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10" windowWidth="24615" windowHeight="13740" tabRatio="843"/>
  </bookViews>
  <sheets>
    <sheet name="Income Statement - Reported" sheetId="1" r:id="rId1"/>
    <sheet name="Qtrly Reconciliation" sheetId="2" r:id="rId2"/>
    <sheet name="YTD Reconciliation" sheetId="3" r:id="rId3"/>
    <sheet name="Significant Items" sheetId="4" r:id="rId4"/>
    <sheet name="2014 Non-GAAP - QTD" sheetId="5" r:id="rId5"/>
    <sheet name="2014 Non-GAAP - YTD" sheetId="6" r:id="rId6"/>
    <sheet name="2015 Revenue" sheetId="7" r:id="rId7"/>
    <sheet name="2014 Revenue" sheetId="8" r:id="rId8"/>
    <sheet name="2014 Novartis AH Non-GAAP Reven" sheetId="9" r:id="rId9"/>
    <sheet name="2015 Revenue Growth" sheetId="10" r:id="rId10"/>
    <sheet name="2015 Intl Pharma Revenue" sheetId="11" r:id="rId11"/>
    <sheet name="2014 Intl Pharma Revenue" sheetId="12" r:id="rId12"/>
    <sheet name="PRV" sheetId="13" r:id="rId13"/>
    <sheet name="OID" sheetId="14" r:id="rId14"/>
    <sheet name="Balance Sheet" sheetId="15" r:id="rId15"/>
  </sheets>
  <definedNames>
    <definedName name="_xlnm.Print_Area" localSheetId="11">'2014 Intl Pharma Revenue'!$A$1:$Z$63</definedName>
    <definedName name="_xlnm.Print_Area" localSheetId="7">'2014 Revenue'!$A$1:$U$71</definedName>
    <definedName name="_xlnm.Print_Area" localSheetId="10">'2015 Intl Pharma Revenue'!$A$1:$Z$66</definedName>
    <definedName name="_xlnm.Print_Area" localSheetId="6">'2015 Revenue'!$A$1:$U$74</definedName>
    <definedName name="_xlnm.Print_Area" localSheetId="9">'2015 Revenue Growth'!$A$1:$AE$74</definedName>
    <definedName name="_xlnm.Print_Area" localSheetId="14">'Balance Sheet'!$A$1:$I$43</definedName>
    <definedName name="_xlnm.Print_Area" localSheetId="0">'Income Statement - Reported'!$A$1:$S$47</definedName>
    <definedName name="_xlnm.Print_Area" localSheetId="13">OID!$A$1:$M$43</definedName>
    <definedName name="_xlnm.Print_Area" localSheetId="12">PRV!$A$1:$AY$45</definedName>
    <definedName name="_xlnm.Print_Area" localSheetId="1">'Qtrly Reconciliation'!$A$1:$S$80</definedName>
    <definedName name="_xlnm.Print_Area" localSheetId="3">'Significant Items'!$A$1:$U$44</definedName>
    <definedName name="_xlnm.Print_Area" localSheetId="2">'YTD Reconciliation'!$A$1:$S$80</definedName>
  </definedNames>
  <calcPr calcId="145621"/>
</workbook>
</file>

<file path=xl/calcChain.xml><?xml version="1.0" encoding="utf-8"?>
<calcChain xmlns="http://schemas.openxmlformats.org/spreadsheetml/2006/main">
  <c r="C25" i="15" l="1"/>
  <c r="B25" i="15"/>
  <c r="C23" i="15"/>
  <c r="B23" i="15"/>
  <c r="C16" i="15"/>
  <c r="B16" i="15"/>
  <c r="G37" i="14"/>
  <c r="F37" i="14"/>
  <c r="E37" i="14"/>
  <c r="D37" i="14"/>
  <c r="C37" i="14"/>
  <c r="M36" i="14"/>
  <c r="L36" i="14"/>
  <c r="K36" i="14"/>
  <c r="J36" i="14"/>
  <c r="F31" i="14"/>
  <c r="E31" i="14"/>
  <c r="D31" i="14"/>
  <c r="C31" i="14"/>
  <c r="M30" i="14"/>
  <c r="L30" i="14"/>
  <c r="K30" i="14"/>
  <c r="J30" i="14"/>
  <c r="M29" i="14"/>
  <c r="L29" i="14"/>
  <c r="K29" i="14"/>
  <c r="J29" i="14"/>
  <c r="G21" i="14"/>
  <c r="F21" i="14"/>
  <c r="E21" i="14"/>
  <c r="D21" i="14"/>
  <c r="C21" i="14"/>
  <c r="F14" i="14"/>
  <c r="E14" i="14"/>
  <c r="D14" i="14"/>
  <c r="C14" i="14"/>
  <c r="U33" i="4"/>
  <c r="U29" i="4"/>
  <c r="K29" i="4"/>
  <c r="K27" i="4"/>
  <c r="U25" i="4"/>
  <c r="K25" i="4"/>
  <c r="K23" i="4"/>
  <c r="K21" i="4"/>
  <c r="Q70" i="3"/>
  <c r="I70" i="3"/>
  <c r="E70" i="3"/>
  <c r="Q68" i="3"/>
  <c r="I68" i="3"/>
  <c r="E68" i="3"/>
  <c r="Q66" i="3"/>
  <c r="I66" i="3"/>
  <c r="E66" i="3"/>
  <c r="Q64" i="3"/>
  <c r="I64" i="3"/>
  <c r="E64" i="3"/>
  <c r="Q62" i="3"/>
  <c r="I62" i="3"/>
  <c r="E62" i="3"/>
  <c r="Q59" i="3"/>
  <c r="I59" i="3"/>
  <c r="E59" i="3"/>
  <c r="Q56" i="3"/>
  <c r="I56" i="3"/>
  <c r="E56" i="3"/>
  <c r="Q55" i="3"/>
  <c r="I55" i="3"/>
  <c r="E55" i="3"/>
  <c r="Q54" i="3"/>
  <c r="I54" i="3"/>
  <c r="E54" i="3"/>
  <c r="Q52" i="3"/>
  <c r="I52" i="3"/>
  <c r="E52" i="3"/>
  <c r="Q50" i="3"/>
  <c r="I50" i="3"/>
  <c r="E50" i="3"/>
  <c r="Q35" i="3"/>
  <c r="M35" i="3"/>
  <c r="I35" i="3"/>
  <c r="E35" i="3"/>
  <c r="Q33" i="3"/>
  <c r="I33" i="3"/>
  <c r="E33" i="3"/>
  <c r="Q31" i="3"/>
  <c r="M31" i="3"/>
  <c r="I31" i="3"/>
  <c r="E31" i="3"/>
  <c r="Q29" i="3"/>
  <c r="M29" i="3"/>
  <c r="I29" i="3"/>
  <c r="E29" i="3"/>
  <c r="Q27" i="3"/>
  <c r="M27" i="3"/>
  <c r="I27" i="3"/>
  <c r="E27" i="3"/>
  <c r="Q24" i="3"/>
  <c r="M24" i="3"/>
  <c r="I24" i="3"/>
  <c r="E24" i="3"/>
  <c r="Q21" i="3"/>
  <c r="M21" i="3"/>
  <c r="I21" i="3"/>
  <c r="E21" i="3"/>
  <c r="Q20" i="3"/>
  <c r="M20" i="3"/>
  <c r="I20" i="3"/>
  <c r="E20" i="3"/>
  <c r="Q19" i="3"/>
  <c r="M19" i="3"/>
  <c r="I19" i="3"/>
  <c r="E19" i="3"/>
  <c r="Q17" i="3"/>
  <c r="M17" i="3"/>
  <c r="I17" i="3"/>
  <c r="E17" i="3"/>
  <c r="Q15" i="3"/>
  <c r="M15" i="3"/>
  <c r="I15" i="3"/>
  <c r="E15" i="3"/>
  <c r="Q70" i="2"/>
  <c r="M70" i="2"/>
  <c r="I70" i="2"/>
  <c r="E70" i="2"/>
  <c r="Q68" i="2"/>
  <c r="M68" i="2"/>
  <c r="I68" i="2"/>
  <c r="E68" i="2"/>
  <c r="Q66" i="2"/>
  <c r="M66" i="2"/>
  <c r="I66" i="2"/>
  <c r="E66" i="2"/>
  <c r="Q64" i="2"/>
  <c r="M64" i="2"/>
  <c r="I64" i="2"/>
  <c r="E64" i="2"/>
  <c r="Q62" i="2"/>
  <c r="M62" i="2"/>
  <c r="I62" i="2"/>
  <c r="E62" i="2"/>
  <c r="Q59" i="2"/>
  <c r="M59" i="2"/>
  <c r="I59" i="2"/>
  <c r="E59" i="2"/>
  <c r="Q56" i="2"/>
  <c r="M56" i="2"/>
  <c r="I56" i="2"/>
  <c r="E56" i="2"/>
  <c r="Q55" i="2"/>
  <c r="M55" i="2"/>
  <c r="I55" i="2"/>
  <c r="E55" i="2"/>
  <c r="Q54" i="2"/>
  <c r="M54" i="2"/>
  <c r="I54" i="2"/>
  <c r="E54" i="2"/>
  <c r="Q52" i="2"/>
  <c r="M52" i="2"/>
  <c r="I52" i="2"/>
  <c r="E52" i="2"/>
  <c r="Q50" i="2"/>
  <c r="M50" i="2"/>
  <c r="I50" i="2"/>
  <c r="E50" i="2"/>
  <c r="Q35" i="2"/>
  <c r="I35" i="2"/>
  <c r="E35" i="2"/>
  <c r="Q33" i="2"/>
  <c r="I33" i="2"/>
  <c r="E33" i="2"/>
  <c r="Q31" i="2"/>
  <c r="I31" i="2"/>
  <c r="E31" i="2"/>
  <c r="Q29" i="2"/>
  <c r="M29" i="2"/>
  <c r="I29" i="2"/>
  <c r="E29" i="2"/>
  <c r="Q27" i="2"/>
  <c r="I27" i="2"/>
  <c r="E27" i="2"/>
  <c r="Q24" i="2"/>
  <c r="I24" i="2"/>
  <c r="E24" i="2"/>
  <c r="Q21" i="2"/>
  <c r="M21" i="2"/>
  <c r="I21" i="2"/>
  <c r="E21" i="2"/>
  <c r="Q20" i="2"/>
  <c r="M20" i="2"/>
  <c r="I20" i="2"/>
  <c r="E20" i="2"/>
  <c r="Q19" i="2"/>
  <c r="M19" i="2"/>
  <c r="I19" i="2"/>
  <c r="E19" i="2"/>
  <c r="Q17" i="2"/>
  <c r="I17" i="2"/>
  <c r="E17" i="2"/>
  <c r="Q15" i="2"/>
  <c r="I15" i="2"/>
  <c r="E15" i="2"/>
</calcChain>
</file>

<file path=xl/sharedStrings.xml><?xml version="1.0" encoding="utf-8"?>
<sst xmlns="http://schemas.openxmlformats.org/spreadsheetml/2006/main" count="1123" uniqueCount="240">
  <si>
    <t>LLY</t>
  </si>
  <si>
    <t>Eli Lilly and Company</t>
  </si>
  <si>
    <t>Statements of Consolidated Net Income - As Reported</t>
  </si>
  <si>
    <t>Investor Relations</t>
  </si>
  <si>
    <t>Phil Johnson (317) 655-6874</t>
  </si>
  <si>
    <t>Ilissa Rassner (317) 651-2965</t>
  </si>
  <si>
    <t>Brad Robling (317) 433-6195</t>
  </si>
  <si>
    <t>($ in millions, except per share data)</t>
  </si>
  <si>
    <t>Q1</t>
  </si>
  <si>
    <t>% chng</t>
  </si>
  <si>
    <t>Q2</t>
  </si>
  <si>
    <t>Q3</t>
  </si>
  <si>
    <t>Q4</t>
  </si>
  <si>
    <t>Year</t>
  </si>
  <si>
    <t>Revenue</t>
  </si>
  <si>
    <t>Cost of sales</t>
  </si>
  <si>
    <t>Gross margin</t>
  </si>
  <si>
    <t>% of total revenue</t>
  </si>
  <si>
    <t>Research and development</t>
  </si>
  <si>
    <t>Marketing, selling and administrative</t>
  </si>
  <si>
    <t>Acquired in-process research and development</t>
  </si>
  <si>
    <t>NM</t>
  </si>
  <si>
    <t>Asset impairment, restructuring and other special charges</t>
  </si>
  <si>
    <t>Operating income</t>
  </si>
  <si>
    <t>Interest, net</t>
  </si>
  <si>
    <t>Other income (expense) - special</t>
  </si>
  <si>
    <t>Other income (expense)</t>
  </si>
  <si>
    <t>Other - net, income (expense)</t>
  </si>
  <si>
    <t>Income before income taxes</t>
  </si>
  <si>
    <t>Income taxes</t>
  </si>
  <si>
    <t>Effective tax rate</t>
  </si>
  <si>
    <t>Net income</t>
  </si>
  <si>
    <t>Earnings per share - diluted</t>
  </si>
  <si>
    <t>Diluted shares outstanding (thousands)</t>
  </si>
  <si>
    <t>Note: Numbers may not add due to rounding.</t>
  </si>
  <si>
    <t>Page 1 of 15 pages of financial data</t>
  </si>
  <si>
    <t>Reconciliation of GAAP Reported to Selected Non-GAAP Adjusted Information*</t>
  </si>
  <si>
    <t>Three Months Ended</t>
  </si>
  <si>
    <t/>
  </si>
  <si>
    <t>GAAP</t>
  </si>
  <si>
    <t>Non-GAAP</t>
  </si>
  <si>
    <t>Reported</t>
  </si>
  <si>
    <t>Adjustments</t>
  </si>
  <si>
    <t>Adjusted</t>
  </si>
  <si>
    <t>Marketing, selling, and administrative</t>
  </si>
  <si>
    <t>Operating expenses</t>
  </si>
  <si>
    <t>Acquired in-process research and</t>
  </si>
  <si>
    <t>development</t>
  </si>
  <si>
    <t>Asset impairment, restructuring,</t>
  </si>
  <si>
    <t>and other special charges</t>
  </si>
  <si>
    <t>.</t>
  </si>
  <si>
    <r>
      <rPr>
        <sz val="10"/>
        <color rgb="FF000000"/>
        <rFont val="Arial"/>
      </rPr>
      <t xml:space="preserve">*For itemization of adjustments, refer to </t>
    </r>
    <r>
      <rPr>
        <b/>
        <sz val="10"/>
        <color rgb="FF000000"/>
        <rFont val="Arial"/>
      </rPr>
      <t>'Significant Items.'</t>
    </r>
  </si>
  <si>
    <t>Page 2 of 15 pages of financial data</t>
  </si>
  <si>
    <t>Six Months Ended</t>
  </si>
  <si>
    <t>Nine Months Ended</t>
  </si>
  <si>
    <t>Twelve Months Ended</t>
  </si>
  <si>
    <r>
      <rPr>
        <sz val="10"/>
        <color rgb="FF000000"/>
        <rFont val="Arial"/>
      </rPr>
      <t>*For itemization of adjustments, refer to</t>
    </r>
    <r>
      <rPr>
        <b/>
        <sz val="10"/>
        <color rgb="FF000000"/>
        <rFont val="Arial"/>
      </rPr>
      <t xml:space="preserve"> 'Significant Items.'</t>
    </r>
  </si>
  <si>
    <t>Page 3 or 15 pages of financial data</t>
  </si>
  <si>
    <t>Significant Items Affecting Net Income</t>
  </si>
  <si>
    <t>Total</t>
  </si>
  <si>
    <t>EPS (as reported)</t>
  </si>
  <si>
    <t>Novartis Animal Health - 2014 results</t>
  </si>
  <si>
    <t>Novartis Animal Health - Inventory step up</t>
  </si>
  <si>
    <t>Amortization of intangible assets</t>
  </si>
  <si>
    <t>Branded Prescription Drug Fee</t>
  </si>
  <si>
    <t>Income associated with revisions to the agreement between Lilly and Boehringer Ingelheim</t>
  </si>
  <si>
    <t>EPS (non-GAAP)*</t>
  </si>
  <si>
    <t>*The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</si>
  <si>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Page 4 of 15 pages of financial data</t>
  </si>
  <si>
    <t>2014</t>
  </si>
  <si>
    <t>(Dollars in millions, except per share data)</t>
  </si>
  <si>
    <r>
      <rPr>
        <sz val="10"/>
        <color rgb="FF000000"/>
        <rFont val="Times New Roman"/>
      </rPr>
      <t xml:space="preserve">Non-GAAP
   Adjusted 
</t>
    </r>
    <r>
      <rPr>
        <sz val="10"/>
        <color rgb="FF000000"/>
        <rFont val="Times New Roman"/>
      </rPr>
      <t>(old)</t>
    </r>
  </si>
  <si>
    <r>
      <rPr>
        <sz val="10"/>
        <color rgb="FF000000"/>
        <rFont val="Arial"/>
      </rPr>
      <t xml:space="preserve">Legacy
  Amortization </t>
    </r>
    <r>
      <rPr>
        <vertAlign val="superscript"/>
        <sz val="10"/>
        <color rgb="FF000000"/>
        <rFont val="Arial"/>
      </rPr>
      <t>(b)</t>
    </r>
  </si>
  <si>
    <r>
      <rPr>
        <sz val="10"/>
        <color rgb="FF000000"/>
        <rFont val="Arial"/>
      </rPr>
      <t xml:space="preserve">Novartis 
Animal 
    Health </t>
    </r>
    <r>
      <rPr>
        <vertAlign val="superscript"/>
        <sz val="10"/>
        <color rgb="FF000000"/>
        <rFont val="Arial"/>
      </rPr>
      <t>(c)</t>
    </r>
  </si>
  <si>
    <r>
      <rPr>
        <sz val="10"/>
        <color rgb="FF000000"/>
        <rFont val="Times New Roman"/>
      </rPr>
      <t xml:space="preserve">Non-GAAP
   Adjusted 
</t>
    </r>
    <r>
      <rPr>
        <sz val="10"/>
        <color rgb="FF000000"/>
        <rFont val="Times New Roman"/>
      </rPr>
      <t>(new)</t>
    </r>
  </si>
  <si>
    <t>Total revenue</t>
  </si>
  <si>
    <t>Marketing, selling, and administrative expenses</t>
  </si>
  <si>
    <r>
      <rPr>
        <sz val="10"/>
        <color rgb="FF000000"/>
        <rFont val="Arial"/>
      </rPr>
      <t>Operating expenses</t>
    </r>
    <r>
      <rPr>
        <vertAlign val="superscript"/>
        <sz val="10"/>
        <color rgb="FF000000"/>
        <rFont val="Arial"/>
      </rPr>
      <t xml:space="preserve"> (d)</t>
    </r>
  </si>
  <si>
    <t>Weighted-average shares outstanding (thousands) - diluted</t>
  </si>
  <si>
    <t>Numbers may not add due to rounding.</t>
  </si>
  <si>
    <t>(a)</t>
  </si>
  <si>
    <t>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</si>
  <si>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(b)</t>
  </si>
  <si>
    <t>Amortization of intangibles other than those associated with Novartis Animal Health</t>
  </si>
  <si>
    <t>(c)</t>
  </si>
  <si>
    <t>Inclusion of the results of Novartis Animal Health as if the acquisition and the financing for the acquisition had occurred as of January 1, 2014.  Amounts reflect GAAP reported measures of Novartis Animal Health, adjusted as follows:
1) Exclude results associated with the Sentinel® canine parasiticide franchise in the U.S., which was divested following the closing of the acquisition 
2) Exclude amortization of intangibles
3) Exclude integration and inventory step-up costs
4) Other miscellaneous adjustments</t>
  </si>
  <si>
    <t>(d)</t>
  </si>
  <si>
    <t>Operating expenses include research and development, and marketing, selling and administrative expenses</t>
  </si>
  <si>
    <t>Page 5 of 15 pages of financial data</t>
  </si>
  <si>
    <t>Page 6 of 15 pages of financial data</t>
  </si>
  <si>
    <t>Product Revenue Report</t>
  </si>
  <si>
    <t>2015 Revenue</t>
  </si>
  <si>
    <t>($ millions)</t>
  </si>
  <si>
    <t>US</t>
  </si>
  <si>
    <t>Intl</t>
  </si>
  <si>
    <t>Zyprexa</t>
  </si>
  <si>
    <t>Cymbalta</t>
  </si>
  <si>
    <t>Strattera</t>
  </si>
  <si>
    <t>Prozac Family</t>
  </si>
  <si>
    <t>Amyvid</t>
  </si>
  <si>
    <t>Other Neuroscience*</t>
  </si>
  <si>
    <t>Neuroscience</t>
  </si>
  <si>
    <t>Humalog</t>
  </si>
  <si>
    <t>Humulin</t>
  </si>
  <si>
    <t>Evista</t>
  </si>
  <si>
    <t>Forteo</t>
  </si>
  <si>
    <t>Humatrope</t>
  </si>
  <si>
    <t>Actos</t>
  </si>
  <si>
    <t>Axiron</t>
  </si>
  <si>
    <t>Glucagon</t>
  </si>
  <si>
    <t>Trulicity</t>
  </si>
  <si>
    <t>Other Endocrinology*</t>
  </si>
  <si>
    <t>Endocrinology</t>
  </si>
  <si>
    <t>Alimta</t>
  </si>
  <si>
    <t>Gemzar</t>
  </si>
  <si>
    <t>Cyramza</t>
  </si>
  <si>
    <t>Erbitux Mfg Revenue</t>
  </si>
  <si>
    <t>Erbitux Royalty</t>
  </si>
  <si>
    <t>Other Oncology</t>
  </si>
  <si>
    <t>Oncology</t>
  </si>
  <si>
    <t>Cialis</t>
  </si>
  <si>
    <t>Reopro</t>
  </si>
  <si>
    <t>Effient</t>
  </si>
  <si>
    <t>Adcirca</t>
  </si>
  <si>
    <t>Other Cardiovascular*</t>
  </si>
  <si>
    <t>Cardiovascular</t>
  </si>
  <si>
    <t>Vancocin</t>
  </si>
  <si>
    <t>Other Pharma*</t>
  </si>
  <si>
    <t>Other Pharmaceutical</t>
  </si>
  <si>
    <t>Total Pharmaceuticals</t>
  </si>
  <si>
    <t>Food and Other</t>
  </si>
  <si>
    <t>Companion</t>
  </si>
  <si>
    <t>Total Animal Health</t>
  </si>
  <si>
    <t>TOTAL REVENUE</t>
  </si>
  <si>
    <t>(1) Trajenta revenue includes Jentadueto</t>
  </si>
  <si>
    <t>(2) Jardiance revenue includes Glyxambi</t>
  </si>
  <si>
    <t>Page 7 of 15 pages of financial data</t>
  </si>
  <si>
    <t>2014 Revenue</t>
  </si>
  <si>
    <t>Trajenta</t>
  </si>
  <si>
    <t>Jardiance</t>
  </si>
  <si>
    <t>Food and Other**</t>
  </si>
  <si>
    <t>Companion**</t>
  </si>
  <si>
    <t>Total Animal Health**</t>
  </si>
  <si>
    <t>TOTAL REVENUE**</t>
  </si>
  <si>
    <t>*Other - Neuro includes Yentreve and Symbyax.  Endocrinology includes exenatide and HumaPen. Cardio includes Livalo, Cynt, and Zalutia. Other Pharma includes Ceclor, Keflex and Incivek.</t>
  </si>
  <si>
    <t>**Does not include Novartis Animal Health revenue</t>
  </si>
  <si>
    <t>Page 8 of 15 pages of financial data</t>
  </si>
  <si>
    <t>Novartis Animal Health - Non-GAAP Revenue*</t>
  </si>
  <si>
    <t>2014 Non-GAAP Revenue*</t>
  </si>
  <si>
    <t>Total Novartis Animal Health</t>
  </si>
  <si>
    <r>
      <rPr>
        <sz val="10"/>
        <color rgb="FF000000"/>
        <rFont val="Times New Roman"/>
      </rPr>
      <t xml:space="preserve">* 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
</t>
    </r>
  </si>
  <si>
    <t>Page 9 of 15 pages of financial data</t>
  </si>
  <si>
    <t>Product Revenue Growth Report</t>
  </si>
  <si>
    <t>2015</t>
  </si>
  <si>
    <t>2015 Revenue Growth</t>
  </si>
  <si>
    <t>Perform**</t>
  </si>
  <si>
    <t>92%</t>
  </si>
  <si>
    <t>N/M</t>
  </si>
  <si>
    <t>49%</t>
  </si>
  <si>
    <t>24%</t>
  </si>
  <si>
    <t>10%</t>
  </si>
  <si>
    <t>5%</t>
  </si>
  <si>
    <t>26%</t>
  </si>
  <si>
    <t>110%</t>
  </si>
  <si>
    <t>44%</t>
  </si>
  <si>
    <t>**Performance excludes the impact of foreign exchange rates</t>
  </si>
  <si>
    <t>Page 10 of 15 pages of financial data</t>
  </si>
  <si>
    <t>International Pharma Product Revenue Report</t>
  </si>
  <si>
    <t>2015 International Pharma Revenue</t>
  </si>
  <si>
    <t>ACE</t>
  </si>
  <si>
    <t>JAPAN</t>
  </si>
  <si>
    <t>Emerging</t>
  </si>
  <si>
    <t>INTL Total</t>
  </si>
  <si>
    <t>Page 11 of 15 pages of financial data</t>
  </si>
  <si>
    <t>2014 International Pharma Revenue</t>
  </si>
  <si>
    <t>Page 12 of 15 pages of financial data</t>
  </si>
  <si>
    <t>Effect of Price, Rate, Volume on Revenue</t>
  </si>
  <si>
    <t>Q1 2015</t>
  </si>
  <si>
    <t>Q2 2015</t>
  </si>
  <si>
    <t>Q3 2015</t>
  </si>
  <si>
    <t>Q4 2015</t>
  </si>
  <si>
    <t>2015 YTD</t>
  </si>
  <si>
    <t>$</t>
  </si>
  <si>
    <t>Price</t>
  </si>
  <si>
    <t>Rate</t>
  </si>
  <si>
    <t>Volume</t>
  </si>
  <si>
    <t>Human Pharmaceuticals</t>
  </si>
  <si>
    <t>U.S.</t>
  </si>
  <si>
    <t>Japan</t>
  </si>
  <si>
    <t>Emerging Markets</t>
  </si>
  <si>
    <t>Total Pharma</t>
  </si>
  <si>
    <t>Animal Health</t>
  </si>
  <si>
    <t>Total Revenue</t>
  </si>
  <si>
    <t>Non-GAAP*</t>
  </si>
  <si>
    <r>
      <rPr>
        <sz val="10"/>
        <color rgb="FF000000"/>
        <rFont val="Times New Roman"/>
      </rPr>
      <t xml:space="preserve">*The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
</t>
    </r>
  </si>
  <si>
    <t>Page 13 of 15 pages of financial data</t>
  </si>
  <si>
    <t>Other Income/(Deductions)</t>
  </si>
  <si>
    <t>As Reported</t>
  </si>
  <si>
    <t>$ Millions</t>
  </si>
  <si>
    <t>- Interest expense</t>
  </si>
  <si>
    <t>- Interest income</t>
  </si>
  <si>
    <t>Interest - net</t>
  </si>
  <si>
    <t>Other income, net</t>
  </si>
  <si>
    <t>- FX gain (loss)</t>
  </si>
  <si>
    <t>- Gain (loss) investments</t>
  </si>
  <si>
    <t>- Miscellaneous income (expense)</t>
  </si>
  <si>
    <t>Page 14 of 15 pages of financial data</t>
  </si>
  <si>
    <t>Consolidated Balance Sheet</t>
  </si>
  <si>
    <t>Assets</t>
  </si>
  <si>
    <t>Current Assets</t>
  </si>
  <si>
    <t>Cash and cash equivalents</t>
  </si>
  <si>
    <t>Short-term investments</t>
  </si>
  <si>
    <t>Accounts receivable - net</t>
  </si>
  <si>
    <t>Inventories</t>
  </si>
  <si>
    <t>Other current assets</t>
  </si>
  <si>
    <t>Subtotal</t>
  </si>
  <si>
    <t>Other Assets</t>
  </si>
  <si>
    <t>Restricted cash</t>
  </si>
  <si>
    <t>Investments</t>
  </si>
  <si>
    <t>Goodwill and other intangibles - net</t>
  </si>
  <si>
    <t>Other noncurrent assets</t>
  </si>
  <si>
    <t>Property and equipment - net</t>
  </si>
  <si>
    <t>Liabilities and Equity</t>
  </si>
  <si>
    <t>Short-term borrowings</t>
  </si>
  <si>
    <t>Accounts payable</t>
  </si>
  <si>
    <t>Other current liabilities</t>
  </si>
  <si>
    <t>Long-term debt</t>
  </si>
  <si>
    <t>Other noncurrent liabilities</t>
  </si>
  <si>
    <t>Equity</t>
  </si>
  <si>
    <t>Page 15 of 15 pages of financial data</t>
  </si>
  <si>
    <r>
      <t xml:space="preserve">Non-GAAP Adjusted Information (Unaudited) </t>
    </r>
    <r>
      <rPr>
        <b/>
        <vertAlign val="superscript"/>
        <sz val="10"/>
        <color rgb="FF000000"/>
        <rFont val="Arial"/>
        <family val="2"/>
      </rPr>
      <t>(a)</t>
    </r>
  </si>
  <si>
    <r>
      <rPr>
        <b/>
        <sz val="10"/>
        <color rgb="FF000000"/>
        <rFont val="Arial"/>
        <family val="2"/>
      </rPr>
      <t>ACE</t>
    </r>
    <r>
      <rPr>
        <sz val="10"/>
        <color rgb="FF000000"/>
        <rFont val="Arial"/>
        <family val="2"/>
      </rPr>
      <t xml:space="preserve"> - Australia, Canada and Europe </t>
    </r>
  </si>
  <si>
    <r>
      <rPr>
        <b/>
        <sz val="10"/>
        <color rgb="FF000000"/>
        <rFont val="Arial"/>
        <family val="2"/>
      </rPr>
      <t>Emerging Markets</t>
    </r>
    <r>
      <rPr>
        <sz val="10"/>
        <color rgb="FF000000"/>
        <rFont val="Arial"/>
        <family val="2"/>
      </rPr>
      <t xml:space="preserve"> - OUS excluding ACE and Japan</t>
    </r>
  </si>
  <si>
    <r>
      <t xml:space="preserve">As Reported </t>
    </r>
    <r>
      <rPr>
        <b/>
        <i/>
        <sz val="10"/>
        <color rgb="FF000000"/>
        <rFont val="Arial"/>
        <family val="2"/>
      </rPr>
      <t>($ millions)</t>
    </r>
  </si>
  <si>
    <r>
      <rPr>
        <b/>
        <sz val="10"/>
        <color rgb="FF000000"/>
        <rFont val="Arial"/>
        <family val="2"/>
      </rPr>
      <t>ACE</t>
    </r>
    <r>
      <rPr>
        <sz val="10"/>
        <color rgb="FF000000"/>
        <rFont val="Arial"/>
        <family val="2"/>
      </rPr>
      <t xml:space="preserve"> - Australia/New Zealand, Canada and Europe</t>
    </r>
    <r>
      <rPr>
        <b/>
        <sz val="10"/>
        <color rgb="FF000000"/>
        <rFont val="Arial"/>
        <family val="2"/>
      </rPr>
      <t xml:space="preserve"> </t>
    </r>
  </si>
  <si>
    <r>
      <t>Trajenta</t>
    </r>
    <r>
      <rPr>
        <vertAlign val="superscript"/>
        <sz val="10"/>
        <color rgb="FF000000"/>
        <rFont val="Arial"/>
        <family val="2"/>
      </rPr>
      <t xml:space="preserve"> (1)</t>
    </r>
  </si>
  <si>
    <r>
      <t xml:space="preserve">Jardiance </t>
    </r>
    <r>
      <rPr>
        <vertAlign val="superscript"/>
        <sz val="10"/>
        <color rgb="FF000000"/>
        <rFont val="Arial"/>
        <family val="2"/>
      </rPr>
      <t>(2)</t>
    </r>
  </si>
  <si>
    <t>Net charge related to repurchase of debt</t>
  </si>
  <si>
    <t>- Debt extinguishment loss</t>
  </si>
  <si>
    <t>*Other - Neuro includes Yentreve and Symbyax.  Endocrinology includes HumaPen. Cardio includes Zalutia and Livalo. Other Pharma includes Ceclor and Keflex.</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</si>
</sst>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64" formatCode="0;\-0;0;_(@_)"/>
    <numFmt numFmtId="165" formatCode="#,##0.0;\(#,##0.0\);0.0;_(@_)"/>
    <numFmt numFmtId="166" formatCode="#,##0_)%;\(#,##0\)%;&quot;—&quot;\%;_(@_)"/>
    <numFmt numFmtId="167" formatCode="#,##0.0_)%;\(#,##0.0\)%;&quot;—&quot;\%;_(@_)"/>
    <numFmt numFmtId="168" formatCode="0.0;\-0.0;0.0;_(@_)"/>
    <numFmt numFmtId="169" formatCode="_(#,##0.0_)_%;_(\(#,##0.0\)_%;_(&quot;—&quot;_);_(@_)"/>
    <numFmt numFmtId="170" formatCode="#,##0.00;\(#,##0.00\);0.00;_(@_)"/>
    <numFmt numFmtId="171" formatCode="0.00;\-0.00;0.00;_(@_)"/>
    <numFmt numFmtId="172" formatCode="#,##0;\-#,##0;0;_(@_)"/>
    <numFmt numFmtId="173" formatCode="_(&quot;$&quot;* #,##0.0_)_%;_(&quot;$&quot;* \(#,##0.0\)_%;_(&quot;$&quot;* &quot;—&quot;_);_(@_)"/>
    <numFmt numFmtId="174" formatCode="mmmm\ d\,\ yyyy"/>
    <numFmt numFmtId="175" formatCode="_(&quot;$&quot;#,##0.0_);_(\(&quot;$&quot;#,##0.0\);_(&quot;$&quot;&quot;—&quot;_);_(@_)"/>
    <numFmt numFmtId="176" formatCode="_(#,##0.0_);_(\(#,##0.0\);_(&quot;—&quot;_);_(@_)"/>
    <numFmt numFmtId="177" formatCode="_(&quot;$&quot;* #,##0.0_);_(&quot;$&quot;* \(#,##0.0\);_(&quot;$&quot;* &quot;—&quot;_);_(@_)"/>
    <numFmt numFmtId="178" formatCode="_(#,##0.00_);_(\(#,##0.00\);_(&quot;—&quot;_);_(@_)"/>
    <numFmt numFmtId="179" formatCode="_(&quot;$&quot;* #,##0.00_);_(&quot;$&quot;* \(#,##0.00\);_(&quot;$&quot;* &quot;—&quot;_);_(@_)"/>
    <numFmt numFmtId="180" formatCode="_(#,##0_);_(\(#,##0\);_(&quot;—&quot;_);_(@_)"/>
    <numFmt numFmtId="181" formatCode="0.0;\(0.0\);0.0;_(@_)"/>
    <numFmt numFmtId="182" formatCode="#,##0.0;\-#,##0.0;0.0;_(@_)"/>
  </numFmts>
  <fonts count="27" x14ac:knownFonts="1">
    <font>
      <sz val="10"/>
      <color rgb="FF000000"/>
      <name val="Times New Roman"/>
    </font>
    <font>
      <sz val="10"/>
      <color rgb="FF000000"/>
      <name val="Arial"/>
    </font>
    <font>
      <b/>
      <sz val="10"/>
      <color rgb="FF000000"/>
      <name val="Arial"/>
    </font>
    <font>
      <b/>
      <sz val="12"/>
      <color rgb="FF000000"/>
      <name val="Arial"/>
    </font>
    <font>
      <b/>
      <sz val="8"/>
      <color rgb="FF000000"/>
      <name val="Arial"/>
    </font>
    <font>
      <sz val="10"/>
      <color rgb="FFFFFFFF"/>
      <name val="Arial"/>
    </font>
    <font>
      <u/>
      <sz val="10"/>
      <color rgb="FF000000"/>
      <name val="Arial"/>
    </font>
    <font>
      <u/>
      <sz val="10"/>
      <color rgb="FFFFFFFF"/>
      <name val="Arial"/>
    </font>
    <font>
      <i/>
      <sz val="10"/>
      <color rgb="FF000000"/>
      <name val="Arial"/>
    </font>
    <font>
      <i/>
      <sz val="10"/>
      <color rgb="FFFFFFFF"/>
      <name val="Arial"/>
    </font>
    <font>
      <i/>
      <sz val="8"/>
      <color rgb="FF000000"/>
      <name val="Arial"/>
    </font>
    <font>
      <sz val="7"/>
      <color rgb="FF000000"/>
      <name val="Arial"/>
    </font>
    <font>
      <b/>
      <sz val="10"/>
      <color rgb="FFFF0000"/>
      <name val="Arial"/>
    </font>
    <font>
      <b/>
      <sz val="10"/>
      <color rgb="FF000000"/>
      <name val="Times New Roman"/>
    </font>
    <font>
      <i/>
      <sz val="7"/>
      <color rgb="FF000000"/>
      <name val="Arial"/>
    </font>
    <font>
      <sz val="8"/>
      <color rgb="FF000000"/>
      <name val="Arial"/>
    </font>
    <font>
      <b/>
      <u/>
      <sz val="10"/>
      <color rgb="FF000000"/>
      <name val="Arial"/>
    </font>
    <font>
      <b/>
      <sz val="10"/>
      <color rgb="FFFFFFFF"/>
      <name val="Arial"/>
    </font>
    <font>
      <vertAlign val="superscript"/>
      <sz val="10"/>
      <color rgb="FF000000"/>
      <name val="Arial"/>
    </font>
    <font>
      <b/>
      <i/>
      <sz val="10"/>
      <color rgb="FF000000"/>
      <name val="Arial"/>
    </font>
    <font>
      <b/>
      <sz val="10"/>
      <color rgb="FF000000"/>
      <name val="Arial"/>
      <family val="2"/>
    </font>
    <font>
      <b/>
      <vertAlign val="superscript"/>
      <sz val="10"/>
      <color rgb="FF000000"/>
      <name val="Arial"/>
      <family val="2"/>
    </font>
    <font>
      <sz val="10"/>
      <color rgb="FF000000"/>
      <name val="Arial"/>
      <family val="2"/>
    </font>
    <font>
      <u/>
      <sz val="10"/>
      <color rgb="FF000000"/>
      <name val="Arial"/>
      <family val="2"/>
    </font>
    <font>
      <b/>
      <i/>
      <sz val="10"/>
      <color rgb="FF000000"/>
      <name val="Arial"/>
      <family val="2"/>
    </font>
    <font>
      <vertAlign val="superscript"/>
      <sz val="10"/>
      <color rgb="FF000000"/>
      <name val="Arial"/>
      <family val="2"/>
    </font>
    <font>
      <sz val="10"/>
      <color rgb="FFFFFFFF"/>
      <name val="Arial"/>
      <family val="2"/>
    </font>
  </fonts>
  <fills count="4">
    <fill>
      <patternFill patternType="none"/>
    </fill>
    <fill>
      <patternFill patternType="gray125"/>
    </fill>
    <fill>
      <patternFill patternType="solid">
        <fgColor rgb="FFACACAC"/>
      </patternFill>
    </fill>
    <fill>
      <patternFill patternType="solid">
        <fgColor theme="0"/>
        <bgColor indexed="64"/>
      </patternFill>
    </fill>
  </fills>
  <borders count="82">
    <border>
      <left/>
      <right/>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right/>
      <top style="thin">
        <color rgb="FFFFFFFF"/>
      </top>
      <bottom style="thin">
        <color auto="1"/>
      </bottom>
      <diagonal/>
    </border>
    <border>
      <left style="thin">
        <color rgb="FFFFFFFF"/>
      </left>
      <right style="thin">
        <color rgb="FFFFFFFF"/>
      </right>
      <top style="thin">
        <color auto="1"/>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auto="1"/>
      </top>
      <bottom/>
      <diagonal/>
    </border>
    <border>
      <left style="thin">
        <color rgb="FFFFFFFF"/>
      </left>
      <right style="thin">
        <color rgb="FFFFFFFF"/>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rgb="FFFFFFFF"/>
      </top>
      <bottom/>
      <diagonal/>
    </border>
    <border>
      <left style="thin">
        <color rgb="FFFFFFFF"/>
      </left>
      <right style="medium">
        <color auto="1"/>
      </right>
      <top style="thin">
        <color rgb="FFFFFFFF"/>
      </top>
      <bottom style="thin">
        <color rgb="FFFFFFFF"/>
      </bottom>
      <diagonal/>
    </border>
    <border>
      <left style="thin">
        <color rgb="FFFFFFFF"/>
      </left>
      <right style="medium">
        <color auto="1"/>
      </right>
      <top style="thin">
        <color rgb="FFFFFFFF"/>
      </top>
      <bottom/>
      <diagonal/>
    </border>
    <border>
      <left style="medium">
        <color auto="1"/>
      </left>
      <right style="thin">
        <color rgb="FFFFFFFF"/>
      </right>
      <top style="thin">
        <color rgb="FFFFFFFF"/>
      </top>
      <bottom style="thin">
        <color rgb="FFFFFFFF"/>
      </bottom>
      <diagonal/>
    </border>
    <border>
      <left style="medium">
        <color auto="1"/>
      </left>
      <right/>
      <top style="thin">
        <color rgb="FFFFFFFF"/>
      </top>
      <bottom style="thin">
        <color rgb="FFFFFFFF"/>
      </bottom>
      <diagonal/>
    </border>
    <border>
      <left style="medium">
        <color auto="1"/>
      </left>
      <right/>
      <top/>
      <bottom/>
      <diagonal/>
    </border>
    <border>
      <left style="medium">
        <color auto="1"/>
      </left>
      <right/>
      <top/>
      <bottom style="thin">
        <color rgb="FFFFFFFF"/>
      </bottom>
      <diagonal/>
    </border>
    <border>
      <left style="thin">
        <color rgb="FFFFFFFF"/>
      </left>
      <right style="medium">
        <color auto="1"/>
      </right>
      <top/>
      <bottom/>
      <diagonal/>
    </border>
    <border>
      <left style="medium">
        <color auto="1"/>
      </left>
      <right/>
      <top/>
      <bottom style="thin">
        <color auto="1"/>
      </bottom>
      <diagonal/>
    </border>
    <border>
      <left style="thin">
        <color rgb="FFFFFFFF"/>
      </left>
      <right/>
      <top/>
      <bottom style="thin">
        <color auto="1"/>
      </bottom>
      <diagonal/>
    </border>
    <border>
      <left style="thin">
        <color rgb="FFFFFFFF"/>
      </left>
      <right style="thin">
        <color rgb="FFFFFFFF"/>
      </right>
      <top/>
      <bottom style="thin">
        <color auto="1"/>
      </bottom>
      <diagonal/>
    </border>
    <border>
      <left style="thin">
        <color rgb="FFFFFFFF"/>
      </left>
      <right style="medium">
        <color auto="1"/>
      </right>
      <top/>
      <bottom style="thin">
        <color auto="1"/>
      </bottom>
      <diagonal/>
    </border>
    <border>
      <left style="medium">
        <color auto="1"/>
      </left>
      <right style="thin">
        <color rgb="FFFFFFFF"/>
      </right>
      <top style="thin">
        <color auto="1"/>
      </top>
      <bottom style="double">
        <color auto="1"/>
      </bottom>
      <diagonal/>
    </border>
    <border>
      <left style="thin">
        <color rgb="FFFFFFFF"/>
      </left>
      <right/>
      <top style="thin">
        <color auto="1"/>
      </top>
      <bottom style="double">
        <color auto="1"/>
      </bottom>
      <diagonal/>
    </border>
    <border>
      <left style="thin">
        <color rgb="FFFFFFFF"/>
      </left>
      <right style="thin">
        <color rgb="FFFFFFFF"/>
      </right>
      <top style="thin">
        <color auto="1"/>
      </top>
      <bottom style="double">
        <color auto="1"/>
      </bottom>
      <diagonal/>
    </border>
    <border>
      <left style="thin">
        <color rgb="FFFFFFFF"/>
      </left>
      <right style="medium">
        <color auto="1"/>
      </right>
      <top style="thin">
        <color auto="1"/>
      </top>
      <bottom style="double">
        <color auto="1"/>
      </bottom>
      <diagonal/>
    </border>
    <border>
      <left style="medium">
        <color auto="1"/>
      </left>
      <right/>
      <top style="thin">
        <color auto="1"/>
      </top>
      <bottom style="double">
        <color auto="1"/>
      </bottom>
      <diagonal/>
    </border>
    <border>
      <left style="medium">
        <color auto="1"/>
      </left>
      <right/>
      <top/>
      <bottom style="medium">
        <color auto="1"/>
      </bottom>
      <diagonal/>
    </border>
    <border>
      <left style="thin">
        <color rgb="FFFFFFFF"/>
      </left>
      <right/>
      <top/>
      <bottom style="medium">
        <color auto="1"/>
      </bottom>
      <diagonal/>
    </border>
    <border>
      <left style="thin">
        <color rgb="FFFFFFFF"/>
      </left>
      <right style="medium">
        <color auto="1"/>
      </right>
      <top/>
      <bottom style="medium">
        <color auto="1"/>
      </bottom>
      <diagonal/>
    </border>
    <border>
      <left/>
      <right/>
      <top/>
      <bottom style="thin">
        <color auto="1"/>
      </bottom>
      <diagonal/>
    </border>
    <border>
      <left style="thin">
        <color rgb="FFFFFFFF"/>
      </left>
      <right style="thin">
        <color rgb="FFFFFFFF"/>
      </right>
      <top/>
      <bottom style="medium">
        <color auto="1"/>
      </bottom>
      <diagonal/>
    </border>
    <border>
      <left style="thin">
        <color rgb="FFFFFFFF"/>
      </left>
      <right/>
      <top style="thin">
        <color rgb="FFFFFFFF"/>
      </top>
      <bottom style="medium">
        <color auto="1"/>
      </bottom>
      <diagonal/>
    </border>
    <border>
      <left style="thin">
        <color rgb="FFFFFFFF"/>
      </left>
      <right style="thin">
        <color rgb="FFFFFFFF"/>
      </right>
      <top style="thin">
        <color rgb="FFFFFFFF"/>
      </top>
      <bottom style="medium">
        <color auto="1"/>
      </bottom>
      <diagonal/>
    </border>
    <border>
      <left/>
      <right/>
      <top/>
      <bottom style="medium">
        <color auto="1"/>
      </bottom>
      <diagonal/>
    </border>
    <border>
      <left/>
      <right style="thin">
        <color rgb="FFFFFFFF"/>
      </right>
      <top style="thin">
        <color rgb="FFFFFFFF"/>
      </top>
      <bottom style="medium">
        <color auto="1"/>
      </bottom>
      <diagonal/>
    </border>
    <border>
      <left style="thin">
        <color rgb="FFFFFFFF"/>
      </left>
      <right/>
      <top style="medium">
        <color auto="1"/>
      </top>
      <bottom/>
      <diagonal/>
    </border>
    <border>
      <left style="thin">
        <color rgb="FFFFFFFF"/>
      </left>
      <right style="thin">
        <color rgb="FFFFFFFF"/>
      </right>
      <top style="medium">
        <color auto="1"/>
      </top>
      <bottom/>
      <diagonal/>
    </border>
    <border>
      <left style="thin">
        <color rgb="FFFFFFFF"/>
      </left>
      <right style="medium">
        <color auto="1"/>
      </right>
      <top style="medium">
        <color auto="1"/>
      </top>
      <bottom/>
      <diagonal/>
    </border>
    <border>
      <left style="medium">
        <color auto="1"/>
      </left>
      <right style="thin">
        <color rgb="FFFFFFFF"/>
      </right>
      <top style="thin">
        <color rgb="FFFFFFFF"/>
      </top>
      <bottom/>
      <diagonal/>
    </border>
    <border>
      <left style="medium">
        <color auto="1"/>
      </left>
      <right/>
      <top style="thin">
        <color rgb="FFFFFFFF"/>
      </top>
      <bottom style="medium">
        <color auto="1"/>
      </bottom>
      <diagonal/>
    </border>
    <border>
      <left/>
      <right/>
      <top style="thin">
        <color rgb="FFFFFFFF"/>
      </top>
      <bottom style="medium">
        <color auto="1"/>
      </bottom>
      <diagonal/>
    </border>
    <border>
      <left style="thin">
        <color rgb="FFFFFFFF"/>
      </left>
      <right style="medium">
        <color auto="1"/>
      </right>
      <top style="thin">
        <color rgb="FFFFFFFF"/>
      </top>
      <bottom style="medium">
        <color auto="1"/>
      </bottom>
      <diagonal/>
    </border>
    <border>
      <left style="thin">
        <color rgb="FFFFFFFF"/>
      </left>
      <right/>
      <top style="thin">
        <color auto="1"/>
      </top>
      <bottom style="thin">
        <color auto="1"/>
      </bottom>
      <diagonal/>
    </border>
    <border>
      <left style="thin">
        <color rgb="FFFFFFFF"/>
      </left>
      <right style="thin">
        <color rgb="FFFFFFFF"/>
      </right>
      <top style="thin">
        <color auto="1"/>
      </top>
      <bottom style="thin">
        <color auto="1"/>
      </bottom>
      <diagonal/>
    </border>
    <border>
      <left style="thin">
        <color rgb="FFFFFFFF"/>
      </left>
      <right/>
      <top/>
      <bottom style="double">
        <color auto="1"/>
      </bottom>
      <diagonal/>
    </border>
    <border>
      <left style="thin">
        <color rgb="FFFFFFFF"/>
      </left>
      <right style="thin">
        <color rgb="FFFFFFFF"/>
      </right>
      <top/>
      <bottom style="double">
        <color auto="1"/>
      </bottom>
      <diagonal/>
    </border>
    <border>
      <left style="thin">
        <color rgb="FFFFFFFF"/>
      </left>
      <right/>
      <top style="thin">
        <color auto="1"/>
      </top>
      <bottom style="thin">
        <color rgb="FFFFFFFF"/>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FFFFFF"/>
      </left>
      <right style="thin">
        <color auto="1"/>
      </right>
      <top style="thin">
        <color rgb="FFFFFFFF"/>
      </top>
      <bottom style="thin">
        <color rgb="FFFFFFFF"/>
      </bottom>
      <diagonal/>
    </border>
    <border>
      <left style="thin">
        <color auto="1"/>
      </left>
      <right/>
      <top style="thin">
        <color auto="1"/>
      </top>
      <bottom style="thin">
        <color auto="1"/>
      </bottom>
      <diagonal/>
    </border>
    <border>
      <left style="thin">
        <color rgb="FFFFFFFF"/>
      </left>
      <right style="thin">
        <color auto="1"/>
      </right>
      <top style="thin">
        <color auto="1"/>
      </top>
      <bottom style="thin">
        <color auto="1"/>
      </bottom>
      <diagonal/>
    </border>
    <border>
      <left style="thin">
        <color auto="1"/>
      </left>
      <right/>
      <top/>
      <bottom/>
      <diagonal/>
    </border>
    <border>
      <left style="thin">
        <color rgb="FFFFFFFF"/>
      </left>
      <right style="thin">
        <color auto="1"/>
      </right>
      <top/>
      <bottom/>
      <diagonal/>
    </border>
    <border>
      <left style="thin">
        <color auto="1"/>
      </left>
      <right/>
      <top style="thin">
        <color rgb="FFFFFFFF"/>
      </top>
      <bottom/>
      <diagonal/>
    </border>
    <border>
      <left style="thin">
        <color rgb="FFFFFFFF"/>
      </left>
      <right style="thin">
        <color auto="1"/>
      </right>
      <top style="thin">
        <color rgb="FFFFFFFF"/>
      </top>
      <bottom/>
      <diagonal/>
    </border>
    <border>
      <left style="thin">
        <color auto="1"/>
      </left>
      <right style="thin">
        <color rgb="FFFFFFFF"/>
      </right>
      <top style="thin">
        <color rgb="FFFFFFFF"/>
      </top>
      <bottom style="thin">
        <color rgb="FFFFFFFF"/>
      </bottom>
      <diagonal/>
    </border>
    <border>
      <left/>
      <right style="thin">
        <color auto="1"/>
      </right>
      <top style="thin">
        <color rgb="FFFFFFFF"/>
      </top>
      <bottom/>
      <diagonal/>
    </border>
    <border>
      <left style="thin">
        <color auto="1"/>
      </left>
      <right/>
      <top style="thin">
        <color rgb="FFFFFFFF"/>
      </top>
      <bottom style="thin">
        <color rgb="FFFFFFFF"/>
      </bottom>
      <diagonal/>
    </border>
    <border>
      <left style="thin">
        <color auto="1"/>
      </left>
      <right style="thin">
        <color rgb="FFFFFFFF"/>
      </right>
      <top style="thin">
        <color rgb="FFFFFFFF"/>
      </top>
      <bottom/>
      <diagonal/>
    </border>
    <border>
      <left style="thin">
        <color auto="1"/>
      </left>
      <right style="thin">
        <color rgb="FFFFFFFF"/>
      </right>
      <top style="thin">
        <color rgb="FFFFFFFF"/>
      </top>
      <bottom style="double">
        <color auto="1"/>
      </bottom>
      <diagonal/>
    </border>
    <border>
      <left style="thin">
        <color rgb="FFFFFFFF"/>
      </left>
      <right style="thin">
        <color rgb="FFFFFFFF"/>
      </right>
      <top style="thin">
        <color rgb="FFFFFFFF"/>
      </top>
      <bottom style="double">
        <color auto="1"/>
      </bottom>
      <diagonal/>
    </border>
    <border>
      <left/>
      <right style="thin">
        <color auto="1"/>
      </right>
      <top style="thin">
        <color rgb="FFFFFFFF"/>
      </top>
      <bottom style="double">
        <color auto="1"/>
      </bottom>
      <diagonal/>
    </border>
    <border>
      <left style="thin">
        <color auto="1"/>
      </left>
      <right/>
      <top style="thin">
        <color rgb="FFFFFFFF"/>
      </top>
      <bottom style="double">
        <color auto="1"/>
      </bottom>
      <diagonal/>
    </border>
    <border>
      <left style="thin">
        <color rgb="FFFFFFFF"/>
      </left>
      <right style="thin">
        <color auto="1"/>
      </right>
      <top style="thin">
        <color rgb="FFFFFFFF"/>
      </top>
      <bottom style="double">
        <color auto="1"/>
      </bottom>
      <diagonal/>
    </border>
    <border>
      <left/>
      <right style="thin">
        <color auto="1"/>
      </right>
      <top/>
      <bottom/>
      <diagonal/>
    </border>
  </borders>
  <cellStyleXfs count="1">
    <xf numFmtId="0" fontId="0" fillId="0" borderId="0"/>
  </cellStyleXfs>
  <cellXfs count="692">
    <xf numFmtId="0" fontId="0" fillId="0" borderId="0" xfId="0" applyAlignment="1">
      <alignment wrapText="1"/>
    </xf>
    <xf numFmtId="0" fontId="1" fillId="0" borderId="1" xfId="0" applyFont="1" applyBorder="1" applyAlignment="1">
      <alignment horizontal="left"/>
    </xf>
    <xf numFmtId="164" fontId="2" fillId="0" borderId="1" xfId="0" applyNumberFormat="1" applyFont="1" applyBorder="1" applyAlignment="1">
      <alignment horizontal="center"/>
    </xf>
    <xf numFmtId="0" fontId="2" fillId="0" borderId="2" xfId="0" applyFont="1" applyBorder="1" applyAlignment="1">
      <alignment horizontal="center" wrapText="1"/>
    </xf>
    <xf numFmtId="0" fontId="4" fillId="0" borderId="2" xfId="0" applyFont="1" applyBorder="1" applyAlignment="1">
      <alignment wrapText="1"/>
    </xf>
    <xf numFmtId="0" fontId="4" fillId="0" borderId="2" xfId="0" applyFont="1" applyBorder="1" applyAlignment="1">
      <alignment horizontal="left"/>
    </xf>
    <xf numFmtId="164" fontId="2" fillId="0" borderId="8" xfId="0" applyNumberFormat="1" applyFont="1" applyBorder="1" applyAlignment="1">
      <alignment horizontal="center"/>
    </xf>
    <xf numFmtId="0" fontId="1" fillId="0" borderId="9" xfId="0" applyFont="1" applyBorder="1" applyAlignment="1">
      <alignment horizontal="left"/>
    </xf>
    <xf numFmtId="0" fontId="2" fillId="0" borderId="9" xfId="0" applyFont="1" applyBorder="1" applyAlignment="1">
      <alignment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1" fillId="0" borderId="6"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165" fontId="1" fillId="0" borderId="6" xfId="0" applyNumberFormat="1" applyFont="1" applyBorder="1" applyAlignment="1"/>
    <xf numFmtId="165" fontId="1" fillId="0" borderId="14" xfId="0" applyNumberFormat="1" applyFont="1" applyBorder="1" applyAlignment="1"/>
    <xf numFmtId="0" fontId="2" fillId="0" borderId="1" xfId="0" applyFont="1" applyBorder="1" applyAlignment="1">
      <alignment wrapText="1"/>
    </xf>
    <xf numFmtId="0" fontId="0" fillId="0" borderId="1" xfId="0" applyBorder="1" applyAlignment="1">
      <alignment horizontal="left"/>
    </xf>
    <xf numFmtId="165" fontId="1" fillId="0" borderId="2" xfId="0" applyNumberFormat="1" applyFont="1" applyBorder="1" applyAlignment="1"/>
    <xf numFmtId="166" fontId="1" fillId="0" borderId="2" xfId="0" applyNumberFormat="1" applyFont="1" applyBorder="1" applyAlignment="1"/>
    <xf numFmtId="165" fontId="5" fillId="0" borderId="2" xfId="0" applyNumberFormat="1" applyFont="1" applyBorder="1" applyAlignment="1"/>
    <xf numFmtId="166" fontId="5" fillId="0" borderId="2" xfId="0" applyNumberFormat="1" applyFont="1" applyBorder="1" applyAlignment="1"/>
    <xf numFmtId="165" fontId="1" fillId="0" borderId="1" xfId="0" applyNumberFormat="1" applyFont="1" applyBorder="1" applyAlignment="1"/>
    <xf numFmtId="166" fontId="1" fillId="0" borderId="1" xfId="0" applyNumberFormat="1" applyFont="1" applyBorder="1" applyAlignment="1">
      <alignment horizontal="left"/>
    </xf>
    <xf numFmtId="166" fontId="1" fillId="0" borderId="1" xfId="0" applyNumberFormat="1" applyFont="1" applyBorder="1" applyAlignment="1"/>
    <xf numFmtId="167" fontId="1" fillId="0" borderId="1" xfId="0" applyNumberFormat="1" applyFont="1" applyBorder="1" applyAlignment="1">
      <alignment horizontal="left"/>
    </xf>
    <xf numFmtId="165" fontId="1" fillId="0" borderId="1" xfId="0" applyNumberFormat="1" applyFont="1" applyBorder="1" applyAlignment="1"/>
    <xf numFmtId="165" fontId="1" fillId="0" borderId="8" xfId="0" applyNumberFormat="1" applyFont="1" applyBorder="1" applyAlignment="1"/>
    <xf numFmtId="0" fontId="1" fillId="0" borderId="8" xfId="0" applyFont="1" applyBorder="1" applyAlignment="1">
      <alignment horizontal="left"/>
    </xf>
    <xf numFmtId="0" fontId="5" fillId="0" borderId="1" xfId="0" applyFont="1" applyBorder="1" applyAlignment="1">
      <alignment horizontal="left"/>
    </xf>
    <xf numFmtId="0" fontId="5" fillId="0" borderId="8" xfId="0" applyFont="1" applyBorder="1" applyAlignment="1">
      <alignment horizontal="left"/>
    </xf>
    <xf numFmtId="165" fontId="1" fillId="0" borderId="10" xfId="0" applyNumberFormat="1" applyFont="1" applyBorder="1" applyAlignment="1"/>
    <xf numFmtId="165" fontId="7" fillId="0" borderId="10" xfId="0" applyNumberFormat="1" applyFont="1" applyBorder="1" applyAlignment="1"/>
    <xf numFmtId="165" fontId="1" fillId="0" borderId="9" xfId="0" applyNumberFormat="1" applyFont="1" applyBorder="1" applyAlignment="1"/>
    <xf numFmtId="165" fontId="1" fillId="0" borderId="9" xfId="0" applyNumberFormat="1" applyFont="1" applyBorder="1" applyAlignment="1"/>
    <xf numFmtId="165" fontId="1" fillId="0" borderId="10" xfId="0" applyNumberFormat="1" applyFont="1" applyBorder="1" applyAlignment="1"/>
    <xf numFmtId="166" fontId="1" fillId="0" borderId="2" xfId="0" applyNumberFormat="1" applyFont="1" applyBorder="1" applyAlignment="1"/>
    <xf numFmtId="165" fontId="1" fillId="0" borderId="12" xfId="0" applyNumberFormat="1" applyFont="1" applyBorder="1" applyAlignment="1"/>
    <xf numFmtId="165" fontId="5" fillId="0" borderId="14" xfId="0" applyNumberFormat="1" applyFont="1" applyBorder="1" applyAlignment="1"/>
    <xf numFmtId="165" fontId="1" fillId="0" borderId="6" xfId="0" applyNumberFormat="1" applyFont="1" applyBorder="1" applyAlignment="1"/>
    <xf numFmtId="166" fontId="1" fillId="0" borderId="1" xfId="0" applyNumberFormat="1" applyFont="1" applyBorder="1" applyAlignment="1"/>
    <xf numFmtId="165" fontId="1" fillId="0" borderId="14" xfId="0" applyNumberFormat="1" applyFont="1" applyBorder="1" applyAlignment="1"/>
    <xf numFmtId="0" fontId="1" fillId="0" borderId="1" xfId="0" applyFont="1" applyBorder="1" applyAlignment="1">
      <alignment wrapText="1"/>
    </xf>
    <xf numFmtId="167" fontId="8" fillId="0" borderId="2" xfId="0" applyNumberFormat="1" applyFont="1" applyBorder="1" applyAlignment="1"/>
    <xf numFmtId="166" fontId="8" fillId="0" borderId="1" xfId="0" applyNumberFormat="1" applyFont="1" applyBorder="1" applyAlignment="1">
      <alignment horizontal="left"/>
    </xf>
    <xf numFmtId="166" fontId="8" fillId="0" borderId="8" xfId="0" applyNumberFormat="1" applyFont="1" applyBorder="1" applyAlignment="1">
      <alignment horizontal="left"/>
    </xf>
    <xf numFmtId="167" fontId="9" fillId="0" borderId="2" xfId="0" applyNumberFormat="1" applyFont="1" applyBorder="1" applyAlignment="1"/>
    <xf numFmtId="166" fontId="9" fillId="0" borderId="8" xfId="0" applyNumberFormat="1" applyFont="1" applyBorder="1" applyAlignment="1">
      <alignment horizontal="left"/>
    </xf>
    <xf numFmtId="168" fontId="8" fillId="0" borderId="1" xfId="0" applyNumberFormat="1" applyFont="1" applyBorder="1" applyAlignment="1">
      <alignment horizontal="left"/>
    </xf>
    <xf numFmtId="167" fontId="8" fillId="0" borderId="1" xfId="0" applyNumberFormat="1" applyFont="1" applyBorder="1" applyAlignment="1"/>
    <xf numFmtId="0" fontId="8" fillId="0" borderId="1" xfId="0" applyFont="1" applyBorder="1" applyAlignment="1">
      <alignment horizontal="left"/>
    </xf>
    <xf numFmtId="167" fontId="8" fillId="0" borderId="2" xfId="0" applyNumberFormat="1" applyFont="1" applyBorder="1" applyAlignment="1"/>
    <xf numFmtId="167" fontId="8" fillId="0" borderId="8" xfId="0" applyNumberFormat="1" applyFont="1" applyBorder="1" applyAlignment="1"/>
    <xf numFmtId="166" fontId="1" fillId="0" borderId="8" xfId="0" applyNumberFormat="1" applyFont="1" applyBorder="1" applyAlignment="1">
      <alignment horizontal="left"/>
    </xf>
    <xf numFmtId="165" fontId="5" fillId="0" borderId="1" xfId="0" applyNumberFormat="1" applyFont="1" applyBorder="1" applyAlignment="1"/>
    <xf numFmtId="166" fontId="5" fillId="0" borderId="8" xfId="0" applyNumberFormat="1" applyFont="1" applyBorder="1" applyAlignment="1">
      <alignment horizontal="left"/>
    </xf>
    <xf numFmtId="165" fontId="1" fillId="0" borderId="8" xfId="0" applyNumberFormat="1" applyFont="1" applyBorder="1" applyAlignment="1"/>
    <xf numFmtId="166" fontId="1" fillId="0" borderId="2" xfId="0" applyNumberFormat="1" applyFont="1" applyBorder="1" applyAlignment="1">
      <alignment horizontal="left"/>
    </xf>
    <xf numFmtId="167" fontId="8" fillId="0" borderId="1" xfId="0" applyNumberFormat="1" applyFont="1" applyBorder="1" applyAlignment="1"/>
    <xf numFmtId="166" fontId="5" fillId="0" borderId="2" xfId="0" applyNumberFormat="1" applyFont="1" applyBorder="1" applyAlignment="1">
      <alignment horizontal="left"/>
    </xf>
    <xf numFmtId="165" fontId="1" fillId="0" borderId="8" xfId="0" applyNumberFormat="1" applyFont="1" applyBorder="1" applyAlignment="1">
      <alignment horizontal="left"/>
    </xf>
    <xf numFmtId="0" fontId="1" fillId="0" borderId="3" xfId="0" applyFont="1" applyBorder="1" applyAlignment="1">
      <alignment horizontal="left"/>
    </xf>
    <xf numFmtId="0" fontId="1" fillId="0" borderId="2" xfId="0" applyFont="1" applyBorder="1" applyAlignment="1">
      <alignment wrapText="1"/>
    </xf>
    <xf numFmtId="168" fontId="1" fillId="0" borderId="2" xfId="0" applyNumberFormat="1" applyFont="1" applyBorder="1" applyAlignment="1"/>
    <xf numFmtId="0" fontId="1" fillId="0" borderId="2" xfId="0" applyFont="1" applyBorder="1" applyAlignment="1">
      <alignment horizontal="right" wrapText="1"/>
    </xf>
    <xf numFmtId="168" fontId="5" fillId="0" borderId="2" xfId="0" applyNumberFormat="1" applyFont="1" applyBorder="1" applyAlignment="1"/>
    <xf numFmtId="0" fontId="1" fillId="0" borderId="3" xfId="0" applyFont="1" applyBorder="1" applyAlignment="1"/>
    <xf numFmtId="165" fontId="1" fillId="0" borderId="2" xfId="0" applyNumberFormat="1" applyFont="1" applyBorder="1" applyAlignment="1"/>
    <xf numFmtId="0" fontId="1" fillId="0" borderId="3" xfId="0" applyFont="1" applyBorder="1" applyAlignment="1">
      <alignment horizontal="right" wrapText="1"/>
    </xf>
    <xf numFmtId="169" fontId="1" fillId="0" borderId="2" xfId="0" applyNumberFormat="1" applyFont="1" applyBorder="1" applyAlignment="1"/>
    <xf numFmtId="0" fontId="1" fillId="0" borderId="14" xfId="0" applyFont="1" applyBorder="1" applyAlignment="1">
      <alignment horizontal="left"/>
    </xf>
    <xf numFmtId="0" fontId="5" fillId="0" borderId="6" xfId="0" applyFont="1" applyBorder="1" applyAlignment="1">
      <alignment horizontal="left"/>
    </xf>
    <xf numFmtId="0" fontId="5" fillId="0" borderId="14" xfId="0" applyFont="1" applyBorder="1" applyAlignment="1">
      <alignment horizontal="left"/>
    </xf>
    <xf numFmtId="166" fontId="1" fillId="0" borderId="6" xfId="0" applyNumberFormat="1" applyFont="1" applyBorder="1" applyAlignment="1">
      <alignment horizontal="left"/>
    </xf>
    <xf numFmtId="0" fontId="1" fillId="0" borderId="1" xfId="0" applyFont="1" applyBorder="1" applyAlignment="1">
      <alignment horizontal="right" wrapText="1"/>
    </xf>
    <xf numFmtId="168" fontId="1" fillId="0" borderId="10" xfId="0" applyNumberFormat="1" applyFont="1" applyBorder="1" applyAlignment="1"/>
    <xf numFmtId="165" fontId="5" fillId="0" borderId="10" xfId="0" applyNumberFormat="1" applyFont="1" applyBorder="1" applyAlignment="1"/>
    <xf numFmtId="166" fontId="1" fillId="0" borderId="9" xfId="0" applyNumberFormat="1" applyFont="1" applyBorder="1" applyAlignment="1"/>
    <xf numFmtId="0" fontId="1" fillId="0" borderId="2" xfId="0" applyFont="1" applyBorder="1" applyAlignment="1"/>
    <xf numFmtId="169" fontId="1" fillId="0" borderId="10" xfId="0" applyNumberFormat="1" applyFont="1" applyBorder="1" applyAlignment="1"/>
    <xf numFmtId="165" fontId="1" fillId="0" borderId="12" xfId="0" applyNumberFormat="1" applyFont="1" applyBorder="1" applyAlignment="1"/>
    <xf numFmtId="165" fontId="5" fillId="0" borderId="12" xfId="0" applyNumberFormat="1" applyFont="1" applyBorder="1" applyAlignment="1"/>
    <xf numFmtId="166" fontId="1" fillId="0" borderId="8" xfId="0" applyNumberFormat="1" applyFont="1" applyBorder="1" applyAlignment="1"/>
    <xf numFmtId="165" fontId="5" fillId="0" borderId="8" xfId="0" applyNumberFormat="1" applyFont="1" applyBorder="1" applyAlignment="1"/>
    <xf numFmtId="169" fontId="5" fillId="0" borderId="2" xfId="0" applyNumberFormat="1" applyFont="1" applyBorder="1" applyAlignment="1"/>
    <xf numFmtId="168" fontId="1" fillId="0" borderId="9" xfId="0" applyNumberFormat="1" applyFont="1" applyBorder="1" applyAlignment="1"/>
    <xf numFmtId="165" fontId="1" fillId="0" borderId="13" xfId="0" applyNumberFormat="1" applyFont="1" applyBorder="1" applyAlignment="1"/>
    <xf numFmtId="165" fontId="5" fillId="0" borderId="13" xfId="0" applyNumberFormat="1" applyFont="1" applyBorder="1" applyAlignment="1"/>
    <xf numFmtId="0" fontId="5" fillId="0" borderId="2" xfId="0" applyFont="1" applyBorder="1" applyAlignment="1">
      <alignment horizontal="right" wrapText="1"/>
    </xf>
    <xf numFmtId="166" fontId="1" fillId="0" borderId="3" xfId="0" applyNumberFormat="1" applyFont="1" applyBorder="1" applyAlignment="1"/>
    <xf numFmtId="166" fontId="1" fillId="0" borderId="5" xfId="0" applyNumberFormat="1" applyFont="1" applyBorder="1" applyAlignment="1"/>
    <xf numFmtId="0" fontId="8" fillId="0" borderId="1" xfId="0" applyFont="1" applyBorder="1" applyAlignment="1">
      <alignment wrapText="1"/>
    </xf>
    <xf numFmtId="166" fontId="8" fillId="0" borderId="2" xfId="0" applyNumberFormat="1" applyFont="1" applyBorder="1" applyAlignment="1">
      <alignment horizontal="left"/>
    </xf>
    <xf numFmtId="167" fontId="8" fillId="0" borderId="13" xfId="0" applyNumberFormat="1" applyFont="1" applyBorder="1" applyAlignment="1"/>
    <xf numFmtId="166" fontId="9" fillId="0" borderId="2" xfId="0" applyNumberFormat="1" applyFont="1" applyBorder="1" applyAlignment="1">
      <alignment horizontal="left"/>
    </xf>
    <xf numFmtId="167" fontId="8" fillId="0" borderId="1" xfId="0" applyNumberFormat="1" applyFont="1" applyBorder="1" applyAlignment="1">
      <alignment horizontal="left"/>
    </xf>
    <xf numFmtId="170" fontId="1" fillId="0" borderId="2" xfId="0" applyNumberFormat="1" applyFont="1" applyBorder="1" applyAlignment="1"/>
    <xf numFmtId="170" fontId="5" fillId="0" borderId="2" xfId="0" applyNumberFormat="1" applyFont="1" applyBorder="1" applyAlignment="1"/>
    <xf numFmtId="171" fontId="1" fillId="0" borderId="3" xfId="0" applyNumberFormat="1" applyFont="1" applyBorder="1" applyAlignment="1">
      <alignment horizontal="left"/>
    </xf>
    <xf numFmtId="170" fontId="1" fillId="0" borderId="1" xfId="0" applyNumberFormat="1" applyFont="1" applyBorder="1" applyAlignment="1"/>
    <xf numFmtId="170" fontId="1" fillId="0" borderId="8" xfId="0" applyNumberFormat="1" applyFont="1" applyBorder="1" applyAlignment="1"/>
    <xf numFmtId="0" fontId="0" fillId="0" borderId="15" xfId="0" applyBorder="1" applyAlignment="1">
      <alignment horizontal="left"/>
    </xf>
    <xf numFmtId="172" fontId="1" fillId="0" borderId="2" xfId="0" applyNumberFormat="1" applyFont="1" applyBorder="1" applyAlignment="1"/>
    <xf numFmtId="0" fontId="1" fillId="0" borderId="2" xfId="0" applyFont="1" applyBorder="1" applyAlignment="1">
      <alignment horizontal="left"/>
    </xf>
    <xf numFmtId="172" fontId="5" fillId="0" borderId="2" xfId="0" applyNumberFormat="1" applyFont="1" applyBorder="1" applyAlignment="1"/>
    <xf numFmtId="165" fontId="5" fillId="0" borderId="2" xfId="0" applyNumberFormat="1" applyFont="1" applyBorder="1" applyAlignment="1">
      <alignment horizontal="left"/>
    </xf>
    <xf numFmtId="172" fontId="1" fillId="0" borderId="1" xfId="0" applyNumberFormat="1" applyFont="1" applyBorder="1" applyAlignment="1"/>
    <xf numFmtId="172" fontId="1" fillId="0" borderId="8" xfId="0" applyNumberFormat="1" applyFont="1" applyBorder="1" applyAlignment="1"/>
    <xf numFmtId="165" fontId="6" fillId="0" borderId="2" xfId="0" applyNumberFormat="1" applyFont="1" applyBorder="1" applyAlignment="1"/>
    <xf numFmtId="166" fontId="1" fillId="0" borderId="8" xfId="0" applyNumberFormat="1" applyFont="1" applyBorder="1" applyAlignment="1"/>
    <xf numFmtId="166" fontId="1" fillId="0" borderId="14" xfId="0" applyNumberFormat="1" applyFont="1" applyBorder="1" applyAlignment="1">
      <alignment horizontal="left"/>
    </xf>
    <xf numFmtId="0" fontId="0" fillId="0" borderId="8" xfId="0" applyBorder="1" applyAlignment="1">
      <alignment horizontal="left"/>
    </xf>
    <xf numFmtId="0" fontId="1" fillId="0" borderId="4" xfId="0" applyFont="1" applyBorder="1" applyAlignment="1">
      <alignment horizontal="left"/>
    </xf>
    <xf numFmtId="169" fontId="1" fillId="0" borderId="1" xfId="0" applyNumberFormat="1" applyFont="1" applyBorder="1" applyAlignment="1">
      <alignment horizontal="left"/>
    </xf>
    <xf numFmtId="169" fontId="1" fillId="0" borderId="8" xfId="0" applyNumberFormat="1" applyFont="1" applyBorder="1" applyAlignment="1">
      <alignment horizontal="left"/>
    </xf>
    <xf numFmtId="0" fontId="11" fillId="0" borderId="3" xfId="0" applyFont="1" applyBorder="1" applyAlignment="1">
      <alignment horizontal="left"/>
    </xf>
    <xf numFmtId="0" fontId="11" fillId="0" borderId="3" xfId="0" applyFont="1" applyBorder="1" applyAlignment="1">
      <alignment wrapText="1"/>
    </xf>
    <xf numFmtId="0" fontId="1" fillId="0" borderId="15" xfId="0" applyFont="1" applyBorder="1" applyAlignment="1">
      <alignment horizontal="left"/>
    </xf>
    <xf numFmtId="165" fontId="6" fillId="0" borderId="1" xfId="0" applyNumberFormat="1" applyFont="1" applyBorder="1" applyAlignment="1"/>
    <xf numFmtId="165" fontId="1" fillId="0" borderId="1" xfId="0" applyNumberFormat="1" applyFont="1" applyBorder="1" applyAlignment="1"/>
    <xf numFmtId="167" fontId="1" fillId="0" borderId="8" xfId="0" applyNumberFormat="1" applyFont="1" applyBorder="1" applyAlignment="1">
      <alignment horizontal="left"/>
    </xf>
    <xf numFmtId="167" fontId="8" fillId="0" borderId="2" xfId="0" applyNumberFormat="1" applyFont="1" applyBorder="1" applyAlignment="1">
      <alignment horizontal="left"/>
    </xf>
    <xf numFmtId="170" fontId="1" fillId="0" borderId="2" xfId="0" applyNumberFormat="1" applyFont="1" applyBorder="1" applyAlignment="1"/>
    <xf numFmtId="166" fontId="1" fillId="0" borderId="3" xfId="0" applyNumberFormat="1" applyFont="1" applyBorder="1" applyAlignment="1">
      <alignment horizontal="left"/>
    </xf>
    <xf numFmtId="173" fontId="1" fillId="0" borderId="1" xfId="0" applyNumberFormat="1" applyFont="1" applyBorder="1" applyAlignment="1">
      <alignment horizontal="left"/>
    </xf>
    <xf numFmtId="173" fontId="1" fillId="0" borderId="8" xfId="0" applyNumberFormat="1" applyFont="1" applyBorder="1" applyAlignment="1">
      <alignment horizontal="left"/>
    </xf>
    <xf numFmtId="0" fontId="0" fillId="0" borderId="0" xfId="0" applyAlignment="1">
      <alignment wrapText="1"/>
    </xf>
    <xf numFmtId="0" fontId="1" fillId="0" borderId="1" xfId="0" applyFont="1" applyBorder="1" applyAlignment="1">
      <alignment horizontal="left"/>
    </xf>
    <xf numFmtId="0" fontId="2" fillId="0" borderId="8" xfId="0" applyFont="1" applyBorder="1" applyAlignment="1">
      <alignment horizontal="center"/>
    </xf>
    <xf numFmtId="0" fontId="2" fillId="0" borderId="1" xfId="0" applyFont="1" applyBorder="1" applyAlignment="1">
      <alignment horizontal="center"/>
    </xf>
    <xf numFmtId="0" fontId="3" fillId="0" borderId="3"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4" xfId="0" applyFont="1" applyBorder="1" applyAlignment="1">
      <alignment horizontal="center"/>
    </xf>
    <xf numFmtId="0" fontId="2" fillId="0" borderId="6" xfId="0" applyFont="1" applyBorder="1" applyAlignment="1">
      <alignment horizontal="center"/>
    </xf>
    <xf numFmtId="0" fontId="3" fillId="0" borderId="2" xfId="0" applyFont="1" applyBorder="1" applyAlignment="1">
      <alignment horizontal="center"/>
    </xf>
    <xf numFmtId="0" fontId="1" fillId="0" borderId="2" xfId="0" applyFont="1" applyBorder="1" applyAlignment="1">
      <alignment horizontal="left" wrapText="1"/>
    </xf>
    <xf numFmtId="0" fontId="2" fillId="0" borderId="20" xfId="0" applyFont="1" applyBorder="1" applyAlignment="1">
      <alignment horizontal="center" wrapText="1"/>
    </xf>
    <xf numFmtId="0" fontId="2" fillId="0" borderId="20" xfId="0" applyFont="1" applyBorder="1" applyAlignment="1">
      <alignment horizontal="center"/>
    </xf>
    <xf numFmtId="0" fontId="2" fillId="0" borderId="21" xfId="0" applyFont="1" applyBorder="1" applyAlignment="1">
      <alignment horizontal="center" wrapText="1"/>
    </xf>
    <xf numFmtId="175" fontId="1" fillId="0" borderId="20" xfId="0" applyNumberFormat="1" applyFont="1" applyBorder="1" applyAlignment="1">
      <alignment horizontal="left"/>
    </xf>
    <xf numFmtId="176" fontId="1" fillId="0" borderId="20" xfId="0" applyNumberFormat="1" applyFont="1" applyBorder="1" applyAlignment="1">
      <alignment horizontal="left"/>
    </xf>
    <xf numFmtId="175" fontId="1" fillId="0" borderId="21" xfId="0" applyNumberFormat="1" applyFont="1" applyBorder="1" applyAlignment="1">
      <alignment horizontal="left"/>
    </xf>
    <xf numFmtId="176" fontId="1" fillId="0" borderId="2" xfId="0" applyNumberFormat="1" applyFont="1" applyBorder="1" applyAlignment="1"/>
    <xf numFmtId="175" fontId="1" fillId="0" borderId="2" xfId="0" applyNumberFormat="1" applyFont="1" applyBorder="1" applyAlignment="1"/>
    <xf numFmtId="177" fontId="1" fillId="0" borderId="2" xfId="0" applyNumberFormat="1" applyFont="1" applyBorder="1" applyAlignment="1">
      <alignment horizontal="left"/>
    </xf>
    <xf numFmtId="0" fontId="2" fillId="0" borderId="1" xfId="0" applyFont="1" applyBorder="1" applyAlignment="1">
      <alignment horizontal="left"/>
    </xf>
    <xf numFmtId="176" fontId="2" fillId="0" borderId="1" xfId="0" applyNumberFormat="1" applyFont="1" applyBorder="1" applyAlignment="1">
      <alignment horizontal="left"/>
    </xf>
    <xf numFmtId="176" fontId="1" fillId="0" borderId="1" xfId="0" applyNumberFormat="1" applyFont="1" applyBorder="1" applyAlignment="1">
      <alignment horizontal="left"/>
    </xf>
    <xf numFmtId="176" fontId="1" fillId="0" borderId="8" xfId="0" applyNumberFormat="1" applyFont="1" applyBorder="1" applyAlignment="1">
      <alignment horizontal="left"/>
    </xf>
    <xf numFmtId="176" fontId="1" fillId="0" borderId="1" xfId="0" applyNumberFormat="1" applyFont="1" applyBorder="1" applyAlignment="1"/>
    <xf numFmtId="176" fontId="2" fillId="0" borderId="1" xfId="0" applyNumberFormat="1" applyFont="1" applyBorder="1" applyAlignment="1"/>
    <xf numFmtId="176" fontId="1" fillId="0" borderId="8" xfId="0" applyNumberFormat="1" applyFont="1" applyBorder="1" applyAlignment="1"/>
    <xf numFmtId="176" fontId="1" fillId="0" borderId="10" xfId="0" applyNumberFormat="1" applyFont="1" applyBorder="1" applyAlignment="1"/>
    <xf numFmtId="176" fontId="1" fillId="0" borderId="13" xfId="0" applyNumberFormat="1" applyFont="1" applyBorder="1" applyAlignment="1"/>
    <xf numFmtId="176" fontId="1" fillId="0" borderId="12" xfId="0" applyNumberFormat="1" applyFont="1" applyBorder="1" applyAlignment="1"/>
    <xf numFmtId="176" fontId="2" fillId="0" borderId="6" xfId="0" applyNumberFormat="1" applyFont="1" applyBorder="1" applyAlignment="1"/>
    <xf numFmtId="176" fontId="1" fillId="0" borderId="14" xfId="0" applyNumberFormat="1" applyFont="1" applyBorder="1" applyAlignment="1"/>
    <xf numFmtId="0" fontId="1" fillId="0" borderId="8" xfId="0" applyFont="1" applyBorder="1" applyAlignment="1">
      <alignment wrapText="1"/>
    </xf>
    <xf numFmtId="0" fontId="1" fillId="0" borderId="1" xfId="0" applyFont="1" applyBorder="1" applyAlignment="1">
      <alignment horizontal="left" wrapText="1"/>
    </xf>
    <xf numFmtId="178" fontId="1" fillId="0" borderId="8" xfId="0" applyNumberFormat="1" applyFont="1" applyBorder="1" applyAlignment="1">
      <alignment horizontal="left"/>
    </xf>
    <xf numFmtId="178" fontId="1" fillId="0" borderId="2" xfId="0" applyNumberFormat="1" applyFont="1" applyBorder="1" applyAlignment="1"/>
    <xf numFmtId="178" fontId="1" fillId="0" borderId="2" xfId="0" applyNumberFormat="1" applyFont="1" applyBorder="1" applyAlignment="1">
      <alignment horizontal="left"/>
    </xf>
    <xf numFmtId="178" fontId="2" fillId="0" borderId="2" xfId="0" applyNumberFormat="1"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175" fontId="5" fillId="0" borderId="2" xfId="0" applyNumberFormat="1" applyFont="1" applyBorder="1" applyAlignment="1"/>
    <xf numFmtId="176" fontId="5" fillId="0" borderId="2" xfId="0" applyNumberFormat="1" applyFont="1" applyBorder="1" applyAlignment="1"/>
    <xf numFmtId="177" fontId="5" fillId="0" borderId="2" xfId="0" applyNumberFormat="1" applyFont="1" applyBorder="1" applyAlignment="1">
      <alignment horizontal="left"/>
    </xf>
    <xf numFmtId="176" fontId="5" fillId="0" borderId="1" xfId="0" applyNumberFormat="1" applyFont="1" applyBorder="1" applyAlignment="1"/>
    <xf numFmtId="177" fontId="5" fillId="0" borderId="1" xfId="0" applyNumberFormat="1" applyFont="1" applyBorder="1" applyAlignment="1">
      <alignment horizontal="left"/>
    </xf>
    <xf numFmtId="175" fontId="1" fillId="0" borderId="2" xfId="0" applyNumberFormat="1" applyFont="1" applyBorder="1" applyAlignment="1">
      <alignment horizontal="left"/>
    </xf>
    <xf numFmtId="176" fontId="5" fillId="0" borderId="1" xfId="0" applyNumberFormat="1" applyFont="1" applyBorder="1" applyAlignment="1">
      <alignment horizontal="left"/>
    </xf>
    <xf numFmtId="176" fontId="7" fillId="0" borderId="10" xfId="0" applyNumberFormat="1" applyFont="1" applyBorder="1" applyAlignment="1"/>
    <xf numFmtId="176" fontId="5" fillId="0" borderId="10" xfId="0" applyNumberFormat="1" applyFont="1" applyBorder="1" applyAlignment="1"/>
    <xf numFmtId="176" fontId="5" fillId="0" borderId="9" xfId="0" applyNumberFormat="1" applyFont="1" applyBorder="1" applyAlignment="1">
      <alignment horizontal="left"/>
    </xf>
    <xf numFmtId="176" fontId="5" fillId="0" borderId="9" xfId="0" applyNumberFormat="1" applyFont="1" applyBorder="1" applyAlignment="1"/>
    <xf numFmtId="176" fontId="5" fillId="0" borderId="12" xfId="0" applyNumberFormat="1" applyFont="1" applyBorder="1" applyAlignment="1"/>
    <xf numFmtId="176" fontId="5" fillId="0" borderId="13" xfId="0" applyNumberFormat="1" applyFont="1" applyBorder="1" applyAlignment="1"/>
    <xf numFmtId="176" fontId="5" fillId="0" borderId="6" xfId="0" applyNumberFormat="1" applyFont="1" applyBorder="1" applyAlignment="1">
      <alignment horizontal="left"/>
    </xf>
    <xf numFmtId="176" fontId="5" fillId="0" borderId="6" xfId="0" applyNumberFormat="1" applyFont="1" applyBorder="1" applyAlignment="1"/>
    <xf numFmtId="176" fontId="5" fillId="0" borderId="8" xfId="0" applyNumberFormat="1" applyFont="1" applyBorder="1" applyAlignment="1">
      <alignment horizontal="left"/>
    </xf>
    <xf numFmtId="178" fontId="5" fillId="0" borderId="2" xfId="0" applyNumberFormat="1" applyFont="1" applyBorder="1" applyAlignment="1"/>
    <xf numFmtId="178" fontId="5" fillId="0" borderId="3" xfId="0" applyNumberFormat="1" applyFont="1" applyBorder="1" applyAlignment="1">
      <alignment horizontal="left"/>
    </xf>
    <xf numFmtId="178" fontId="5" fillId="0" borderId="3" xfId="0" applyNumberFormat="1" applyFont="1" applyBorder="1" applyAlignment="1"/>
    <xf numFmtId="176" fontId="1" fillId="0" borderId="17" xfId="0" applyNumberFormat="1" applyFont="1" applyBorder="1" applyAlignment="1">
      <alignment horizontal="left"/>
    </xf>
    <xf numFmtId="0" fontId="1" fillId="0" borderId="17" xfId="0" applyFont="1" applyBorder="1" applyAlignment="1">
      <alignment horizontal="left"/>
    </xf>
    <xf numFmtId="176" fontId="1" fillId="0" borderId="3" xfId="0" applyNumberFormat="1" applyFont="1" applyBorder="1" applyAlignment="1">
      <alignment horizontal="left"/>
    </xf>
    <xf numFmtId="176" fontId="1" fillId="0" borderId="2" xfId="0" applyNumberFormat="1" applyFont="1" applyBorder="1" applyAlignment="1">
      <alignment horizontal="left"/>
    </xf>
    <xf numFmtId="0" fontId="10" fillId="0" borderId="3" xfId="0" applyFont="1" applyBorder="1" applyAlignment="1">
      <alignment horizontal="left"/>
    </xf>
    <xf numFmtId="0" fontId="10" fillId="0" borderId="2" xfId="0" applyFont="1" applyBorder="1" applyAlignment="1">
      <alignment horizontal="left"/>
    </xf>
    <xf numFmtId="0" fontId="11" fillId="0" borderId="2"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15" fillId="0" borderId="1" xfId="0" applyFont="1" applyBorder="1" applyAlignment="1">
      <alignment horizontal="left"/>
    </xf>
    <xf numFmtId="0" fontId="4" fillId="0" borderId="3" xfId="0" applyFont="1" applyBorder="1" applyAlignment="1">
      <alignment horizontal="left"/>
    </xf>
    <xf numFmtId="0" fontId="12" fillId="0" borderId="2" xfId="0" applyFont="1" applyBorder="1" applyAlignment="1">
      <alignment horizontal="center" wrapText="1"/>
    </xf>
    <xf numFmtId="175" fontId="1" fillId="0" borderId="8" xfId="0" applyNumberFormat="1" applyFont="1" applyBorder="1" applyAlignment="1">
      <alignment horizontal="left"/>
    </xf>
    <xf numFmtId="177" fontId="1" fillId="0" borderId="1" xfId="0" applyNumberFormat="1" applyFont="1" applyBorder="1" applyAlignment="1">
      <alignment horizontal="left"/>
    </xf>
    <xf numFmtId="176" fontId="1" fillId="0" borderId="15" xfId="0" applyNumberFormat="1" applyFont="1" applyBorder="1" applyAlignment="1"/>
    <xf numFmtId="175" fontId="1" fillId="0" borderId="8" xfId="0" applyNumberFormat="1" applyFont="1" applyBorder="1" applyAlignment="1"/>
    <xf numFmtId="176" fontId="1" fillId="0" borderId="15" xfId="0" applyNumberFormat="1" applyFont="1" applyBorder="1" applyAlignment="1">
      <alignment horizontal="left"/>
    </xf>
    <xf numFmtId="176" fontId="1" fillId="0" borderId="4" xfId="0" applyNumberFormat="1" applyFont="1" applyBorder="1" applyAlignment="1"/>
    <xf numFmtId="176" fontId="1" fillId="0" borderId="0" xfId="0" applyNumberFormat="1" applyFont="1" applyAlignment="1"/>
    <xf numFmtId="178" fontId="1" fillId="0" borderId="4" xfId="0" applyNumberFormat="1" applyFont="1" applyBorder="1" applyAlignment="1"/>
    <xf numFmtId="175" fontId="5" fillId="0" borderId="2" xfId="0" applyNumberFormat="1" applyFont="1" applyBorder="1" applyAlignment="1">
      <alignment horizontal="left"/>
    </xf>
    <xf numFmtId="176" fontId="5" fillId="0" borderId="15" xfId="0" applyNumberFormat="1" applyFont="1" applyBorder="1" applyAlignment="1"/>
    <xf numFmtId="176" fontId="5" fillId="0" borderId="2" xfId="0" applyNumberFormat="1" applyFont="1" applyBorder="1" applyAlignment="1">
      <alignment horizontal="left"/>
    </xf>
    <xf numFmtId="176" fontId="5" fillId="0" borderId="15" xfId="0" applyNumberFormat="1" applyFont="1" applyBorder="1" applyAlignment="1">
      <alignment horizontal="left"/>
    </xf>
    <xf numFmtId="176" fontId="5" fillId="0" borderId="4" xfId="0" applyNumberFormat="1" applyFont="1" applyBorder="1" applyAlignment="1"/>
    <xf numFmtId="176" fontId="7" fillId="0" borderId="10" xfId="0" applyNumberFormat="1" applyFont="1" applyBorder="1" applyAlignment="1">
      <alignment horizontal="left"/>
    </xf>
    <xf numFmtId="176" fontId="1" fillId="0" borderId="10" xfId="0" applyNumberFormat="1" applyFont="1" applyBorder="1" applyAlignment="1">
      <alignment horizontal="left"/>
    </xf>
    <xf numFmtId="176" fontId="5" fillId="0" borderId="12" xfId="0" applyNumberFormat="1" applyFont="1" applyBorder="1" applyAlignment="1">
      <alignment horizontal="left"/>
    </xf>
    <xf numFmtId="176" fontId="5" fillId="0" borderId="0" xfId="0" applyNumberFormat="1" applyFont="1" applyAlignment="1"/>
    <xf numFmtId="176" fontId="1" fillId="0" borderId="13" xfId="0" applyNumberFormat="1" applyFont="1" applyBorder="1" applyAlignment="1">
      <alignment horizontal="left"/>
    </xf>
    <xf numFmtId="0" fontId="5" fillId="0" borderId="15" xfId="0" applyFont="1" applyBorder="1" applyAlignment="1">
      <alignment horizontal="left"/>
    </xf>
    <xf numFmtId="178" fontId="5" fillId="0" borderId="2" xfId="0" applyNumberFormat="1" applyFont="1" applyBorder="1" applyAlignment="1">
      <alignment horizontal="left"/>
    </xf>
    <xf numFmtId="178" fontId="5" fillId="0" borderId="4" xfId="0" applyNumberFormat="1" applyFont="1" applyBorder="1" applyAlignment="1"/>
    <xf numFmtId="0" fontId="10" fillId="0" borderId="1" xfId="0" applyFont="1" applyBorder="1" applyAlignment="1">
      <alignment horizontal="left"/>
    </xf>
    <xf numFmtId="0" fontId="10" fillId="0" borderId="8" xfId="0" applyFont="1" applyBorder="1" applyAlignment="1">
      <alignment horizontal="left"/>
    </xf>
    <xf numFmtId="0" fontId="4" fillId="0" borderId="1" xfId="0" applyFont="1" applyBorder="1" applyAlignment="1">
      <alignment wrapText="1"/>
    </xf>
    <xf numFmtId="0" fontId="16" fillId="0" borderId="1" xfId="0" applyFont="1" applyBorder="1" applyAlignment="1">
      <alignment wrapText="1"/>
    </xf>
    <xf numFmtId="0" fontId="1" fillId="0" borderId="25" xfId="0" applyFont="1" applyBorder="1" applyAlignment="1">
      <alignment horizontal="left"/>
    </xf>
    <xf numFmtId="0" fontId="1" fillId="0" borderId="26" xfId="0" applyFont="1" applyBorder="1" applyAlignment="1">
      <alignment horizontal="left"/>
    </xf>
    <xf numFmtId="0" fontId="16" fillId="0" borderId="25" xfId="0" applyFont="1" applyBorder="1" applyAlignment="1">
      <alignment horizontal="center" wrapText="1"/>
    </xf>
    <xf numFmtId="0" fontId="16" fillId="0" borderId="1" xfId="0" applyFont="1" applyBorder="1" applyAlignment="1">
      <alignment horizontal="center" wrapText="1"/>
    </xf>
    <xf numFmtId="0" fontId="16" fillId="0" borderId="27" xfId="0" applyFont="1" applyBorder="1" applyAlignment="1">
      <alignment horizontal="center" wrapText="1"/>
    </xf>
    <xf numFmtId="0" fontId="1" fillId="0" borderId="27" xfId="0" applyFont="1" applyBorder="1" applyAlignment="1">
      <alignment horizontal="left"/>
    </xf>
    <xf numFmtId="178" fontId="1" fillId="0" borderId="28" xfId="0" applyNumberFormat="1"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xf>
    <xf numFmtId="179" fontId="2" fillId="0" borderId="28" xfId="0" applyNumberFormat="1" applyFont="1" applyBorder="1" applyAlignment="1"/>
    <xf numFmtId="179" fontId="2" fillId="0" borderId="1" xfId="0" applyNumberFormat="1" applyFont="1" applyBorder="1" applyAlignment="1"/>
    <xf numFmtId="179" fontId="2" fillId="0" borderId="2" xfId="0" applyNumberFormat="1" applyFont="1" applyBorder="1" applyAlignment="1"/>
    <xf numFmtId="179" fontId="17" fillId="0" borderId="1" xfId="0" applyNumberFormat="1" applyFont="1" applyBorder="1" applyAlignment="1"/>
    <xf numFmtId="179" fontId="17" fillId="0" borderId="2" xfId="0" applyNumberFormat="1" applyFont="1" applyBorder="1" applyAlignment="1"/>
    <xf numFmtId="178" fontId="2" fillId="0" borderId="3" xfId="0" applyNumberFormat="1" applyFont="1" applyBorder="1" applyAlignment="1"/>
    <xf numFmtId="179" fontId="2" fillId="0" borderId="26" xfId="0" applyNumberFormat="1" applyFont="1" applyBorder="1" applyAlignment="1"/>
    <xf numFmtId="179" fontId="2" fillId="0" borderId="25" xfId="0" applyNumberFormat="1" applyFont="1" applyBorder="1" applyAlignment="1"/>
    <xf numFmtId="0" fontId="1" fillId="0" borderId="25" xfId="0" applyFont="1" applyBorder="1" applyAlignment="1"/>
    <xf numFmtId="0" fontId="1" fillId="0" borderId="1" xfId="0" applyFont="1" applyBorder="1" applyAlignment="1"/>
    <xf numFmtId="0" fontId="5" fillId="0" borderId="1" xfId="0" applyFont="1" applyBorder="1" applyAlignment="1"/>
    <xf numFmtId="0" fontId="1" fillId="0" borderId="27" xfId="0" applyFont="1" applyBorder="1" applyAlignment="1"/>
    <xf numFmtId="178" fontId="1" fillId="0" borderId="29" xfId="0" applyNumberFormat="1" applyFont="1" applyBorder="1" applyAlignment="1"/>
    <xf numFmtId="178" fontId="1" fillId="0" borderId="3" xfId="0" applyNumberFormat="1" applyFont="1" applyBorder="1" applyAlignment="1"/>
    <xf numFmtId="178" fontId="1" fillId="0" borderId="26" xfId="0" applyNumberFormat="1" applyFont="1" applyBorder="1" applyAlignment="1"/>
    <xf numFmtId="178" fontId="1" fillId="0" borderId="30" xfId="0" applyNumberFormat="1" applyFont="1" applyBorder="1" applyAlignment="1"/>
    <xf numFmtId="178" fontId="1" fillId="0" borderId="1" xfId="0" applyNumberFormat="1" applyFont="1" applyBorder="1" applyAlignment="1"/>
    <xf numFmtId="178" fontId="5" fillId="0" borderId="1" xfId="0" applyNumberFormat="1" applyFont="1" applyBorder="1" applyAlignment="1"/>
    <xf numFmtId="178" fontId="1" fillId="0" borderId="27" xfId="0" applyNumberFormat="1" applyFont="1" applyBorder="1" applyAlignment="1"/>
    <xf numFmtId="0" fontId="1" fillId="0" borderId="3" xfId="0" applyFont="1" applyBorder="1" applyAlignment="1">
      <alignment wrapText="1"/>
    </xf>
    <xf numFmtId="0" fontId="1" fillId="0" borderId="29" xfId="0" applyFont="1" applyBorder="1" applyAlignment="1">
      <alignment horizontal="left"/>
    </xf>
    <xf numFmtId="178" fontId="1" fillId="0" borderId="25" xfId="0" applyNumberFormat="1" applyFont="1" applyBorder="1" applyAlignment="1"/>
    <xf numFmtId="178" fontId="1" fillId="0" borderId="8" xfId="0" applyNumberFormat="1" applyFont="1" applyBorder="1" applyAlignment="1"/>
    <xf numFmtId="178" fontId="5" fillId="0" borderId="8" xfId="0" applyNumberFormat="1" applyFont="1" applyBorder="1" applyAlignment="1"/>
    <xf numFmtId="0" fontId="1" fillId="0" borderId="6" xfId="0" applyFont="1" applyBorder="1" applyAlignment="1">
      <alignment wrapText="1"/>
    </xf>
    <xf numFmtId="178" fontId="1" fillId="0" borderId="31" xfId="0" applyNumberFormat="1" applyFont="1" applyBorder="1" applyAlignment="1"/>
    <xf numFmtId="178" fontId="1" fillId="0" borderId="17" xfId="0" applyNumberFormat="1" applyFont="1" applyBorder="1" applyAlignment="1"/>
    <xf numFmtId="178" fontId="1" fillId="0" borderId="13" xfId="0" applyNumberFormat="1" applyFont="1" applyBorder="1" applyAlignment="1"/>
    <xf numFmtId="178" fontId="5" fillId="0" borderId="17" xfId="0" applyNumberFormat="1" applyFont="1" applyBorder="1" applyAlignment="1"/>
    <xf numFmtId="178" fontId="5" fillId="0" borderId="13" xfId="0" applyNumberFormat="1" applyFont="1" applyBorder="1" applyAlignment="1"/>
    <xf numFmtId="0" fontId="1" fillId="0" borderId="30" xfId="0" applyFont="1" applyBorder="1" applyAlignment="1">
      <alignment horizontal="left"/>
    </xf>
    <xf numFmtId="0" fontId="1" fillId="0" borderId="17" xfId="0" applyFont="1" applyBorder="1" applyAlignment="1"/>
    <xf numFmtId="178" fontId="1" fillId="0" borderId="32" xfId="0" applyNumberFormat="1" applyFont="1" applyBorder="1" applyAlignment="1"/>
    <xf numFmtId="178" fontId="1" fillId="0" borderId="28" xfId="0" applyNumberFormat="1" applyFont="1" applyBorder="1" applyAlignment="1"/>
    <xf numFmtId="176" fontId="1" fillId="0" borderId="25" xfId="0" applyNumberFormat="1" applyFont="1" applyBorder="1" applyAlignment="1"/>
    <xf numFmtId="178" fontId="5" fillId="0" borderId="26" xfId="0" applyNumberFormat="1" applyFont="1" applyBorder="1" applyAlignment="1"/>
    <xf numFmtId="178" fontId="1" fillId="0" borderId="33" xfId="0" applyNumberFormat="1" applyFont="1" applyBorder="1" applyAlignment="1">
      <alignment horizontal="center"/>
    </xf>
    <xf numFmtId="178" fontId="1" fillId="0" borderId="34" xfId="0" applyNumberFormat="1" applyFont="1" applyBorder="1" applyAlignment="1">
      <alignment horizontal="center"/>
    </xf>
    <xf numFmtId="178" fontId="5" fillId="0" borderId="34" xfId="0" applyNumberFormat="1" applyFont="1" applyBorder="1" applyAlignment="1">
      <alignment horizontal="center"/>
    </xf>
    <xf numFmtId="178" fontId="5" fillId="0" borderId="35" xfId="0" applyNumberFormat="1" applyFont="1" applyBorder="1" applyAlignment="1">
      <alignment horizontal="center"/>
    </xf>
    <xf numFmtId="178" fontId="1" fillId="0" borderId="36" xfId="0" applyNumberFormat="1" applyFont="1" applyBorder="1" applyAlignment="1">
      <alignment horizontal="center"/>
    </xf>
    <xf numFmtId="178" fontId="1" fillId="0" borderId="35" xfId="0" applyNumberFormat="1" applyFont="1" applyBorder="1" applyAlignment="1">
      <alignment horizontal="center"/>
    </xf>
    <xf numFmtId="179" fontId="2" fillId="0" borderId="37" xfId="0" applyNumberFormat="1" applyFont="1" applyBorder="1" applyAlignment="1"/>
    <xf numFmtId="179" fontId="2" fillId="0" borderId="38" xfId="0" applyNumberFormat="1" applyFont="1" applyBorder="1" applyAlignment="1"/>
    <xf numFmtId="179" fontId="2" fillId="0" borderId="39" xfId="0" applyNumberFormat="1" applyFont="1" applyBorder="1" applyAlignment="1"/>
    <xf numFmtId="179" fontId="17" fillId="0" borderId="38" xfId="0" applyNumberFormat="1" applyFont="1" applyBorder="1" applyAlignment="1"/>
    <xf numFmtId="179" fontId="17" fillId="0" borderId="39" xfId="0" applyNumberFormat="1" applyFont="1" applyBorder="1" applyAlignment="1"/>
    <xf numFmtId="179" fontId="2" fillId="0" borderId="40" xfId="0" applyNumberFormat="1" applyFont="1" applyBorder="1" applyAlignment="1"/>
    <xf numFmtId="179" fontId="2" fillId="0" borderId="41" xfId="0" applyNumberFormat="1" applyFont="1" applyBorder="1" applyAlignment="1"/>
    <xf numFmtId="0" fontId="1" fillId="0" borderId="42" xfId="0" applyFont="1" applyBorder="1" applyAlignment="1">
      <alignment horizontal="left"/>
    </xf>
    <xf numFmtId="0" fontId="1" fillId="0" borderId="43" xfId="0" applyFont="1" applyBorder="1" applyAlignment="1">
      <alignment horizontal="left"/>
    </xf>
    <xf numFmtId="0" fontId="1" fillId="0" borderId="44" xfId="0" applyFont="1" applyBorder="1" applyAlignment="1">
      <alignment horizontal="left"/>
    </xf>
    <xf numFmtId="0" fontId="10" fillId="0" borderId="2" xfId="0" applyFont="1" applyBorder="1" applyAlignment="1">
      <alignment wrapText="1"/>
    </xf>
    <xf numFmtId="0" fontId="11" fillId="0" borderId="2" xfId="0" applyFont="1" applyBorder="1" applyAlignment="1">
      <alignment wrapText="1"/>
    </xf>
    <xf numFmtId="0" fontId="11" fillId="0" borderId="1" xfId="0" applyFont="1" applyBorder="1" applyAlignment="1">
      <alignment horizontal="left"/>
    </xf>
    <xf numFmtId="0" fontId="1" fillId="0" borderId="0" xfId="0" applyFont="1" applyAlignment="1">
      <alignment horizontal="left"/>
    </xf>
    <xf numFmtId="0" fontId="4" fillId="0" borderId="0" xfId="0" applyFont="1" applyAlignment="1">
      <alignment wrapText="1"/>
    </xf>
    <xf numFmtId="0" fontId="1" fillId="0" borderId="0" xfId="0" applyFont="1" applyAlignment="1">
      <alignment horizontal="center"/>
    </xf>
    <xf numFmtId="0" fontId="1" fillId="0" borderId="0" xfId="0" applyFont="1" applyAlignment="1">
      <alignment wrapText="1"/>
    </xf>
    <xf numFmtId="0" fontId="1" fillId="2" borderId="45" xfId="0" applyFont="1" applyFill="1" applyBorder="1" applyAlignment="1">
      <alignment horizontal="center" wrapText="1"/>
    </xf>
    <xf numFmtId="0" fontId="1" fillId="0" borderId="45" xfId="0" applyFont="1" applyBorder="1" applyAlignment="1">
      <alignment horizontal="center" wrapText="1"/>
    </xf>
    <xf numFmtId="177" fontId="1" fillId="2" borderId="0" xfId="0" applyNumberFormat="1" applyFont="1" applyFill="1" applyAlignment="1"/>
    <xf numFmtId="177" fontId="1" fillId="0" borderId="0" xfId="0" applyNumberFormat="1" applyFont="1" applyAlignment="1"/>
    <xf numFmtId="176" fontId="1" fillId="2" borderId="0" xfId="0" applyNumberFormat="1" applyFont="1" applyFill="1" applyAlignment="1"/>
    <xf numFmtId="0" fontId="1" fillId="0" borderId="0" xfId="0" applyFont="1" applyAlignment="1">
      <alignment wrapText="1" indent="2"/>
    </xf>
    <xf numFmtId="176" fontId="1" fillId="2" borderId="45" xfId="0" applyNumberFormat="1" applyFont="1" applyFill="1" applyBorder="1" applyAlignment="1"/>
    <xf numFmtId="176" fontId="1" fillId="0" borderId="45" xfId="0" applyNumberFormat="1" applyFont="1" applyBorder="1" applyAlignment="1"/>
    <xf numFmtId="178" fontId="1" fillId="2" borderId="0" xfId="0" applyNumberFormat="1" applyFont="1" applyFill="1" applyAlignment="1"/>
    <xf numFmtId="178" fontId="1" fillId="0" borderId="0" xfId="0" applyNumberFormat="1" applyFont="1" applyAlignment="1"/>
    <xf numFmtId="0" fontId="1" fillId="2" borderId="0" xfId="0" applyFont="1" applyFill="1" applyAlignment="1">
      <alignment horizontal="left"/>
    </xf>
    <xf numFmtId="180" fontId="1" fillId="2" borderId="0" xfId="0" applyNumberFormat="1" applyFont="1" applyFill="1" applyAlignment="1"/>
    <xf numFmtId="180" fontId="1" fillId="0" borderId="0" xfId="0" applyNumberFormat="1" applyFont="1" applyAlignment="1"/>
    <xf numFmtId="0" fontId="1" fillId="0" borderId="0" xfId="0" applyFont="1" applyAlignment="1">
      <alignment horizontal="right" vertical="top" wrapText="1"/>
    </xf>
    <xf numFmtId="0" fontId="3" fillId="0" borderId="1" xfId="0" applyFont="1" applyBorder="1" applyAlignment="1">
      <alignment horizontal="center"/>
    </xf>
    <xf numFmtId="0" fontId="19" fillId="0" borderId="1" xfId="0" applyFont="1" applyBorder="1" applyAlignment="1">
      <alignment wrapText="1"/>
    </xf>
    <xf numFmtId="0" fontId="2" fillId="0" borderId="1" xfId="0" applyFont="1" applyBorder="1" applyAlignment="1">
      <alignment horizontal="center" wrapText="1"/>
    </xf>
    <xf numFmtId="0" fontId="16" fillId="0" borderId="1" xfId="0" applyFont="1" applyBorder="1" applyAlignment="1">
      <alignment horizontal="center"/>
    </xf>
    <xf numFmtId="0" fontId="16" fillId="0" borderId="8" xfId="0" applyFont="1" applyBorder="1" applyAlignment="1">
      <alignment horizontal="center" wrapText="1"/>
    </xf>
    <xf numFmtId="165" fontId="7" fillId="0" borderId="2" xfId="0" applyNumberFormat="1" applyFont="1" applyBorder="1" applyAlignment="1"/>
    <xf numFmtId="165" fontId="2" fillId="0" borderId="2" xfId="0" applyNumberFormat="1" applyFont="1" applyBorder="1" applyAlignment="1"/>
    <xf numFmtId="165" fontId="17" fillId="0" borderId="2" xfId="0" applyNumberFormat="1" applyFont="1" applyBorder="1" applyAlignment="1"/>
    <xf numFmtId="165" fontId="5" fillId="0" borderId="1" xfId="0" applyNumberFormat="1" applyFont="1" applyBorder="1" applyAlignment="1">
      <alignment horizontal="left"/>
    </xf>
    <xf numFmtId="165" fontId="5" fillId="0" borderId="3" xfId="0" applyNumberFormat="1" applyFont="1" applyBorder="1" applyAlignment="1">
      <alignment horizontal="left"/>
    </xf>
    <xf numFmtId="165" fontId="5" fillId="0" borderId="3" xfId="0" applyNumberFormat="1" applyFont="1" applyBorder="1" applyAlignment="1"/>
    <xf numFmtId="165" fontId="7" fillId="0" borderId="3" xfId="0" applyNumberFormat="1" applyFont="1" applyBorder="1" applyAlignment="1"/>
    <xf numFmtId="165" fontId="17" fillId="0" borderId="6" xfId="0" applyNumberFormat="1" applyFont="1" applyBorder="1" applyAlignment="1"/>
    <xf numFmtId="165" fontId="17" fillId="0" borderId="17" xfId="0" applyNumberFormat="1" applyFont="1" applyBorder="1" applyAlignment="1"/>
    <xf numFmtId="165" fontId="17" fillId="0" borderId="13" xfId="0" applyNumberFormat="1" applyFont="1" applyBorder="1" applyAlignment="1"/>
    <xf numFmtId="165" fontId="17" fillId="0" borderId="1" xfId="0" applyNumberFormat="1" applyFont="1" applyBorder="1" applyAlignment="1"/>
    <xf numFmtId="165" fontId="17" fillId="0" borderId="3" xfId="0" applyNumberFormat="1" applyFont="1" applyBorder="1" applyAlignment="1"/>
    <xf numFmtId="165" fontId="1" fillId="0" borderId="1" xfId="0" applyNumberFormat="1" applyFont="1" applyBorder="1" applyAlignment="1">
      <alignment horizontal="left"/>
    </xf>
    <xf numFmtId="165" fontId="7" fillId="0" borderId="1" xfId="0" applyNumberFormat="1" applyFont="1" applyBorder="1" applyAlignment="1"/>
    <xf numFmtId="165" fontId="7" fillId="0" borderId="8" xfId="0" applyNumberFormat="1" applyFont="1" applyBorder="1" applyAlignment="1"/>
    <xf numFmtId="165" fontId="2" fillId="0" borderId="10" xfId="0" applyNumberFormat="1" applyFont="1" applyBorder="1" applyAlignment="1"/>
    <xf numFmtId="165" fontId="17" fillId="0" borderId="9" xfId="0" applyNumberFormat="1" applyFont="1" applyBorder="1" applyAlignment="1"/>
    <xf numFmtId="165" fontId="17" fillId="0" borderId="10" xfId="0" applyNumberFormat="1" applyFont="1" applyBorder="1" applyAlignment="1"/>
    <xf numFmtId="165" fontId="5" fillId="0" borderId="6" xfId="0" applyNumberFormat="1" applyFont="1" applyBorder="1" applyAlignment="1">
      <alignment horizontal="left"/>
    </xf>
    <xf numFmtId="176" fontId="2" fillId="0" borderId="14" xfId="0" applyNumberFormat="1" applyFont="1" applyBorder="1" applyAlignment="1"/>
    <xf numFmtId="176" fontId="17" fillId="0" borderId="1" xfId="0" applyNumberFormat="1" applyFont="1" applyBorder="1" applyAlignment="1"/>
    <xf numFmtId="165" fontId="1" fillId="0" borderId="6" xfId="0" applyNumberFormat="1" applyFont="1" applyBorder="1" applyAlignment="1">
      <alignment horizontal="left"/>
    </xf>
    <xf numFmtId="165" fontId="1" fillId="0" borderId="2" xfId="0" applyNumberFormat="1" applyFont="1" applyBorder="1" applyAlignment="1">
      <alignment horizontal="left"/>
    </xf>
    <xf numFmtId="0" fontId="2" fillId="0" borderId="43" xfId="0" applyFont="1" applyBorder="1" applyAlignment="1">
      <alignment wrapText="1"/>
    </xf>
    <xf numFmtId="165" fontId="2" fillId="0" borderId="46" xfId="0" applyNumberFormat="1" applyFont="1" applyBorder="1" applyAlignment="1"/>
    <xf numFmtId="176" fontId="2" fillId="0" borderId="43" xfId="0" applyNumberFormat="1" applyFont="1" applyBorder="1" applyAlignment="1"/>
    <xf numFmtId="176" fontId="17" fillId="0" borderId="43" xfId="0" applyNumberFormat="1" applyFont="1" applyBorder="1" applyAlignment="1"/>
    <xf numFmtId="165" fontId="17" fillId="0" borderId="43" xfId="0" applyNumberFormat="1" applyFont="1" applyBorder="1" applyAlignment="1"/>
    <xf numFmtId="165" fontId="17" fillId="0" borderId="47" xfId="0" applyNumberFormat="1" applyFont="1" applyBorder="1" applyAlignment="1"/>
    <xf numFmtId="165" fontId="17" fillId="0" borderId="48" xfId="0" applyNumberFormat="1" applyFont="1" applyBorder="1" applyAlignment="1"/>
    <xf numFmtId="0" fontId="19" fillId="0" borderId="1" xfId="0" applyFont="1" applyBorder="1" applyAlignment="1">
      <alignment horizontal="left"/>
    </xf>
    <xf numFmtId="165" fontId="1" fillId="0" borderId="3" xfId="0" applyNumberFormat="1" applyFont="1" applyBorder="1" applyAlignment="1"/>
    <xf numFmtId="165" fontId="6" fillId="0" borderId="3" xfId="0" applyNumberFormat="1" applyFont="1" applyBorder="1" applyAlignment="1"/>
    <xf numFmtId="165" fontId="2" fillId="0" borderId="6" xfId="0" applyNumberFormat="1" applyFont="1" applyBorder="1" applyAlignment="1"/>
    <xf numFmtId="165" fontId="2" fillId="0" borderId="17" xfId="0" applyNumberFormat="1" applyFont="1" applyBorder="1" applyAlignment="1"/>
    <xf numFmtId="165" fontId="2" fillId="0" borderId="13" xfId="0" applyNumberFormat="1" applyFont="1" applyBorder="1" applyAlignment="1"/>
    <xf numFmtId="168" fontId="1" fillId="0" borderId="1" xfId="0" applyNumberFormat="1" applyFont="1" applyBorder="1" applyAlignment="1">
      <alignment horizontal="left"/>
    </xf>
    <xf numFmtId="168" fontId="1" fillId="0" borderId="8" xfId="0" applyNumberFormat="1" applyFont="1" applyBorder="1" applyAlignment="1">
      <alignment horizontal="left"/>
    </xf>
    <xf numFmtId="181" fontId="1" fillId="0" borderId="1" xfId="0" applyNumberFormat="1" applyFont="1" applyBorder="1" applyAlignment="1">
      <alignment horizontal="left"/>
    </xf>
    <xf numFmtId="165" fontId="2" fillId="0" borderId="1" xfId="0" applyNumberFormat="1" applyFont="1" applyBorder="1" applyAlignment="1"/>
    <xf numFmtId="165" fontId="2" fillId="0" borderId="3" xfId="0" applyNumberFormat="1" applyFont="1" applyBorder="1" applyAlignment="1"/>
    <xf numFmtId="165" fontId="6" fillId="0" borderId="8" xfId="0" applyNumberFormat="1" applyFont="1" applyBorder="1" applyAlignment="1"/>
    <xf numFmtId="165" fontId="2" fillId="0" borderId="9" xfId="0" applyNumberFormat="1" applyFont="1" applyBorder="1" applyAlignment="1"/>
    <xf numFmtId="168" fontId="1" fillId="0" borderId="17" xfId="0" applyNumberFormat="1" applyFont="1" applyBorder="1" applyAlignment="1">
      <alignment horizontal="left"/>
    </xf>
    <xf numFmtId="168" fontId="1" fillId="0" borderId="13" xfId="0" applyNumberFormat="1" applyFont="1" applyBorder="1" applyAlignment="1">
      <alignment horizontal="left"/>
    </xf>
    <xf numFmtId="168" fontId="1" fillId="0" borderId="6" xfId="0" applyNumberFormat="1" applyFont="1" applyBorder="1" applyAlignment="1">
      <alignment horizontal="left"/>
    </xf>
    <xf numFmtId="182" fontId="1" fillId="0" borderId="6" xfId="0" applyNumberFormat="1" applyFont="1" applyBorder="1" applyAlignment="1">
      <alignment horizontal="left"/>
    </xf>
    <xf numFmtId="182" fontId="1" fillId="0" borderId="1" xfId="0" applyNumberFormat="1" applyFont="1" applyBorder="1" applyAlignment="1">
      <alignment horizontal="left"/>
    </xf>
    <xf numFmtId="182" fontId="1" fillId="0" borderId="17" xfId="0" applyNumberFormat="1" applyFont="1" applyBorder="1" applyAlignment="1">
      <alignment horizontal="left"/>
    </xf>
    <xf numFmtId="182" fontId="1" fillId="0" borderId="13" xfId="0" applyNumberFormat="1" applyFont="1" applyBorder="1" applyAlignment="1">
      <alignment horizontal="left"/>
    </xf>
    <xf numFmtId="182" fontId="1" fillId="0" borderId="14" xfId="0" applyNumberFormat="1" applyFont="1" applyBorder="1" applyAlignment="1">
      <alignment horizontal="left"/>
    </xf>
    <xf numFmtId="165" fontId="2" fillId="0" borderId="43" xfId="0" applyNumberFormat="1" applyFont="1" applyBorder="1" applyAlignment="1"/>
    <xf numFmtId="165" fontId="2" fillId="0" borderId="47" xfId="0" applyNumberFormat="1" applyFont="1" applyBorder="1" applyAlignment="1"/>
    <xf numFmtId="165" fontId="2" fillId="0" borderId="48" xfId="0" applyNumberFormat="1" applyFont="1" applyBorder="1" applyAlignment="1"/>
    <xf numFmtId="0" fontId="1" fillId="0" borderId="0" xfId="0" applyFont="1" applyAlignment="1"/>
    <xf numFmtId="0" fontId="2" fillId="0" borderId="8" xfId="0" applyFont="1" applyBorder="1" applyAlignment="1">
      <alignment horizontal="center" wrapText="1"/>
    </xf>
    <xf numFmtId="166" fontId="1" fillId="0" borderId="1" xfId="0" applyNumberFormat="1" applyFont="1" applyBorder="1" applyAlignment="1">
      <alignment horizontal="center"/>
    </xf>
    <xf numFmtId="166" fontId="1" fillId="0" borderId="8" xfId="0" applyNumberFormat="1" applyFont="1" applyBorder="1" applyAlignment="1">
      <alignment horizontal="center"/>
    </xf>
    <xf numFmtId="167" fontId="5" fillId="0" borderId="8" xfId="0" applyNumberFormat="1" applyFont="1" applyBorder="1" applyAlignment="1">
      <alignment horizontal="left"/>
    </xf>
    <xf numFmtId="166" fontId="5" fillId="0" borderId="1" xfId="0" applyNumberFormat="1" applyFont="1" applyBorder="1" applyAlignment="1">
      <alignment horizontal="center"/>
    </xf>
    <xf numFmtId="166" fontId="5" fillId="0" borderId="8" xfId="0" applyNumberFormat="1" applyFont="1" applyBorder="1" applyAlignment="1">
      <alignment horizontal="center"/>
    </xf>
    <xf numFmtId="166" fontId="1" fillId="0" borderId="2" xfId="0" applyNumberFormat="1" applyFont="1" applyBorder="1" applyAlignment="1">
      <alignment horizontal="center"/>
    </xf>
    <xf numFmtId="0" fontId="1" fillId="0" borderId="1" xfId="0" applyFont="1" applyBorder="1" applyAlignment="1">
      <alignment horizontal="center" wrapText="1"/>
    </xf>
    <xf numFmtId="166" fontId="5" fillId="0" borderId="2" xfId="0" applyNumberFormat="1" applyFont="1" applyBorder="1" applyAlignment="1">
      <alignment horizontal="center"/>
    </xf>
    <xf numFmtId="166" fontId="2" fillId="0" borderId="1" xfId="0" applyNumberFormat="1" applyFont="1" applyBorder="1" applyAlignment="1">
      <alignment horizontal="center"/>
    </xf>
    <xf numFmtId="167" fontId="2" fillId="0" borderId="1" xfId="0" applyNumberFormat="1" applyFont="1" applyBorder="1" applyAlignment="1">
      <alignment horizontal="left"/>
    </xf>
    <xf numFmtId="166" fontId="2" fillId="0" borderId="8" xfId="0" applyNumberFormat="1" applyFont="1" applyBorder="1" applyAlignment="1">
      <alignment horizontal="center"/>
    </xf>
    <xf numFmtId="167" fontId="17" fillId="0" borderId="8" xfId="0" applyNumberFormat="1" applyFont="1" applyBorder="1" applyAlignment="1">
      <alignment horizontal="left"/>
    </xf>
    <xf numFmtId="166" fontId="17" fillId="0" borderId="1" xfId="0" applyNumberFormat="1" applyFont="1" applyBorder="1" applyAlignment="1">
      <alignment horizontal="center"/>
    </xf>
    <xf numFmtId="166" fontId="17" fillId="0" borderId="3" xfId="0" applyNumberFormat="1" applyFont="1" applyBorder="1" applyAlignment="1">
      <alignment horizontal="center"/>
    </xf>
    <xf numFmtId="166" fontId="17" fillId="0" borderId="8" xfId="0" applyNumberFormat="1" applyFont="1" applyBorder="1" applyAlignment="1">
      <alignment horizontal="center"/>
    </xf>
    <xf numFmtId="166" fontId="17" fillId="0" borderId="2" xfId="0" applyNumberFormat="1" applyFont="1" applyBorder="1" applyAlignment="1">
      <alignment horizontal="center"/>
    </xf>
    <xf numFmtId="167" fontId="2" fillId="0" borderId="8" xfId="0" applyNumberFormat="1" applyFont="1" applyBorder="1" applyAlignment="1">
      <alignment horizontal="left"/>
    </xf>
    <xf numFmtId="0" fontId="1" fillId="0" borderId="1" xfId="0" applyFont="1" applyBorder="1" applyAlignment="1">
      <alignment horizontal="center"/>
    </xf>
    <xf numFmtId="0" fontId="1" fillId="0" borderId="8" xfId="0" applyFont="1" applyBorder="1" applyAlignment="1">
      <alignment horizontal="center" wrapText="1"/>
    </xf>
    <xf numFmtId="0" fontId="1" fillId="0" borderId="2" xfId="0" applyFont="1" applyBorder="1" applyAlignment="1">
      <alignment horizontal="center" wrapText="1"/>
    </xf>
    <xf numFmtId="166" fontId="2" fillId="0" borderId="2" xfId="0" applyNumberFormat="1" applyFont="1" applyBorder="1" applyAlignment="1">
      <alignment horizontal="center"/>
    </xf>
    <xf numFmtId="0" fontId="1" fillId="0" borderId="3" xfId="0" applyFont="1" applyBorder="1" applyAlignment="1">
      <alignment horizontal="center" wrapText="1"/>
    </xf>
    <xf numFmtId="166" fontId="1" fillId="0" borderId="3" xfId="0" applyNumberFormat="1"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166" fontId="5" fillId="0" borderId="1" xfId="0" applyNumberFormat="1" applyFont="1" applyBorder="1" applyAlignment="1">
      <alignment horizontal="left"/>
    </xf>
    <xf numFmtId="166" fontId="2" fillId="0" borderId="43" xfId="0" applyNumberFormat="1" applyFont="1" applyBorder="1" applyAlignment="1">
      <alignment horizontal="center"/>
    </xf>
    <xf numFmtId="167" fontId="2" fillId="0" borderId="43" xfId="0" applyNumberFormat="1" applyFont="1" applyBorder="1" applyAlignment="1">
      <alignment horizontal="left"/>
    </xf>
    <xf numFmtId="166" fontId="2" fillId="0" borderId="46" xfId="0" applyNumberFormat="1" applyFont="1" applyBorder="1" applyAlignment="1">
      <alignment horizontal="center"/>
    </xf>
    <xf numFmtId="167" fontId="17" fillId="0" borderId="46" xfId="0" applyNumberFormat="1" applyFont="1" applyBorder="1" applyAlignment="1">
      <alignment horizontal="left"/>
    </xf>
    <xf numFmtId="166" fontId="17" fillId="0" borderId="43" xfId="0" applyNumberFormat="1" applyFont="1" applyBorder="1" applyAlignment="1">
      <alignment horizontal="center"/>
    </xf>
    <xf numFmtId="166" fontId="17" fillId="0" borderId="46" xfId="0" applyNumberFormat="1" applyFont="1" applyBorder="1" applyAlignment="1">
      <alignment horizontal="center"/>
    </xf>
    <xf numFmtId="167" fontId="2" fillId="0" borderId="46" xfId="0" applyNumberFormat="1" applyFont="1" applyBorder="1" applyAlignment="1">
      <alignment horizontal="left"/>
    </xf>
    <xf numFmtId="176" fontId="7" fillId="0" borderId="1" xfId="0" applyNumberFormat="1" applyFont="1" applyBorder="1" applyAlignment="1">
      <alignment horizontal="left"/>
    </xf>
    <xf numFmtId="176" fontId="6" fillId="0" borderId="1" xfId="0" applyNumberFormat="1" applyFont="1" applyBorder="1" applyAlignment="1">
      <alignment horizontal="left"/>
    </xf>
    <xf numFmtId="176" fontId="17" fillId="0" borderId="1" xfId="0" applyNumberFormat="1" applyFont="1" applyBorder="1" applyAlignment="1">
      <alignment horizontal="left"/>
    </xf>
    <xf numFmtId="165" fontId="17" fillId="0" borderId="8" xfId="0" applyNumberFormat="1" applyFont="1" applyBorder="1" applyAlignment="1"/>
    <xf numFmtId="165" fontId="5" fillId="0" borderId="8" xfId="0" applyNumberFormat="1" applyFont="1" applyBorder="1" applyAlignment="1">
      <alignment horizontal="left"/>
    </xf>
    <xf numFmtId="176" fontId="1" fillId="0" borderId="0" xfId="0" applyNumberFormat="1" applyFont="1" applyAlignment="1">
      <alignment horizontal="left"/>
    </xf>
    <xf numFmtId="176" fontId="7" fillId="0" borderId="2" xfId="0" applyNumberFormat="1" applyFont="1" applyBorder="1" applyAlignment="1">
      <alignment horizontal="left"/>
    </xf>
    <xf numFmtId="176" fontId="7" fillId="0" borderId="8" xfId="0" applyNumberFormat="1" applyFont="1" applyBorder="1" applyAlignment="1">
      <alignment horizontal="left"/>
    </xf>
    <xf numFmtId="176" fontId="6" fillId="0" borderId="2" xfId="0" applyNumberFormat="1" applyFont="1" applyBorder="1" applyAlignment="1">
      <alignment horizontal="left"/>
    </xf>
    <xf numFmtId="165" fontId="7" fillId="0" borderId="6" xfId="0" applyNumberFormat="1" applyFont="1" applyBorder="1" applyAlignment="1"/>
    <xf numFmtId="165" fontId="1" fillId="0" borderId="5" xfId="0" applyNumberFormat="1" applyFont="1" applyBorder="1" applyAlignment="1"/>
    <xf numFmtId="165" fontId="6" fillId="0" borderId="5" xfId="0" applyNumberFormat="1" applyFont="1" applyBorder="1" applyAlignment="1"/>
    <xf numFmtId="165" fontId="1" fillId="0" borderId="48" xfId="0" applyNumberFormat="1" applyFont="1" applyBorder="1" applyAlignment="1"/>
    <xf numFmtId="165" fontId="5" fillId="0" borderId="48" xfId="0" applyNumberFormat="1" applyFont="1" applyBorder="1" applyAlignment="1"/>
    <xf numFmtId="0" fontId="3" fillId="0" borderId="8" xfId="0" applyFont="1" applyBorder="1" applyAlignment="1">
      <alignment horizontal="center" wrapText="1"/>
    </xf>
    <xf numFmtId="165" fontId="2" fillId="0" borderId="8" xfId="0" applyNumberFormat="1" applyFont="1" applyBorder="1" applyAlignment="1"/>
    <xf numFmtId="165" fontId="6" fillId="0" borderId="6" xfId="0" applyNumberFormat="1" applyFont="1" applyBorder="1" applyAlignment="1"/>
    <xf numFmtId="0" fontId="4" fillId="0" borderId="1" xfId="0" applyFont="1" applyBorder="1" applyAlignment="1">
      <alignment horizontal="left"/>
    </xf>
    <xf numFmtId="0" fontId="4" fillId="0" borderId="8" xfId="0" applyFont="1" applyBorder="1" applyAlignment="1">
      <alignment horizontal="left"/>
    </xf>
    <xf numFmtId="0" fontId="1" fillId="0" borderId="51" xfId="0" applyFont="1" applyBorder="1" applyAlignment="1">
      <alignment horizontal="left"/>
    </xf>
    <xf numFmtId="0" fontId="1" fillId="0" borderId="52" xfId="0" applyFont="1" applyBorder="1" applyAlignment="1">
      <alignment horizontal="left"/>
    </xf>
    <xf numFmtId="0" fontId="2" fillId="0" borderId="25" xfId="0" applyFont="1" applyBorder="1" applyAlignment="1">
      <alignment wrapText="1"/>
    </xf>
    <xf numFmtId="0" fontId="1" fillId="0" borderId="25" xfId="0" applyFont="1" applyBorder="1" applyAlignment="1">
      <alignment wrapText="1"/>
    </xf>
    <xf numFmtId="177" fontId="1" fillId="0" borderId="8" xfId="0" applyNumberFormat="1" applyFont="1" applyBorder="1" applyAlignment="1"/>
    <xf numFmtId="177" fontId="1" fillId="0" borderId="1" xfId="0" applyNumberFormat="1" applyFont="1" applyBorder="1" applyAlignment="1"/>
    <xf numFmtId="166" fontId="1" fillId="0" borderId="27" xfId="0" applyNumberFormat="1" applyFont="1" applyBorder="1" applyAlignment="1"/>
    <xf numFmtId="169" fontId="1" fillId="0" borderId="9" xfId="0" applyNumberFormat="1" applyFont="1" applyBorder="1" applyAlignment="1">
      <alignment horizontal="left"/>
    </xf>
    <xf numFmtId="176" fontId="1" fillId="0" borderId="21" xfId="0" applyNumberFormat="1" applyFont="1" applyBorder="1" applyAlignment="1"/>
    <xf numFmtId="169" fontId="1" fillId="0" borderId="6" xfId="0" applyNumberFormat="1" applyFont="1" applyBorder="1" applyAlignment="1">
      <alignment horizontal="left"/>
    </xf>
    <xf numFmtId="176" fontId="1" fillId="0" borderId="6" xfId="0" applyNumberFormat="1" applyFont="1" applyBorder="1" applyAlignment="1"/>
    <xf numFmtId="166" fontId="1" fillId="0" borderId="27" xfId="0" applyNumberFormat="1" applyFont="1" applyBorder="1" applyAlignment="1">
      <alignment horizontal="left"/>
    </xf>
    <xf numFmtId="176" fontId="1" fillId="0" borderId="9" xfId="0" applyNumberFormat="1" applyFont="1" applyBorder="1" applyAlignment="1"/>
    <xf numFmtId="177" fontId="1" fillId="0" borderId="2" xfId="0" applyNumberFormat="1" applyFont="1" applyBorder="1" applyAlignment="1"/>
    <xf numFmtId="177" fontId="1" fillId="0" borderId="17" xfId="0" applyNumberFormat="1" applyFont="1" applyBorder="1" applyAlignment="1"/>
    <xf numFmtId="177" fontId="1" fillId="0" borderId="3" xfId="0" applyNumberFormat="1" applyFont="1" applyBorder="1" applyAlignment="1">
      <alignment horizontal="left"/>
    </xf>
    <xf numFmtId="177" fontId="1" fillId="0" borderId="3" xfId="0" applyNumberFormat="1" applyFont="1" applyBorder="1" applyAlignment="1"/>
    <xf numFmtId="166" fontId="1" fillId="0" borderId="26" xfId="0" applyNumberFormat="1" applyFont="1" applyBorder="1" applyAlignment="1"/>
    <xf numFmtId="0" fontId="1" fillId="0" borderId="54" xfId="0" applyFont="1" applyBorder="1" applyAlignment="1">
      <alignment horizontal="left"/>
    </xf>
    <xf numFmtId="0" fontId="16" fillId="0" borderId="6" xfId="0" applyFont="1" applyBorder="1" applyAlignment="1">
      <alignment horizontal="center" wrapText="1"/>
    </xf>
    <xf numFmtId="0" fontId="16" fillId="0" borderId="14" xfId="0" applyFont="1" applyBorder="1" applyAlignment="1">
      <alignment horizontal="center" wrapText="1"/>
    </xf>
    <xf numFmtId="0" fontId="16" fillId="0" borderId="32" xfId="0" applyFont="1" applyBorder="1" applyAlignment="1">
      <alignment horizontal="center" wrapText="1"/>
    </xf>
    <xf numFmtId="169" fontId="1" fillId="0" borderId="1" xfId="0" applyNumberFormat="1" applyFont="1" applyBorder="1" applyAlignment="1"/>
    <xf numFmtId="0" fontId="2" fillId="0" borderId="55" xfId="0" applyFont="1" applyBorder="1" applyAlignment="1">
      <alignment wrapText="1"/>
    </xf>
    <xf numFmtId="177" fontId="1" fillId="0" borderId="48" xfId="0" applyNumberFormat="1" applyFont="1" applyBorder="1" applyAlignment="1"/>
    <xf numFmtId="0" fontId="1" fillId="0" borderId="47" xfId="0" applyFont="1" applyBorder="1" applyAlignment="1">
      <alignment horizontal="left"/>
    </xf>
    <xf numFmtId="166" fontId="1" fillId="0" borderId="48" xfId="0" applyNumberFormat="1" applyFont="1" applyBorder="1" applyAlignment="1"/>
    <xf numFmtId="177" fontId="1" fillId="0" borderId="43" xfId="0" applyNumberFormat="1" applyFont="1" applyBorder="1" applyAlignment="1"/>
    <xf numFmtId="166" fontId="1" fillId="0" borderId="47" xfId="0" applyNumberFormat="1" applyFont="1" applyBorder="1" applyAlignment="1"/>
    <xf numFmtId="0" fontId="1" fillId="0" borderId="56" xfId="0" applyFont="1" applyBorder="1" applyAlignment="1">
      <alignment horizontal="left"/>
    </xf>
    <xf numFmtId="177" fontId="1" fillId="0" borderId="47" xfId="0" applyNumberFormat="1" applyFont="1" applyBorder="1" applyAlignment="1">
      <alignment horizontal="left"/>
    </xf>
    <xf numFmtId="166" fontId="1" fillId="0" borderId="47" xfId="0" applyNumberFormat="1" applyFont="1" applyBorder="1" applyAlignment="1">
      <alignment horizontal="left"/>
    </xf>
    <xf numFmtId="166" fontId="1" fillId="0" borderId="48" xfId="0" applyNumberFormat="1" applyFont="1" applyBorder="1" applyAlignment="1">
      <alignment horizontal="left"/>
    </xf>
    <xf numFmtId="177" fontId="1" fillId="0" borderId="47" xfId="0" applyNumberFormat="1" applyFont="1" applyBorder="1" applyAlignment="1"/>
    <xf numFmtId="166" fontId="1" fillId="0" borderId="57" xfId="0" applyNumberFormat="1" applyFont="1" applyBorder="1" applyAlignment="1"/>
    <xf numFmtId="176" fontId="1" fillId="0" borderId="17" xfId="0" applyNumberFormat="1" applyFont="1" applyBorder="1" applyAlignment="1"/>
    <xf numFmtId="176" fontId="5" fillId="0" borderId="17" xfId="0" applyNumberFormat="1" applyFont="1" applyBorder="1" applyAlignment="1"/>
    <xf numFmtId="176" fontId="5" fillId="0" borderId="8" xfId="0" applyNumberFormat="1" applyFont="1" applyBorder="1" applyAlignment="1"/>
    <xf numFmtId="0" fontId="5" fillId="0" borderId="16" xfId="0" applyFont="1" applyBorder="1" applyAlignment="1"/>
    <xf numFmtId="0" fontId="1" fillId="0" borderId="8" xfId="0" applyFont="1" applyBorder="1" applyAlignment="1"/>
    <xf numFmtId="176" fontId="1" fillId="0" borderId="58" xfId="0" applyNumberFormat="1" applyFont="1" applyBorder="1" applyAlignment="1"/>
    <xf numFmtId="176" fontId="5" fillId="0" borderId="58" xfId="0" applyNumberFormat="1" applyFont="1" applyBorder="1" applyAlignment="1"/>
    <xf numFmtId="176" fontId="1" fillId="0" borderId="59" xfId="0" applyNumberFormat="1" applyFont="1" applyBorder="1" applyAlignment="1"/>
    <xf numFmtId="177" fontId="1" fillId="0" borderId="60" xfId="0" applyNumberFormat="1" applyFont="1" applyBorder="1" applyAlignment="1"/>
    <xf numFmtId="177" fontId="1" fillId="0" borderId="39" xfId="0" applyNumberFormat="1" applyFont="1" applyBorder="1" applyAlignment="1"/>
    <xf numFmtId="177" fontId="1" fillId="0" borderId="61" xfId="0" applyNumberFormat="1" applyFont="1" applyBorder="1" applyAlignment="1"/>
    <xf numFmtId="164" fontId="2" fillId="0" borderId="2" xfId="0" applyNumberFormat="1" applyFont="1" applyBorder="1" applyAlignment="1">
      <alignment horizontal="center"/>
    </xf>
    <xf numFmtId="176" fontId="1" fillId="0" borderId="62" xfId="0" applyNumberFormat="1" applyFont="1" applyBorder="1" applyAlignment="1"/>
    <xf numFmtId="176" fontId="5" fillId="0" borderId="62" xfId="0" applyNumberFormat="1" applyFont="1" applyBorder="1" applyAlignment="1"/>
    <xf numFmtId="164" fontId="2" fillId="0" borderId="10" xfId="0" applyNumberFormat="1" applyFont="1" applyBorder="1" applyAlignment="1">
      <alignment horizontal="center"/>
    </xf>
    <xf numFmtId="0" fontId="19" fillId="0" borderId="65" xfId="0" applyFont="1" applyBorder="1" applyAlignment="1">
      <alignment wrapText="1"/>
    </xf>
    <xf numFmtId="0" fontId="2" fillId="0" borderId="66" xfId="0" applyFont="1" applyBorder="1" applyAlignment="1">
      <alignment horizontal="center" wrapText="1"/>
    </xf>
    <xf numFmtId="0" fontId="2" fillId="0" borderId="58" xfId="0" applyFont="1" applyBorder="1" applyAlignment="1">
      <alignment horizontal="center" wrapText="1"/>
    </xf>
    <xf numFmtId="0" fontId="2" fillId="0" borderId="67" xfId="0" applyFont="1" applyBorder="1" applyAlignment="1">
      <alignment horizontal="center" wrapText="1"/>
    </xf>
    <xf numFmtId="0" fontId="2" fillId="0" borderId="6" xfId="0" applyFont="1" applyBorder="1" applyAlignment="1">
      <alignment wrapText="1"/>
    </xf>
    <xf numFmtId="0" fontId="1" fillId="0" borderId="68" xfId="0" applyFont="1" applyBorder="1" applyAlignment="1">
      <alignment horizontal="left"/>
    </xf>
    <xf numFmtId="0" fontId="1" fillId="0" borderId="69" xfId="0" applyFont="1" applyBorder="1" applyAlignment="1">
      <alignment horizontal="left"/>
    </xf>
    <xf numFmtId="0" fontId="1" fillId="0" borderId="70" xfId="0" applyFont="1" applyBorder="1" applyAlignment="1">
      <alignment horizontal="left"/>
    </xf>
    <xf numFmtId="0" fontId="1" fillId="0" borderId="71" xfId="0" applyFont="1" applyBorder="1" applyAlignment="1">
      <alignment horizontal="left"/>
    </xf>
    <xf numFmtId="0" fontId="1" fillId="0" borderId="1" xfId="0" applyFont="1" applyBorder="1" applyAlignment="1">
      <alignment wrapText="1" indent="2"/>
    </xf>
    <xf numFmtId="175" fontId="1" fillId="0" borderId="72" xfId="0" applyNumberFormat="1" applyFont="1" applyBorder="1" applyAlignment="1"/>
    <xf numFmtId="177" fontId="1" fillId="0" borderId="73" xfId="0" applyNumberFormat="1" applyFont="1" applyBorder="1" applyAlignment="1">
      <alignment horizontal="left"/>
    </xf>
    <xf numFmtId="175" fontId="1" fillId="0" borderId="65" xfId="0" applyNumberFormat="1" applyFont="1" applyBorder="1" applyAlignment="1"/>
    <xf numFmtId="176" fontId="1" fillId="0" borderId="72" xfId="0" applyNumberFormat="1" applyFont="1" applyBorder="1" applyAlignment="1"/>
    <xf numFmtId="176" fontId="1" fillId="0" borderId="73" xfId="0" applyNumberFormat="1" applyFont="1" applyBorder="1" applyAlignment="1">
      <alignment horizontal="left"/>
    </xf>
    <xf numFmtId="176" fontId="1" fillId="0" borderId="71" xfId="0" applyNumberFormat="1" applyFont="1" applyBorder="1" applyAlignment="1"/>
    <xf numFmtId="176" fontId="1" fillId="0" borderId="70" xfId="0" applyNumberFormat="1" applyFont="1" applyBorder="1" applyAlignment="1"/>
    <xf numFmtId="176" fontId="6" fillId="0" borderId="74" xfId="0" applyNumberFormat="1" applyFont="1" applyBorder="1" applyAlignment="1"/>
    <xf numFmtId="176" fontId="6" fillId="0" borderId="5" xfId="0" applyNumberFormat="1" applyFont="1" applyBorder="1" applyAlignment="1">
      <alignment horizontal="left"/>
    </xf>
    <xf numFmtId="176" fontId="6" fillId="0" borderId="73" xfId="0" applyNumberFormat="1" applyFont="1" applyBorder="1" applyAlignment="1">
      <alignment horizontal="left"/>
    </xf>
    <xf numFmtId="176" fontId="6" fillId="0" borderId="70" xfId="0" applyNumberFormat="1" applyFont="1" applyBorder="1" applyAlignment="1"/>
    <xf numFmtId="176" fontId="6" fillId="0" borderId="2" xfId="0" applyNumberFormat="1" applyFont="1" applyBorder="1" applyAlignment="1"/>
    <xf numFmtId="176" fontId="6" fillId="0" borderId="71" xfId="0" applyNumberFormat="1" applyFont="1" applyBorder="1" applyAlignment="1"/>
    <xf numFmtId="176" fontId="1" fillId="0" borderId="70" xfId="0" applyNumberFormat="1" applyFont="1" applyBorder="1" applyAlignment="1">
      <alignment horizontal="left"/>
    </xf>
    <xf numFmtId="176" fontId="6" fillId="0" borderId="8" xfId="0" applyNumberFormat="1" applyFont="1" applyBorder="1" applyAlignment="1">
      <alignment horizontal="left"/>
    </xf>
    <xf numFmtId="0" fontId="1" fillId="0" borderId="73" xfId="0" applyFont="1" applyBorder="1" applyAlignment="1">
      <alignment horizontal="left"/>
    </xf>
    <xf numFmtId="176" fontId="1" fillId="0" borderId="71" xfId="0" applyNumberFormat="1" applyFont="1" applyBorder="1" applyAlignment="1">
      <alignment horizontal="left"/>
    </xf>
    <xf numFmtId="176" fontId="1" fillId="0" borderId="75" xfId="0" applyNumberFormat="1" applyFont="1" applyBorder="1" applyAlignment="1"/>
    <xf numFmtId="176" fontId="6" fillId="0" borderId="72" xfId="0" applyNumberFormat="1" applyFont="1" applyBorder="1" applyAlignment="1"/>
    <xf numFmtId="176" fontId="1" fillId="0" borderId="65" xfId="0" applyNumberFormat="1" applyFont="1" applyBorder="1" applyAlignment="1"/>
    <xf numFmtId="175" fontId="1" fillId="0" borderId="76" xfId="0" applyNumberFormat="1" applyFont="1" applyBorder="1" applyAlignment="1"/>
    <xf numFmtId="175" fontId="1" fillId="0" borderId="77" xfId="0" applyNumberFormat="1" applyFont="1" applyBorder="1" applyAlignment="1"/>
    <xf numFmtId="175" fontId="1" fillId="0" borderId="77" xfId="0" applyNumberFormat="1" applyFont="1" applyBorder="1" applyAlignment="1">
      <alignment horizontal="left"/>
    </xf>
    <xf numFmtId="177" fontId="1" fillId="0" borderId="78" xfId="0" applyNumberFormat="1" applyFont="1" applyBorder="1" applyAlignment="1">
      <alignment horizontal="left"/>
    </xf>
    <xf numFmtId="175" fontId="1" fillId="0" borderId="79" xfId="0" applyNumberFormat="1" applyFont="1" applyBorder="1" applyAlignment="1"/>
    <xf numFmtId="175" fontId="1" fillId="0" borderId="80" xfId="0" applyNumberFormat="1" applyFont="1" applyBorder="1" applyAlignment="1"/>
    <xf numFmtId="0" fontId="1" fillId="0" borderId="81" xfId="0" applyFont="1" applyBorder="1" applyAlignment="1">
      <alignment horizontal="left"/>
    </xf>
    <xf numFmtId="0" fontId="1" fillId="0" borderId="72" xfId="0" applyFont="1" applyBorder="1" applyAlignment="1">
      <alignment horizontal="left"/>
    </xf>
    <xf numFmtId="0" fontId="1" fillId="0" borderId="1" xfId="0" applyFont="1" applyBorder="1" applyAlignment="1">
      <alignment horizontal="left" indent="2"/>
    </xf>
    <xf numFmtId="176" fontId="6" fillId="0" borderId="8" xfId="0" applyNumberFormat="1" applyFont="1" applyBorder="1" applyAlignment="1"/>
    <xf numFmtId="175" fontId="1" fillId="0" borderId="6" xfId="0" applyNumberFormat="1" applyFont="1" applyBorder="1" applyAlignment="1">
      <alignment horizontal="left"/>
    </xf>
    <xf numFmtId="0" fontId="22" fillId="0" borderId="1" xfId="0" applyFont="1" applyBorder="1" applyAlignment="1">
      <alignment horizontal="left"/>
    </xf>
    <xf numFmtId="165" fontId="23" fillId="0" borderId="2" xfId="0" applyNumberFormat="1" applyFont="1" applyBorder="1" applyAlignment="1"/>
    <xf numFmtId="165" fontId="22" fillId="0" borderId="2" xfId="0" applyNumberFormat="1" applyFont="1" applyBorder="1" applyAlignment="1"/>
    <xf numFmtId="0" fontId="20" fillId="0" borderId="22" xfId="0" applyFont="1" applyBorder="1" applyAlignment="1">
      <alignment wrapText="1"/>
    </xf>
    <xf numFmtId="176" fontId="23" fillId="0" borderId="2" xfId="0" applyNumberFormat="1" applyFont="1" applyBorder="1" applyAlignment="1"/>
    <xf numFmtId="165" fontId="22" fillId="0" borderId="10" xfId="0" applyNumberFormat="1" applyFont="1" applyBorder="1" applyAlignment="1"/>
    <xf numFmtId="176" fontId="22" fillId="0" borderId="1" xfId="0" applyNumberFormat="1" applyFont="1" applyBorder="1" applyAlignment="1">
      <alignment horizontal="left"/>
    </xf>
    <xf numFmtId="176" fontId="22" fillId="0" borderId="10" xfId="0" applyNumberFormat="1" applyFont="1" applyBorder="1" applyAlignment="1"/>
    <xf numFmtId="0" fontId="22" fillId="0" borderId="1" xfId="0" applyFont="1" applyBorder="1" applyAlignment="1">
      <alignment wrapText="1"/>
    </xf>
    <xf numFmtId="0" fontId="22" fillId="0" borderId="8" xfId="0" applyFont="1" applyBorder="1" applyAlignment="1">
      <alignment wrapText="1"/>
    </xf>
    <xf numFmtId="0" fontId="22" fillId="0" borderId="2" xfId="0" applyFont="1" applyBorder="1" applyAlignment="1">
      <alignment wrapText="1"/>
    </xf>
    <xf numFmtId="0" fontId="2" fillId="3" borderId="30" xfId="0" applyFont="1" applyFill="1" applyBorder="1" applyAlignment="1">
      <alignment wrapText="1"/>
    </xf>
    <xf numFmtId="0" fontId="1" fillId="3" borderId="0" xfId="0" applyFont="1" applyFill="1" applyAlignment="1">
      <alignment horizontal="left"/>
    </xf>
    <xf numFmtId="166" fontId="1" fillId="0" borderId="13" xfId="0" applyNumberFormat="1" applyFont="1" applyBorder="1" applyAlignment="1">
      <alignment horizontal="left"/>
    </xf>
    <xf numFmtId="175" fontId="22" fillId="0" borderId="2" xfId="0" applyNumberFormat="1" applyFont="1" applyBorder="1" applyAlignment="1"/>
    <xf numFmtId="176" fontId="22" fillId="0" borderId="1" xfId="0" applyNumberFormat="1" applyFont="1" applyBorder="1" applyAlignment="1"/>
    <xf numFmtId="176" fontId="22" fillId="0" borderId="2" xfId="0" applyNumberFormat="1" applyFont="1" applyBorder="1" applyAlignment="1"/>
    <xf numFmtId="176" fontId="22" fillId="0" borderId="6" xfId="0" applyNumberFormat="1" applyFont="1" applyBorder="1" applyAlignment="1"/>
    <xf numFmtId="178" fontId="22" fillId="0" borderId="1" xfId="0" applyNumberFormat="1" applyFont="1" applyBorder="1" applyAlignment="1">
      <alignment horizontal="left"/>
    </xf>
    <xf numFmtId="178" fontId="22" fillId="0" borderId="2" xfId="0" applyNumberFormat="1" applyFont="1" applyBorder="1" applyAlignment="1"/>
    <xf numFmtId="176" fontId="22" fillId="0" borderId="12" xfId="0" applyNumberFormat="1" applyFont="1" applyBorder="1" applyAlignment="1"/>
    <xf numFmtId="0" fontId="1" fillId="0" borderId="1" xfId="0" quotePrefix="1" applyFont="1" applyBorder="1" applyAlignment="1">
      <alignment wrapText="1"/>
    </xf>
    <xf numFmtId="0" fontId="1" fillId="3" borderId="1" xfId="0" applyFont="1" applyFill="1" applyBorder="1" applyAlignment="1">
      <alignment horizontal="left"/>
    </xf>
    <xf numFmtId="0" fontId="1" fillId="3" borderId="3" xfId="0" applyFont="1" applyFill="1" applyBorder="1" applyAlignment="1">
      <alignment horizontal="left"/>
    </xf>
    <xf numFmtId="0" fontId="2" fillId="3" borderId="2" xfId="0" applyFont="1" applyFill="1" applyBorder="1" applyAlignment="1">
      <alignment horizontal="center" wrapText="1"/>
    </xf>
    <xf numFmtId="0" fontId="4" fillId="3" borderId="1" xfId="0" applyFont="1" applyFill="1" applyBorder="1" applyAlignment="1">
      <alignment wrapText="1"/>
    </xf>
    <xf numFmtId="0" fontId="1" fillId="3" borderId="8" xfId="0" applyFont="1" applyFill="1" applyBorder="1" applyAlignment="1">
      <alignment horizontal="left"/>
    </xf>
    <xf numFmtId="0" fontId="4" fillId="3" borderId="3" xfId="0" applyFont="1" applyFill="1" applyBorder="1" applyAlignment="1">
      <alignment wrapText="1"/>
    </xf>
    <xf numFmtId="0" fontId="2" fillId="3" borderId="1" xfId="0" applyFont="1" applyFill="1" applyBorder="1" applyAlignment="1">
      <alignment wrapText="1"/>
    </xf>
    <xf numFmtId="0" fontId="19" fillId="3" borderId="1" xfId="0" applyFont="1" applyFill="1" applyBorder="1" applyAlignment="1">
      <alignment wrapText="1"/>
    </xf>
    <xf numFmtId="0" fontId="2" fillId="3" borderId="1" xfId="0" applyFont="1" applyFill="1" applyBorder="1" applyAlignment="1">
      <alignment horizontal="right" wrapText="1"/>
    </xf>
    <xf numFmtId="0" fontId="1" fillId="3" borderId="1" xfId="0" applyFont="1" applyFill="1" applyBorder="1" applyAlignment="1"/>
    <xf numFmtId="0" fontId="2" fillId="3" borderId="8" xfId="0" applyFont="1" applyFill="1" applyBorder="1" applyAlignment="1">
      <alignment horizontal="right" wrapText="1"/>
    </xf>
    <xf numFmtId="0" fontId="16" fillId="3" borderId="1" xfId="0" applyFont="1" applyFill="1" applyBorder="1" applyAlignment="1">
      <alignment horizontal="right" wrapText="1"/>
    </xf>
    <xf numFmtId="0" fontId="16" fillId="3" borderId="8" xfId="0" applyFont="1" applyFill="1" applyBorder="1" applyAlignment="1">
      <alignment horizontal="right" wrapText="1"/>
    </xf>
    <xf numFmtId="0" fontId="1" fillId="3" borderId="0" xfId="0" applyFont="1" applyFill="1" applyAlignment="1">
      <alignment wrapText="1"/>
    </xf>
    <xf numFmtId="176" fontId="1" fillId="3" borderId="0" xfId="0" applyNumberFormat="1" applyFont="1" applyFill="1" applyAlignment="1"/>
    <xf numFmtId="176" fontId="1" fillId="3" borderId="45" xfId="0" applyNumberFormat="1" applyFont="1" applyFill="1" applyBorder="1" applyAlignment="1"/>
    <xf numFmtId="0" fontId="2" fillId="3" borderId="0" xfId="0" applyFont="1" applyFill="1" applyAlignment="1">
      <alignment wrapText="1"/>
    </xf>
    <xf numFmtId="176" fontId="2" fillId="3" borderId="0" xfId="0" applyNumberFormat="1" applyFont="1" applyFill="1" applyAlignment="1"/>
    <xf numFmtId="0" fontId="11" fillId="3" borderId="2" xfId="0" applyFont="1" applyFill="1" applyBorder="1" applyAlignment="1">
      <alignment horizontal="left"/>
    </xf>
    <xf numFmtId="0" fontId="11" fillId="3" borderId="2" xfId="0" applyFont="1" applyFill="1" applyBorder="1" applyAlignment="1">
      <alignment wrapText="1"/>
    </xf>
    <xf numFmtId="176" fontId="22" fillId="0" borderId="11" xfId="0" applyNumberFormat="1" applyFont="1" applyBorder="1" applyAlignment="1"/>
    <xf numFmtId="176" fontId="26" fillId="0" borderId="11" xfId="0" applyNumberFormat="1" applyFont="1" applyBorder="1" applyAlignment="1"/>
    <xf numFmtId="0" fontId="3" fillId="0" borderId="3" xfId="0" applyFont="1" applyBorder="1" applyAlignment="1">
      <alignment horizontal="center" wrapText="1"/>
    </xf>
    <xf numFmtId="0" fontId="0" fillId="0" borderId="3" xfId="0" applyBorder="1" applyAlignment="1">
      <alignment horizontal="left"/>
    </xf>
    <xf numFmtId="0" fontId="0" fillId="0" borderId="4" xfId="0" applyBorder="1" applyAlignment="1">
      <alignment horizontal="left"/>
    </xf>
    <xf numFmtId="164" fontId="0" fillId="0" borderId="4" xfId="0" applyNumberFormat="1" applyBorder="1" applyAlignment="1">
      <alignment horizontal="left"/>
    </xf>
    <xf numFmtId="164" fontId="0" fillId="0" borderId="5" xfId="0" applyNumberFormat="1" applyBorder="1" applyAlignment="1">
      <alignment horizontal="left"/>
    </xf>
    <xf numFmtId="0" fontId="3" fillId="0" borderId="6" xfId="0" applyFont="1" applyBorder="1" applyAlignment="1">
      <alignment horizontal="center" wrapText="1"/>
    </xf>
    <xf numFmtId="0" fontId="0" fillId="0" borderId="6" xfId="0" applyBorder="1" applyAlignment="1">
      <alignment horizontal="left"/>
    </xf>
    <xf numFmtId="0" fontId="0" fillId="0" borderId="0" xfId="0" applyAlignment="1">
      <alignment wrapText="1"/>
    </xf>
    <xf numFmtId="164" fontId="0" fillId="0" borderId="7" xfId="0" applyNumberFormat="1" applyBorder="1" applyAlignment="1">
      <alignment horizontal="left"/>
    </xf>
    <xf numFmtId="0" fontId="2" fillId="0" borderId="1" xfId="0" applyFont="1" applyBorder="1" applyAlignment="1">
      <alignment wrapText="1"/>
    </xf>
    <xf numFmtId="0" fontId="0" fillId="0" borderId="1" xfId="0" applyBorder="1" applyAlignment="1">
      <alignment horizontal="left"/>
    </xf>
    <xf numFmtId="0" fontId="1" fillId="0" borderId="1" xfId="0" applyFont="1" applyBorder="1" applyAlignment="1">
      <alignment wrapText="1"/>
    </xf>
    <xf numFmtId="0" fontId="0" fillId="0" borderId="15" xfId="0" applyBorder="1" applyAlignment="1">
      <alignment horizontal="left"/>
    </xf>
    <xf numFmtId="0" fontId="10" fillId="0" borderId="3" xfId="0" applyFont="1" applyBorder="1" applyAlignment="1">
      <alignment wrapText="1"/>
    </xf>
    <xf numFmtId="0" fontId="1" fillId="0" borderId="4" xfId="0" applyFont="1" applyBorder="1" applyAlignment="1">
      <alignment horizontal="left"/>
    </xf>
    <xf numFmtId="169" fontId="1" fillId="0" borderId="4" xfId="0" applyNumberFormat="1" applyFont="1" applyBorder="1" applyAlignment="1">
      <alignment horizontal="left"/>
    </xf>
    <xf numFmtId="169" fontId="1" fillId="0" borderId="5" xfId="0" applyNumberFormat="1"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0" fillId="0" borderId="2" xfId="0" applyBorder="1" applyAlignment="1">
      <alignment horizontal="left"/>
    </xf>
    <xf numFmtId="0" fontId="0" fillId="0" borderId="16" xfId="0" applyBorder="1" applyAlignment="1">
      <alignment horizontal="left"/>
    </xf>
    <xf numFmtId="0" fontId="4" fillId="0" borderId="3" xfId="0" applyFont="1" applyBorder="1" applyAlignment="1">
      <alignment wrapText="1"/>
    </xf>
    <xf numFmtId="0" fontId="0" fillId="0" borderId="5" xfId="0" applyBorder="1" applyAlignment="1">
      <alignment horizontal="left"/>
    </xf>
    <xf numFmtId="0" fontId="0" fillId="0" borderId="0" xfId="0"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7" xfId="0" applyBorder="1" applyAlignment="1">
      <alignment horizontal="left"/>
    </xf>
    <xf numFmtId="0" fontId="4" fillId="0" borderId="1" xfId="0" applyFont="1" applyBorder="1" applyAlignment="1">
      <alignment wrapText="1"/>
    </xf>
    <xf numFmtId="0" fontId="2" fillId="0" borderId="1" xfId="0" applyFont="1" applyBorder="1" applyAlignment="1">
      <alignment horizontal="center" wrapText="1"/>
    </xf>
    <xf numFmtId="0" fontId="1" fillId="0" borderId="15" xfId="0" applyFont="1" applyBorder="1" applyAlignment="1">
      <alignment horizontal="left"/>
    </xf>
    <xf numFmtId="0" fontId="1" fillId="0" borderId="16" xfId="0" applyFont="1" applyBorder="1" applyAlignment="1">
      <alignment horizontal="left"/>
    </xf>
    <xf numFmtId="174" fontId="12" fillId="0" borderId="1" xfId="0" applyNumberFormat="1" applyFont="1" applyBorder="1" applyAlignment="1">
      <alignment horizontal="center"/>
    </xf>
    <xf numFmtId="0" fontId="1" fillId="0" borderId="1" xfId="0" applyFont="1" applyBorder="1" applyAlignment="1">
      <alignment horizontal="left" wrapText="1"/>
    </xf>
    <xf numFmtId="0" fontId="2" fillId="0" borderId="1" xfId="0" applyFont="1" applyBorder="1" applyAlignment="1">
      <alignment wrapText="1" indent="1"/>
    </xf>
    <xf numFmtId="0" fontId="2" fillId="0" borderId="1" xfId="0" applyFont="1" applyBorder="1" applyAlignment="1">
      <alignment horizontal="left"/>
    </xf>
    <xf numFmtId="0" fontId="2" fillId="0" borderId="3" xfId="0" applyFont="1" applyBorder="1" applyAlignment="1">
      <alignment wrapText="1"/>
    </xf>
    <xf numFmtId="0" fontId="2" fillId="0" borderId="1" xfId="0" applyFont="1" applyBorder="1" applyAlignment="1">
      <alignment horizontal="center"/>
    </xf>
    <xf numFmtId="178" fontId="1" fillId="0" borderId="1" xfId="0" applyNumberFormat="1" applyFont="1" applyBorder="1" applyAlignment="1">
      <alignment horizontal="left"/>
    </xf>
    <xf numFmtId="178" fontId="2" fillId="0" borderId="1" xfId="0" applyNumberFormat="1" applyFont="1" applyBorder="1" applyAlignment="1">
      <alignment horizontal="left"/>
    </xf>
    <xf numFmtId="0" fontId="2" fillId="0" borderId="3" xfId="0" applyFont="1" applyBorder="1" applyAlignment="1">
      <alignment horizontal="center"/>
    </xf>
    <xf numFmtId="178" fontId="1" fillId="0" borderId="3" xfId="0" applyNumberFormat="1" applyFont="1" applyBorder="1" applyAlignment="1">
      <alignment horizontal="left"/>
    </xf>
    <xf numFmtId="0" fontId="0" fillId="0" borderId="1" xfId="0" applyBorder="1" applyAlignment="1">
      <alignment horizontal="left" wrapText="1"/>
    </xf>
    <xf numFmtId="0" fontId="11" fillId="0" borderId="2" xfId="0" applyFont="1" applyBorder="1" applyAlignment="1">
      <alignment wrapText="1"/>
    </xf>
    <xf numFmtId="0" fontId="13" fillId="0" borderId="15" xfId="0" applyFont="1" applyBorder="1" applyAlignment="1">
      <alignment horizontal="center"/>
    </xf>
    <xf numFmtId="0" fontId="14" fillId="0" borderId="3" xfId="0" applyFont="1" applyBorder="1" applyAlignment="1">
      <alignment horizontal="left"/>
    </xf>
    <xf numFmtId="176" fontId="1" fillId="0" borderId="3" xfId="0" applyNumberFormat="1" applyFont="1" applyBorder="1" applyAlignment="1">
      <alignment horizontal="left"/>
    </xf>
    <xf numFmtId="0" fontId="3" fillId="0" borderId="1" xfId="0" applyFont="1" applyBorder="1" applyAlignment="1">
      <alignment horizontal="center" wrapText="1"/>
    </xf>
    <xf numFmtId="0" fontId="12" fillId="0" borderId="1" xfId="0" applyFont="1" applyBorder="1" applyAlignment="1">
      <alignment horizontal="center" wrapText="1"/>
    </xf>
    <xf numFmtId="0" fontId="3" fillId="0" borderId="2" xfId="0" applyFont="1" applyBorder="1" applyAlignment="1">
      <alignment horizontal="left"/>
    </xf>
    <xf numFmtId="176" fontId="1" fillId="0" borderId="1" xfId="0" applyNumberFormat="1" applyFont="1" applyBorder="1" applyAlignment="1">
      <alignment horizontal="left"/>
    </xf>
    <xf numFmtId="176" fontId="2" fillId="0" borderId="1" xfId="0" applyNumberFormat="1" applyFont="1" applyBorder="1" applyAlignment="1">
      <alignment horizontal="left"/>
    </xf>
    <xf numFmtId="0" fontId="2" fillId="0" borderId="3" xfId="0" applyFont="1" applyBorder="1" applyAlignment="1">
      <alignment horizont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174" fontId="12" fillId="0" borderId="3" xfId="0" applyNumberFormat="1" applyFont="1" applyBorder="1" applyAlignment="1">
      <alignment horizont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2" fillId="0" borderId="3" xfId="0" applyFont="1" applyBorder="1" applyAlignment="1">
      <alignment wrapText="1" indent="1"/>
    </xf>
    <xf numFmtId="0" fontId="1" fillId="0" borderId="8" xfId="0" applyFont="1" applyBorder="1" applyAlignment="1">
      <alignment horizontal="left"/>
    </xf>
    <xf numFmtId="0" fontId="1" fillId="0" borderId="3" xfId="0" applyFont="1" applyBorder="1" applyAlignment="1">
      <alignment horizontal="left"/>
    </xf>
    <xf numFmtId="0" fontId="13" fillId="0" borderId="3" xfId="0" applyFont="1" applyBorder="1" applyAlignment="1">
      <alignment horizontal="center"/>
    </xf>
    <xf numFmtId="0" fontId="0" fillId="0" borderId="3" xfId="0" applyBorder="1" applyAlignment="1">
      <alignment horizontal="left" wrapText="1"/>
    </xf>
    <xf numFmtId="174" fontId="12" fillId="0" borderId="2" xfId="0" applyNumberFormat="1" applyFont="1" applyBorder="1" applyAlignment="1">
      <alignment horizontal="center"/>
    </xf>
    <xf numFmtId="0" fontId="1" fillId="0" borderId="2" xfId="0" applyFont="1" applyBorder="1" applyAlignment="1">
      <alignment horizontal="left" wrapText="1"/>
    </xf>
    <xf numFmtId="0" fontId="12" fillId="0" borderId="2" xfId="0" applyFont="1" applyBorder="1" applyAlignment="1">
      <alignment horizontal="center" wrapText="1"/>
    </xf>
    <xf numFmtId="0" fontId="2" fillId="0" borderId="3" xfId="0" applyFont="1" applyBorder="1" applyAlignment="1">
      <alignment horizontal="left"/>
    </xf>
    <xf numFmtId="0" fontId="11" fillId="0" borderId="3" xfId="0" applyFont="1" applyBorder="1" applyAlignment="1">
      <alignment horizontal="left"/>
    </xf>
    <xf numFmtId="0" fontId="10" fillId="0" borderId="1" xfId="0" applyFont="1" applyBorder="1" applyAlignment="1">
      <alignment wrapText="1"/>
    </xf>
    <xf numFmtId="0" fontId="4" fillId="0" borderId="2" xfId="0" applyFont="1" applyBorder="1" applyAlignment="1">
      <alignment wrapText="1"/>
    </xf>
    <xf numFmtId="164" fontId="2" fillId="0" borderId="22" xfId="0" applyNumberFormat="1" applyFont="1" applyBorder="1" applyAlignment="1">
      <alignment horizontal="center"/>
    </xf>
    <xf numFmtId="0" fontId="0" fillId="0" borderId="23" xfId="0" applyBorder="1" applyAlignment="1">
      <alignment horizontal="left"/>
    </xf>
    <xf numFmtId="0" fontId="0" fillId="0" borderId="24" xfId="0" applyBorder="1" applyAlignment="1">
      <alignment horizontal="left"/>
    </xf>
    <xf numFmtId="0" fontId="2" fillId="0" borderId="0" xfId="0" applyFont="1" applyAlignment="1">
      <alignment horizontal="center" wrapText="1"/>
    </xf>
    <xf numFmtId="0" fontId="20" fillId="0" borderId="0" xfId="0" applyFont="1" applyAlignment="1">
      <alignment horizontal="center" wrapText="1"/>
    </xf>
    <xf numFmtId="0" fontId="22" fillId="0" borderId="0" xfId="0" applyFont="1" applyAlignment="1">
      <alignment wrapText="1"/>
    </xf>
    <xf numFmtId="0" fontId="1" fillId="0" borderId="0" xfId="0" applyFont="1" applyAlignment="1">
      <alignment horizontal="center" wrapText="1"/>
    </xf>
    <xf numFmtId="0" fontId="1" fillId="0" borderId="0" xfId="0" applyFont="1" applyAlignment="1">
      <alignment vertical="top" wrapText="1"/>
    </xf>
    <xf numFmtId="174" fontId="1" fillId="0" borderId="45" xfId="0" applyNumberFormat="1" applyFont="1" applyBorder="1" applyAlignment="1">
      <alignment horizontal="center"/>
    </xf>
    <xf numFmtId="0" fontId="0" fillId="0" borderId="45" xfId="0" applyBorder="1" applyAlignment="1">
      <alignment horizontal="left"/>
    </xf>
    <xf numFmtId="164" fontId="3" fillId="0" borderId="1" xfId="0" applyNumberFormat="1" applyFont="1" applyBorder="1" applyAlignment="1">
      <alignment horizontal="center"/>
    </xf>
    <xf numFmtId="164" fontId="0" fillId="0" borderId="15" xfId="0" applyNumberFormat="1" applyBorder="1" applyAlignment="1">
      <alignment horizontal="left"/>
    </xf>
    <xf numFmtId="0" fontId="0" fillId="0" borderId="15" xfId="0" applyBorder="1" applyAlignment="1">
      <alignment horizontal="left" wrapText="1"/>
    </xf>
    <xf numFmtId="0" fontId="1" fillId="0" borderId="5" xfId="0" applyFont="1" applyBorder="1" applyAlignment="1">
      <alignment horizontal="left"/>
    </xf>
    <xf numFmtId="0" fontId="10" fillId="0" borderId="1" xfId="0" applyFont="1" applyBorder="1" applyAlignment="1">
      <alignment horizontal="left"/>
    </xf>
    <xf numFmtId="0" fontId="11" fillId="0" borderId="1" xfId="0" applyFont="1" applyBorder="1" applyAlignment="1">
      <alignment horizontal="left"/>
    </xf>
    <xf numFmtId="164" fontId="0" fillId="0" borderId="1" xfId="0" applyNumberFormat="1" applyBorder="1" applyAlignment="1">
      <alignment horizontal="left"/>
    </xf>
    <xf numFmtId="0" fontId="2" fillId="3" borderId="1" xfId="0" applyFont="1" applyFill="1" applyBorder="1" applyAlignment="1">
      <alignment horizontal="center" wrapText="1"/>
    </xf>
    <xf numFmtId="0" fontId="0" fillId="3" borderId="1" xfId="0" applyFill="1" applyBorder="1" applyAlignment="1">
      <alignment horizontal="left"/>
    </xf>
    <xf numFmtId="0" fontId="1" fillId="3" borderId="6" xfId="0" applyFont="1" applyFill="1" applyBorder="1" applyAlignment="1">
      <alignment vertical="top" wrapText="1"/>
    </xf>
    <xf numFmtId="0" fontId="0" fillId="3" borderId="0" xfId="0" applyFill="1" applyAlignment="1">
      <alignment vertical="top" wrapText="1"/>
    </xf>
    <xf numFmtId="169" fontId="0" fillId="0" borderId="15" xfId="0" applyNumberFormat="1" applyBorder="1" applyAlignment="1">
      <alignment horizontal="left"/>
    </xf>
    <xf numFmtId="0" fontId="8" fillId="0" borderId="3" xfId="0" applyFont="1" applyBorder="1" applyAlignment="1">
      <alignment wrapText="1"/>
    </xf>
    <xf numFmtId="0" fontId="2" fillId="0" borderId="43" xfId="0" applyFont="1" applyBorder="1" applyAlignment="1">
      <alignment wrapText="1"/>
    </xf>
    <xf numFmtId="0" fontId="0" fillId="0" borderId="49" xfId="0" applyBorder="1" applyAlignment="1">
      <alignment horizontal="left"/>
    </xf>
    <xf numFmtId="0" fontId="1" fillId="0" borderId="3" xfId="0" applyFont="1" applyBorder="1" applyAlignment="1">
      <alignment wrapText="1"/>
    </xf>
    <xf numFmtId="176" fontId="0" fillId="0" borderId="15" xfId="0" applyNumberFormat="1" applyBorder="1" applyAlignment="1">
      <alignment horizontal="left"/>
    </xf>
    <xf numFmtId="0" fontId="19" fillId="0" borderId="1" xfId="0" applyFont="1" applyBorder="1" applyAlignment="1">
      <alignment wrapText="1"/>
    </xf>
    <xf numFmtId="165" fontId="0" fillId="0" borderId="5" xfId="0" applyNumberFormat="1" applyBorder="1" applyAlignment="1">
      <alignment horizontal="left"/>
    </xf>
    <xf numFmtId="165" fontId="1" fillId="0" borderId="3" xfId="0" applyNumberFormat="1" applyFont="1" applyBorder="1" applyAlignment="1"/>
    <xf numFmtId="0" fontId="1" fillId="0" borderId="47" xfId="0" applyFont="1" applyBorder="1" applyAlignment="1">
      <alignment wrapText="1"/>
    </xf>
    <xf numFmtId="165" fontId="0" fillId="0" borderId="50" xfId="0" applyNumberFormat="1" applyBorder="1" applyAlignment="1">
      <alignment horizontal="left"/>
    </xf>
    <xf numFmtId="165" fontId="6" fillId="0" borderId="3" xfId="0" applyNumberFormat="1" applyFont="1" applyBorder="1" applyAlignment="1"/>
    <xf numFmtId="176" fontId="6" fillId="0" borderId="3" xfId="0" applyNumberFormat="1" applyFont="1" applyBorder="1" applyAlignment="1">
      <alignment horizontal="left"/>
    </xf>
    <xf numFmtId="165" fontId="1" fillId="0" borderId="3" xfId="0" applyNumberFormat="1" applyFont="1" applyBorder="1" applyAlignment="1">
      <alignment horizontal="left"/>
    </xf>
    <xf numFmtId="0" fontId="22" fillId="0" borderId="3" xfId="0" applyFont="1" applyBorder="1" applyAlignment="1">
      <alignment wrapText="1"/>
    </xf>
    <xf numFmtId="165" fontId="22" fillId="0" borderId="4" xfId="0" applyNumberFormat="1" applyFont="1" applyBorder="1" applyAlignment="1">
      <alignment horizontal="left"/>
    </xf>
    <xf numFmtId="165" fontId="22" fillId="0" borderId="5" xfId="0" applyNumberFormat="1" applyFont="1" applyBorder="1" applyAlignment="1">
      <alignment horizontal="left"/>
    </xf>
    <xf numFmtId="165" fontId="0" fillId="0" borderId="4" xfId="0" applyNumberFormat="1" applyBorder="1" applyAlignment="1">
      <alignment horizontal="left"/>
    </xf>
    <xf numFmtId="165" fontId="1" fillId="0" borderId="4" xfId="0" applyNumberFormat="1" applyFont="1" applyBorder="1" applyAlignment="1"/>
    <xf numFmtId="165" fontId="1" fillId="0" borderId="5" xfId="0" applyNumberFormat="1" applyFont="1" applyBorder="1" applyAlignment="1"/>
    <xf numFmtId="176" fontId="6" fillId="0" borderId="47" xfId="0" applyNumberFormat="1" applyFont="1" applyBorder="1" applyAlignment="1">
      <alignment horizontal="left"/>
    </xf>
    <xf numFmtId="0" fontId="22" fillId="0" borderId="3" xfId="0" applyFont="1" applyBorder="1" applyAlignment="1">
      <alignment horizontal="left"/>
    </xf>
    <xf numFmtId="0" fontId="3" fillId="0" borderId="4" xfId="0" applyFont="1" applyBorder="1" applyAlignment="1">
      <alignment horizontal="center" wrapText="1"/>
    </xf>
    <xf numFmtId="0" fontId="3" fillId="0" borderId="5" xfId="0" applyFont="1" applyBorder="1" applyAlignment="1">
      <alignment horizontal="center" wrapText="1"/>
    </xf>
    <xf numFmtId="0" fontId="2" fillId="0" borderId="51" xfId="0" applyFont="1" applyBorder="1" applyAlignment="1">
      <alignment horizontal="center" wrapText="1"/>
    </xf>
    <xf numFmtId="0" fontId="0" fillId="0" borderId="51" xfId="0" applyBorder="1" applyAlignment="1">
      <alignment horizontal="left"/>
    </xf>
    <xf numFmtId="0" fontId="0" fillId="0" borderId="53" xfId="0" applyBorder="1" applyAlignment="1">
      <alignment horizontal="left"/>
    </xf>
    <xf numFmtId="0" fontId="2" fillId="3" borderId="0" xfId="0" applyFont="1" applyFill="1" applyAlignment="1">
      <alignment horizontal="center" wrapText="1"/>
    </xf>
    <xf numFmtId="0" fontId="13" fillId="3" borderId="6" xfId="0" applyFont="1" applyFill="1" applyBorder="1" applyAlignment="1">
      <alignment horizontal="center"/>
    </xf>
    <xf numFmtId="0" fontId="0" fillId="3" borderId="6" xfId="0" applyFill="1" applyBorder="1" applyAlignment="1">
      <alignment horizontal="left"/>
    </xf>
    <xf numFmtId="0" fontId="1" fillId="3" borderId="6" xfId="0" applyFont="1" applyFill="1" applyBorder="1" applyAlignment="1">
      <alignment horizontal="left"/>
    </xf>
    <xf numFmtId="0" fontId="16" fillId="3" borderId="6" xfId="0" applyFont="1" applyFill="1" applyBorder="1" applyAlignment="1">
      <alignment horizontal="center"/>
    </xf>
    <xf numFmtId="0" fontId="16" fillId="3" borderId="32" xfId="0" applyFont="1" applyFill="1" applyBorder="1" applyAlignment="1">
      <alignment horizontal="center"/>
    </xf>
    <xf numFmtId="0" fontId="13" fillId="0" borderId="23" xfId="0" applyFont="1" applyBorder="1" applyAlignment="1">
      <alignment horizontal="center"/>
    </xf>
    <xf numFmtId="0" fontId="1" fillId="0" borderId="3" xfId="0" applyFont="1" applyBorder="1" applyAlignment="1">
      <alignment vertical="top" wrapText="1"/>
    </xf>
    <xf numFmtId="0" fontId="0" fillId="0" borderId="4" xfId="0" applyBorder="1" applyAlignment="1">
      <alignment horizontal="left" vertical="top"/>
    </xf>
    <xf numFmtId="0" fontId="0" fillId="0" borderId="5" xfId="0" applyBorder="1" applyAlignment="1">
      <alignment horizontal="left" vertical="top"/>
    </xf>
    <xf numFmtId="0" fontId="22" fillId="0" borderId="1" xfId="0" applyFont="1" applyBorder="1" applyAlignment="1">
      <alignment wrapText="1"/>
    </xf>
    <xf numFmtId="0" fontId="22" fillId="0" borderId="15" xfId="0" applyFont="1" applyBorder="1" applyAlignment="1">
      <alignment horizontal="left"/>
    </xf>
    <xf numFmtId="0" fontId="10" fillId="0" borderId="2" xfId="0" applyFont="1" applyBorder="1" applyAlignment="1">
      <alignment horizontal="left"/>
    </xf>
    <xf numFmtId="164" fontId="0" fillId="0" borderId="16" xfId="0" applyNumberFormat="1" applyBorder="1" applyAlignment="1">
      <alignment horizontal="left"/>
    </xf>
    <xf numFmtId="0" fontId="2" fillId="0" borderId="2" xfId="0" applyFont="1" applyBorder="1" applyAlignment="1">
      <alignment horizontal="center"/>
    </xf>
    <xf numFmtId="164" fontId="2" fillId="0" borderId="63" xfId="0" applyNumberFormat="1" applyFont="1" applyBorder="1" applyAlignment="1">
      <alignment horizontal="center"/>
    </xf>
    <xf numFmtId="0" fontId="0" fillId="0" borderId="63" xfId="0" applyBorder="1" applyAlignment="1">
      <alignment horizontal="left"/>
    </xf>
    <xf numFmtId="0" fontId="0" fillId="0" borderId="64"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tabSelected="1" zoomScaleNormal="100" workbookViewId="0"/>
  </sheetViews>
  <sheetFormatPr defaultColWidth="21.5" defaultRowHeight="12.75" x14ac:dyDescent="0.2"/>
  <cols>
    <col min="1" max="1" width="1.83203125" customWidth="1"/>
    <col min="2" max="2" width="39.6640625" customWidth="1"/>
    <col min="3" max="3" width="3.1640625" customWidth="1"/>
    <col min="4" max="4" width="12.5" customWidth="1"/>
    <col min="5" max="5" width="9.6640625" customWidth="1"/>
    <col min="6" max="6" width="12.5" customWidth="1"/>
    <col min="7" max="7" width="9.6640625" customWidth="1"/>
    <col min="8" max="8" width="12.5" customWidth="1"/>
    <col min="9" max="9" width="9.6640625" customWidth="1"/>
    <col min="10" max="10" width="12.5" customWidth="1"/>
    <col min="11" max="11" width="9.6640625" customWidth="1"/>
    <col min="12" max="12" width="12.5" customWidth="1"/>
    <col min="13" max="13" width="9.6640625" customWidth="1"/>
    <col min="14" max="14" width="3.5" customWidth="1"/>
    <col min="15" max="19" width="12.5" customWidth="1"/>
  </cols>
  <sheetData>
    <row r="1" spans="1:19" ht="12.6" customHeight="1" x14ac:dyDescent="0.2">
      <c r="A1" s="1"/>
      <c r="B1" s="1"/>
      <c r="C1" s="1"/>
      <c r="D1" s="2"/>
      <c r="E1" s="1"/>
      <c r="F1" s="2"/>
      <c r="G1" s="1"/>
      <c r="H1" s="2"/>
      <c r="I1" s="1"/>
      <c r="J1" s="2"/>
      <c r="K1" s="1"/>
      <c r="L1" s="2"/>
      <c r="M1" s="1"/>
      <c r="N1" s="1"/>
      <c r="O1" s="2"/>
      <c r="P1" s="2"/>
      <c r="Q1" s="2"/>
      <c r="R1" s="2"/>
      <c r="S1" s="3" t="s">
        <v>0</v>
      </c>
    </row>
    <row r="2" spans="1:19" ht="18.75" customHeight="1" x14ac:dyDescent="0.25">
      <c r="A2" s="553" t="s">
        <v>1</v>
      </c>
      <c r="B2" s="554"/>
      <c r="C2" s="555"/>
      <c r="D2" s="556"/>
      <c r="E2" s="555"/>
      <c r="F2" s="555"/>
      <c r="G2" s="555"/>
      <c r="H2" s="556"/>
      <c r="I2" s="555"/>
      <c r="J2" s="556"/>
      <c r="K2" s="555"/>
      <c r="L2" s="556"/>
      <c r="M2" s="555"/>
      <c r="N2" s="555"/>
      <c r="O2" s="556"/>
      <c r="P2" s="556"/>
      <c r="Q2" s="556"/>
      <c r="R2" s="556"/>
      <c r="S2" s="557"/>
    </row>
    <row r="3" spans="1:19" ht="18.75" customHeight="1" x14ac:dyDescent="0.25">
      <c r="A3" s="558" t="s">
        <v>2</v>
      </c>
      <c r="B3" s="559"/>
      <c r="C3" s="560"/>
      <c r="D3" s="560"/>
      <c r="E3" s="560"/>
      <c r="F3" s="560"/>
      <c r="G3" s="560"/>
      <c r="H3" s="560"/>
      <c r="I3" s="560"/>
      <c r="J3" s="560"/>
      <c r="K3" s="560"/>
      <c r="L3" s="560"/>
      <c r="M3" s="560"/>
      <c r="N3" s="560"/>
      <c r="O3" s="560"/>
      <c r="P3" s="560"/>
      <c r="Q3" s="560"/>
      <c r="R3" s="560"/>
      <c r="S3" s="561"/>
    </row>
    <row r="4" spans="1:19" ht="12.6" customHeight="1" x14ac:dyDescent="0.2">
      <c r="A4" s="1"/>
      <c r="B4" s="4" t="s">
        <v>3</v>
      </c>
      <c r="C4" s="1"/>
      <c r="D4" s="1"/>
      <c r="E4" s="5"/>
      <c r="F4" s="1"/>
      <c r="G4" s="2"/>
      <c r="H4" s="1"/>
      <c r="I4" s="2"/>
      <c r="J4" s="1"/>
      <c r="K4" s="1"/>
      <c r="L4" s="2"/>
      <c r="M4" s="1"/>
      <c r="N4" s="1"/>
      <c r="O4" s="2"/>
      <c r="P4" s="2"/>
      <c r="Q4" s="2"/>
      <c r="R4" s="2"/>
      <c r="S4" s="6"/>
    </row>
    <row r="5" spans="1:19" ht="12.6" customHeight="1" x14ac:dyDescent="0.2">
      <c r="A5" s="1"/>
      <c r="B5" s="4" t="s">
        <v>4</v>
      </c>
      <c r="C5" s="1"/>
      <c r="D5" s="1"/>
      <c r="E5" s="5"/>
      <c r="F5" s="1"/>
      <c r="G5" s="2"/>
      <c r="H5" s="1"/>
      <c r="I5" s="2"/>
      <c r="J5" s="1"/>
      <c r="K5" s="1"/>
      <c r="L5" s="2"/>
      <c r="M5" s="1"/>
      <c r="N5" s="1"/>
      <c r="O5" s="2"/>
      <c r="P5" s="2"/>
      <c r="Q5" s="2"/>
      <c r="R5" s="2"/>
      <c r="S5" s="6"/>
    </row>
    <row r="6" spans="1:19" ht="12.6" customHeight="1" x14ac:dyDescent="0.2">
      <c r="A6" s="1"/>
      <c r="B6" s="4" t="s">
        <v>5</v>
      </c>
      <c r="C6" s="1"/>
      <c r="D6" s="1"/>
      <c r="E6" s="5"/>
      <c r="F6" s="1"/>
      <c r="G6" s="2"/>
      <c r="H6" s="1"/>
      <c r="I6" s="2"/>
      <c r="J6" s="1"/>
      <c r="K6" s="1"/>
      <c r="L6" s="2"/>
      <c r="M6" s="1"/>
      <c r="N6" s="1"/>
      <c r="O6" s="2"/>
      <c r="P6" s="2"/>
      <c r="Q6" s="2"/>
      <c r="R6" s="2"/>
      <c r="S6" s="6"/>
    </row>
    <row r="7" spans="1:19" ht="12.6" customHeight="1" x14ac:dyDescent="0.2">
      <c r="A7" s="1"/>
      <c r="B7" s="4" t="s">
        <v>6</v>
      </c>
      <c r="C7" s="1"/>
      <c r="D7" s="1"/>
      <c r="E7" s="5"/>
      <c r="F7" s="1"/>
      <c r="G7" s="2"/>
      <c r="H7" s="1"/>
      <c r="I7" s="2"/>
      <c r="J7" s="1"/>
      <c r="K7" s="1"/>
      <c r="L7" s="2"/>
      <c r="M7" s="1"/>
      <c r="N7" s="1"/>
      <c r="O7" s="2"/>
      <c r="P7" s="2"/>
      <c r="Q7" s="2"/>
      <c r="R7" s="2"/>
      <c r="S7" s="6"/>
    </row>
    <row r="8" spans="1:19" ht="12.6" customHeight="1" x14ac:dyDescent="0.2">
      <c r="A8" s="1"/>
      <c r="B8" s="1"/>
      <c r="C8" s="1"/>
      <c r="D8" s="1"/>
      <c r="E8" s="1"/>
      <c r="F8" s="1"/>
      <c r="G8" s="2"/>
      <c r="H8" s="1"/>
      <c r="I8" s="2"/>
      <c r="J8" s="1"/>
      <c r="K8" s="1"/>
      <c r="L8" s="2"/>
      <c r="M8" s="1"/>
      <c r="N8" s="1"/>
      <c r="O8" s="2"/>
      <c r="P8" s="2"/>
      <c r="Q8" s="2"/>
      <c r="R8" s="2"/>
      <c r="S8" s="6"/>
    </row>
    <row r="9" spans="1:19" ht="12.6" customHeight="1" x14ac:dyDescent="0.2">
      <c r="A9" s="1"/>
      <c r="B9" s="1"/>
      <c r="C9" s="1"/>
      <c r="D9" s="2">
        <v>2015</v>
      </c>
      <c r="E9" s="1"/>
      <c r="F9" s="6">
        <v>2015</v>
      </c>
      <c r="G9" s="1"/>
      <c r="H9" s="6">
        <v>2015</v>
      </c>
      <c r="I9" s="2"/>
      <c r="J9" s="6">
        <v>2015</v>
      </c>
      <c r="K9" s="1"/>
      <c r="L9" s="2">
        <v>2015</v>
      </c>
      <c r="M9" s="1"/>
      <c r="N9" s="1"/>
      <c r="O9" s="2">
        <v>2014</v>
      </c>
      <c r="P9" s="2">
        <v>2014</v>
      </c>
      <c r="Q9" s="2">
        <v>2014</v>
      </c>
      <c r="R9" s="2">
        <v>2014</v>
      </c>
      <c r="S9" s="6">
        <v>2014</v>
      </c>
    </row>
    <row r="10" spans="1:19" ht="12.6" customHeight="1" x14ac:dyDescent="0.2">
      <c r="A10" s="7"/>
      <c r="B10" s="8" t="s">
        <v>7</v>
      </c>
      <c r="C10" s="7"/>
      <c r="D10" s="9" t="s">
        <v>8</v>
      </c>
      <c r="E10" s="9" t="s">
        <v>9</v>
      </c>
      <c r="F10" s="10" t="s">
        <v>10</v>
      </c>
      <c r="G10" s="8" t="s">
        <v>9</v>
      </c>
      <c r="H10" s="10" t="s">
        <v>11</v>
      </c>
      <c r="I10" s="10" t="s">
        <v>9</v>
      </c>
      <c r="J10" s="10" t="s">
        <v>12</v>
      </c>
      <c r="K10" s="11" t="s">
        <v>9</v>
      </c>
      <c r="L10" s="9" t="s">
        <v>13</v>
      </c>
      <c r="M10" s="9" t="s">
        <v>9</v>
      </c>
      <c r="N10" s="7"/>
      <c r="O10" s="9" t="s">
        <v>8</v>
      </c>
      <c r="P10" s="9" t="s">
        <v>10</v>
      </c>
      <c r="Q10" s="9" t="s">
        <v>11</v>
      </c>
      <c r="R10" s="9" t="s">
        <v>12</v>
      </c>
      <c r="S10" s="10" t="s">
        <v>13</v>
      </c>
    </row>
    <row r="11" spans="1:19" ht="12.6" customHeight="1" x14ac:dyDescent="0.2">
      <c r="A11" s="12"/>
      <c r="B11" s="12"/>
      <c r="C11" s="12"/>
      <c r="D11" s="12"/>
      <c r="E11" s="13"/>
      <c r="F11" s="12"/>
      <c r="G11" s="12"/>
      <c r="H11" s="12"/>
      <c r="I11" s="12"/>
      <c r="J11" s="14"/>
      <c r="K11" s="12"/>
      <c r="L11" s="12"/>
      <c r="M11" s="12"/>
      <c r="N11" s="12"/>
      <c r="O11" s="15"/>
      <c r="P11" s="15"/>
      <c r="Q11" s="15"/>
      <c r="R11" s="15"/>
      <c r="S11" s="16"/>
    </row>
    <row r="12" spans="1:19" ht="12.6" customHeight="1" x14ac:dyDescent="0.2">
      <c r="A12" s="562" t="s">
        <v>14</v>
      </c>
      <c r="B12" s="563"/>
      <c r="C12" s="1"/>
      <c r="D12" s="19">
        <v>4644.7</v>
      </c>
      <c r="E12" s="20">
        <v>-0.01</v>
      </c>
      <c r="F12" s="19">
        <v>4978.7</v>
      </c>
      <c r="G12" s="20">
        <v>0.01</v>
      </c>
      <c r="H12" s="21">
        <v>0</v>
      </c>
      <c r="I12" s="22">
        <v>0</v>
      </c>
      <c r="J12" s="23"/>
      <c r="K12" s="24"/>
      <c r="L12" s="19">
        <v>9623.4</v>
      </c>
      <c r="M12" s="25">
        <v>0</v>
      </c>
      <c r="N12" s="26"/>
      <c r="O12" s="19">
        <v>4683.1000000000004</v>
      </c>
      <c r="P12" s="19">
        <v>4935.6000000000004</v>
      </c>
      <c r="Q12" s="19">
        <v>4875.6000000000004</v>
      </c>
      <c r="R12" s="27">
        <v>5121.3</v>
      </c>
      <c r="S12" s="28">
        <v>19615.599999999999</v>
      </c>
    </row>
    <row r="13" spans="1:19" ht="12.6" customHeight="1" x14ac:dyDescent="0.2">
      <c r="A13" s="1"/>
      <c r="B13" s="1"/>
      <c r="C13" s="1"/>
      <c r="D13" s="1"/>
      <c r="E13" s="1"/>
      <c r="F13" s="1"/>
      <c r="G13" s="29"/>
      <c r="H13" s="30"/>
      <c r="I13" s="31"/>
      <c r="J13" s="1"/>
      <c r="K13" s="1"/>
      <c r="L13" s="1"/>
      <c r="M13" s="1"/>
      <c r="N13" s="1"/>
      <c r="O13" s="29"/>
      <c r="P13" s="29"/>
      <c r="Q13" s="29"/>
      <c r="R13" s="1"/>
      <c r="S13" s="29"/>
    </row>
    <row r="14" spans="1:19" ht="12.6" customHeight="1" x14ac:dyDescent="0.2">
      <c r="A14" s="562" t="s">
        <v>15</v>
      </c>
      <c r="B14" s="563"/>
      <c r="C14" s="1"/>
      <c r="D14" s="32">
        <v>1192.7</v>
      </c>
      <c r="E14" s="20">
        <v>-0.02</v>
      </c>
      <c r="F14" s="514">
        <v>1218.4000000000001</v>
      </c>
      <c r="G14" s="20">
        <v>0.02</v>
      </c>
      <c r="H14" s="33">
        <v>0</v>
      </c>
      <c r="I14" s="22">
        <v>0</v>
      </c>
      <c r="J14" s="34"/>
      <c r="K14" s="24"/>
      <c r="L14" s="35">
        <v>2411.1</v>
      </c>
      <c r="M14" s="25">
        <v>0</v>
      </c>
      <c r="N14" s="26"/>
      <c r="O14" s="32">
        <v>1222.7</v>
      </c>
      <c r="P14" s="32">
        <v>1189.7</v>
      </c>
      <c r="Q14" s="36">
        <v>1267</v>
      </c>
      <c r="R14" s="35">
        <v>1253.0999999999999</v>
      </c>
      <c r="S14" s="32">
        <v>4932.5</v>
      </c>
    </row>
    <row r="15" spans="1:19" ht="12.6" customHeight="1" x14ac:dyDescent="0.2">
      <c r="A15" s="562" t="s">
        <v>16</v>
      </c>
      <c r="B15" s="563"/>
      <c r="C15" s="1"/>
      <c r="D15" s="16">
        <v>3452</v>
      </c>
      <c r="E15" s="37">
        <v>0</v>
      </c>
      <c r="F15" s="38">
        <v>3760.3</v>
      </c>
      <c r="G15" s="37">
        <v>0</v>
      </c>
      <c r="H15" s="39">
        <v>0</v>
      </c>
      <c r="I15" s="22">
        <v>0</v>
      </c>
      <c r="J15" s="15"/>
      <c r="K15" s="24"/>
      <c r="L15" s="40">
        <v>7212.3</v>
      </c>
      <c r="M15" s="41">
        <v>0</v>
      </c>
      <c r="N15" s="26"/>
      <c r="O15" s="42">
        <v>3460.4</v>
      </c>
      <c r="P15" s="42">
        <v>3745.9</v>
      </c>
      <c r="Q15" s="42">
        <v>3608.6</v>
      </c>
      <c r="R15" s="40">
        <v>3868.2</v>
      </c>
      <c r="S15" s="42">
        <v>14683.1</v>
      </c>
    </row>
    <row r="16" spans="1:19" ht="12.6" customHeight="1" x14ac:dyDescent="0.2">
      <c r="A16" s="1"/>
      <c r="B16" s="43" t="s">
        <v>17</v>
      </c>
      <c r="C16" s="1"/>
      <c r="D16" s="44">
        <v>0.74299999999999999</v>
      </c>
      <c r="E16" s="45"/>
      <c r="F16" s="44">
        <v>0.755</v>
      </c>
      <c r="G16" s="46"/>
      <c r="H16" s="47">
        <v>0</v>
      </c>
      <c r="I16" s="48"/>
      <c r="J16" s="45"/>
      <c r="K16" s="49"/>
      <c r="L16" s="50">
        <v>0.749</v>
      </c>
      <c r="M16" s="45"/>
      <c r="N16" s="51"/>
      <c r="O16" s="44">
        <v>0.73899999999999999</v>
      </c>
      <c r="P16" s="44">
        <v>0.75900000000000001</v>
      </c>
      <c r="Q16" s="52">
        <v>0.74</v>
      </c>
      <c r="R16" s="50">
        <v>0.755</v>
      </c>
      <c r="S16" s="53">
        <v>0.749</v>
      </c>
    </row>
    <row r="17" spans="1:19" ht="12.6" customHeight="1" x14ac:dyDescent="0.2">
      <c r="A17" s="1"/>
      <c r="B17" s="1"/>
      <c r="C17" s="1"/>
      <c r="D17" s="23"/>
      <c r="E17" s="24"/>
      <c r="F17" s="23"/>
      <c r="G17" s="54"/>
      <c r="H17" s="55"/>
      <c r="I17" s="56"/>
      <c r="J17" s="24"/>
      <c r="K17" s="24"/>
      <c r="L17" s="1"/>
      <c r="M17" s="24"/>
      <c r="N17" s="1"/>
      <c r="O17" s="57"/>
      <c r="P17" s="57"/>
      <c r="Q17" s="57"/>
      <c r="R17" s="1"/>
      <c r="S17" s="29"/>
    </row>
    <row r="18" spans="1:19" ht="12.6" customHeight="1" x14ac:dyDescent="0.2">
      <c r="A18" s="1"/>
      <c r="B18" s="43" t="s">
        <v>18</v>
      </c>
      <c r="C18" s="1"/>
      <c r="D18" s="19">
        <v>1039.3</v>
      </c>
      <c r="E18" s="20">
        <v>-0.06</v>
      </c>
      <c r="F18" s="19">
        <v>1169.5</v>
      </c>
      <c r="G18" s="20">
        <v>-0.02</v>
      </c>
      <c r="H18" s="21">
        <v>0</v>
      </c>
      <c r="I18" s="22">
        <v>0</v>
      </c>
      <c r="J18" s="54"/>
      <c r="K18" s="58"/>
      <c r="L18" s="27">
        <v>2208.8000000000002</v>
      </c>
      <c r="M18" s="25">
        <v>-0.04</v>
      </c>
      <c r="N18" s="26"/>
      <c r="O18" s="19">
        <v>1109.3</v>
      </c>
      <c r="P18" s="19">
        <v>1195.4000000000001</v>
      </c>
      <c r="Q18" s="19">
        <v>1243.2</v>
      </c>
      <c r="R18" s="27">
        <v>1185.7</v>
      </c>
      <c r="S18" s="28">
        <v>4733.6000000000004</v>
      </c>
    </row>
    <row r="19" spans="1:19" ht="12.6" customHeight="1" x14ac:dyDescent="0.2">
      <c r="A19" s="1"/>
      <c r="B19" s="43" t="s">
        <v>17</v>
      </c>
      <c r="C19" s="1"/>
      <c r="D19" s="44">
        <v>0.224</v>
      </c>
      <c r="E19" s="46"/>
      <c r="F19" s="44">
        <v>0.23499999999999999</v>
      </c>
      <c r="G19" s="46"/>
      <c r="H19" s="47">
        <v>0</v>
      </c>
      <c r="I19" s="48"/>
      <c r="J19" s="46"/>
      <c r="K19" s="45"/>
      <c r="L19" s="59">
        <v>0.23</v>
      </c>
      <c r="M19" s="45"/>
      <c r="N19" s="51"/>
      <c r="O19" s="44">
        <v>0.23699999999999999</v>
      </c>
      <c r="P19" s="44">
        <v>0.24199999999999999</v>
      </c>
      <c r="Q19" s="44">
        <v>0.255</v>
      </c>
      <c r="R19" s="50">
        <v>0.23200000000000001</v>
      </c>
      <c r="S19" s="53">
        <v>0.24099999999999999</v>
      </c>
    </row>
    <row r="20" spans="1:19" ht="12.6" customHeight="1" x14ac:dyDescent="0.2">
      <c r="A20" s="1"/>
      <c r="B20" s="1"/>
      <c r="C20" s="1"/>
      <c r="D20" s="1"/>
      <c r="E20" s="58"/>
      <c r="F20" s="1"/>
      <c r="G20" s="58"/>
      <c r="H20" s="30"/>
      <c r="I20" s="60"/>
      <c r="J20" s="58"/>
      <c r="K20" s="24"/>
      <c r="L20" s="1"/>
      <c r="M20" s="24"/>
      <c r="N20" s="1"/>
      <c r="O20" s="29"/>
      <c r="P20" s="29"/>
      <c r="Q20" s="29"/>
      <c r="R20" s="1"/>
      <c r="S20" s="29"/>
    </row>
    <row r="21" spans="1:19" ht="12.6" customHeight="1" x14ac:dyDescent="0.2">
      <c r="A21" s="1"/>
      <c r="B21" s="43" t="s">
        <v>19</v>
      </c>
      <c r="C21" s="18"/>
      <c r="D21" s="19">
        <v>1523.5</v>
      </c>
      <c r="E21" s="20">
        <v>0.03</v>
      </c>
      <c r="F21" s="19">
        <v>1635.4</v>
      </c>
      <c r="G21" s="20">
        <v>-0.02</v>
      </c>
      <c r="H21" s="21">
        <v>0</v>
      </c>
      <c r="I21" s="22">
        <v>0</v>
      </c>
      <c r="J21" s="24"/>
      <c r="K21" s="24"/>
      <c r="L21" s="27">
        <v>3158.9</v>
      </c>
      <c r="M21" s="25">
        <v>0</v>
      </c>
      <c r="N21" s="26"/>
      <c r="O21" s="19">
        <v>1484.9</v>
      </c>
      <c r="P21" s="19">
        <v>1663.9</v>
      </c>
      <c r="Q21" s="19">
        <v>1672.1</v>
      </c>
      <c r="R21" s="27">
        <v>1799.9</v>
      </c>
      <c r="S21" s="28">
        <v>6620.8</v>
      </c>
    </row>
    <row r="22" spans="1:19" ht="12.6" customHeight="1" x14ac:dyDescent="0.2">
      <c r="A22" s="1"/>
      <c r="B22" s="1"/>
      <c r="C22" s="1"/>
      <c r="D22" s="1"/>
      <c r="E22" s="1"/>
      <c r="F22" s="1"/>
      <c r="G22" s="29"/>
      <c r="H22" s="30"/>
      <c r="I22" s="31"/>
      <c r="J22" s="1"/>
      <c r="K22" s="1"/>
      <c r="L22" s="1"/>
      <c r="M22" s="24"/>
      <c r="N22" s="1"/>
      <c r="O22" s="61"/>
      <c r="P22" s="61"/>
      <c r="Q22" s="61"/>
      <c r="R22" s="23"/>
      <c r="S22" s="57"/>
    </row>
    <row r="23" spans="1:19" ht="7.5" customHeight="1" x14ac:dyDescent="0.2">
      <c r="A23" s="1"/>
      <c r="B23" s="1"/>
      <c r="C23" s="1"/>
      <c r="D23" s="1"/>
      <c r="E23" s="1"/>
      <c r="F23" s="1"/>
      <c r="G23" s="29"/>
      <c r="H23" s="30"/>
      <c r="I23" s="31"/>
      <c r="J23" s="1"/>
      <c r="K23" s="1"/>
      <c r="L23" s="1"/>
      <c r="M23" s="24"/>
      <c r="N23" s="1"/>
      <c r="O23" s="29"/>
      <c r="P23" s="29"/>
      <c r="Q23" s="29"/>
      <c r="R23" s="1"/>
      <c r="S23" s="29"/>
    </row>
    <row r="24" spans="1:19" ht="24.95" customHeight="1" x14ac:dyDescent="0.2">
      <c r="A24" s="62"/>
      <c r="B24" s="63" t="s">
        <v>20</v>
      </c>
      <c r="C24" s="62"/>
      <c r="D24" s="64">
        <v>256</v>
      </c>
      <c r="E24" s="65" t="s">
        <v>21</v>
      </c>
      <c r="F24" s="64">
        <v>80</v>
      </c>
      <c r="G24" s="65" t="s">
        <v>21</v>
      </c>
      <c r="H24" s="21">
        <v>0</v>
      </c>
      <c r="I24" s="66">
        <v>0</v>
      </c>
      <c r="J24" s="67"/>
      <c r="K24" s="67"/>
      <c r="L24" s="68">
        <v>336</v>
      </c>
      <c r="M24" s="69" t="s">
        <v>21</v>
      </c>
      <c r="N24" s="62"/>
      <c r="O24" s="70">
        <v>0</v>
      </c>
      <c r="P24" s="70">
        <v>0</v>
      </c>
      <c r="Q24" s="68">
        <v>95</v>
      </c>
      <c r="R24" s="19">
        <v>105.2</v>
      </c>
      <c r="S24" s="19">
        <v>200.2</v>
      </c>
    </row>
    <row r="25" spans="1:19" ht="12.6" customHeight="1" x14ac:dyDescent="0.2">
      <c r="A25" s="12"/>
      <c r="B25" s="12"/>
      <c r="C25" s="12"/>
      <c r="D25" s="12"/>
      <c r="E25" s="12"/>
      <c r="F25" s="12"/>
      <c r="G25" s="71"/>
      <c r="H25" s="72"/>
      <c r="I25" s="73"/>
      <c r="J25" s="12"/>
      <c r="K25" s="12"/>
      <c r="L25" s="12"/>
      <c r="M25" s="74"/>
      <c r="N25" s="12"/>
      <c r="O25" s="71"/>
      <c r="P25" s="71"/>
      <c r="Q25" s="71"/>
      <c r="R25" s="12"/>
      <c r="S25" s="71"/>
    </row>
    <row r="26" spans="1:19" ht="31.35" customHeight="1" x14ac:dyDescent="0.2">
      <c r="A26" s="1"/>
      <c r="B26" s="63" t="s">
        <v>22</v>
      </c>
      <c r="C26" s="1"/>
      <c r="D26" s="36">
        <v>108</v>
      </c>
      <c r="E26" s="75" t="s">
        <v>21</v>
      </c>
      <c r="F26" s="76">
        <v>72.400000000000006</v>
      </c>
      <c r="G26" s="65" t="s">
        <v>21</v>
      </c>
      <c r="H26" s="77">
        <v>0</v>
      </c>
      <c r="I26" s="22">
        <v>0</v>
      </c>
      <c r="J26" s="78"/>
      <c r="K26" s="79"/>
      <c r="L26" s="35">
        <v>180.4</v>
      </c>
      <c r="M26" s="65" t="s">
        <v>21</v>
      </c>
      <c r="N26" s="58"/>
      <c r="O26" s="32">
        <v>31.4</v>
      </c>
      <c r="P26" s="80">
        <v>0</v>
      </c>
      <c r="Q26" s="32">
        <v>36.299999999999997</v>
      </c>
      <c r="R26" s="34">
        <v>401</v>
      </c>
      <c r="S26" s="32">
        <v>468.7</v>
      </c>
    </row>
    <row r="27" spans="1:19" ht="12.6" customHeight="1" x14ac:dyDescent="0.2">
      <c r="A27" s="562" t="s">
        <v>23</v>
      </c>
      <c r="B27" s="563"/>
      <c r="C27" s="1"/>
      <c r="D27" s="38">
        <v>525.20000000000005</v>
      </c>
      <c r="E27" s="20">
        <v>-0.37</v>
      </c>
      <c r="F27" s="81">
        <v>803</v>
      </c>
      <c r="G27" s="20">
        <v>-0.09</v>
      </c>
      <c r="H27" s="82">
        <v>0</v>
      </c>
      <c r="I27" s="22">
        <v>0</v>
      </c>
      <c r="J27" s="15"/>
      <c r="K27" s="24"/>
      <c r="L27" s="40">
        <v>1328.2</v>
      </c>
      <c r="M27" s="83">
        <v>-0.23</v>
      </c>
      <c r="N27" s="26"/>
      <c r="O27" s="42">
        <v>834.8</v>
      </c>
      <c r="P27" s="42">
        <v>886.6</v>
      </c>
      <c r="Q27" s="16">
        <v>562</v>
      </c>
      <c r="R27" s="40">
        <v>376.4</v>
      </c>
      <c r="S27" s="42">
        <v>2659.8</v>
      </c>
    </row>
    <row r="28" spans="1:19" ht="12.6" customHeight="1" x14ac:dyDescent="0.2">
      <c r="A28" s="1"/>
      <c r="B28" s="1"/>
      <c r="C28" s="1"/>
      <c r="D28" s="1"/>
      <c r="E28" s="24"/>
      <c r="F28" s="1"/>
      <c r="G28" s="54"/>
      <c r="H28" s="30"/>
      <c r="I28" s="56"/>
      <c r="J28" s="24"/>
      <c r="K28" s="1"/>
      <c r="L28" s="1"/>
      <c r="M28" s="54"/>
      <c r="N28" s="1"/>
      <c r="O28" s="29"/>
      <c r="P28" s="29"/>
      <c r="Q28" s="29"/>
      <c r="R28" s="1"/>
      <c r="S28" s="29"/>
    </row>
    <row r="29" spans="1:19" ht="12.6" customHeight="1" x14ac:dyDescent="0.2">
      <c r="A29" s="1"/>
      <c r="B29" s="43" t="s">
        <v>24</v>
      </c>
      <c r="C29" s="1"/>
      <c r="D29" s="28">
        <v>-19.5</v>
      </c>
      <c r="E29" s="24"/>
      <c r="F29" s="57">
        <v>-16.2</v>
      </c>
      <c r="G29" s="54"/>
      <c r="H29" s="84">
        <v>0</v>
      </c>
      <c r="I29" s="56"/>
      <c r="J29" s="24"/>
      <c r="K29" s="1"/>
      <c r="L29" s="27">
        <v>-35.700000000000003</v>
      </c>
      <c r="M29" s="54"/>
      <c r="N29" s="1"/>
      <c r="O29" s="28">
        <v>-3.4</v>
      </c>
      <c r="P29" s="28">
        <v>-1.9</v>
      </c>
      <c r="Q29" s="28">
        <v>-9.3000000000000007</v>
      </c>
      <c r="R29" s="27">
        <v>-13.2</v>
      </c>
      <c r="S29" s="28">
        <v>-27.8</v>
      </c>
    </row>
    <row r="30" spans="1:19" ht="12.6" customHeight="1" x14ac:dyDescent="0.2">
      <c r="A30" s="1"/>
      <c r="B30" s="564" t="s">
        <v>25</v>
      </c>
      <c r="C30" s="563"/>
      <c r="D30" s="70">
        <v>0</v>
      </c>
      <c r="E30" s="24"/>
      <c r="F30" s="70">
        <v>0</v>
      </c>
      <c r="G30" s="54"/>
      <c r="H30" s="85">
        <v>0</v>
      </c>
      <c r="I30" s="56"/>
      <c r="J30" s="68"/>
      <c r="K30" s="1"/>
      <c r="L30" s="70">
        <v>0</v>
      </c>
      <c r="M30" s="54"/>
      <c r="N30" s="1"/>
      <c r="O30" s="70">
        <v>0</v>
      </c>
      <c r="P30" s="70">
        <v>0</v>
      </c>
      <c r="Q30" s="70">
        <v>0</v>
      </c>
      <c r="R30" s="68">
        <v>92</v>
      </c>
      <c r="S30" s="57">
        <v>92</v>
      </c>
    </row>
    <row r="31" spans="1:19" ht="12.6" customHeight="1" x14ac:dyDescent="0.2">
      <c r="A31" s="1"/>
      <c r="B31" s="564" t="s">
        <v>26</v>
      </c>
      <c r="C31" s="563"/>
      <c r="D31" s="32">
        <v>112.2</v>
      </c>
      <c r="E31" s="24"/>
      <c r="F31" s="36">
        <v>-107.1</v>
      </c>
      <c r="G31" s="54"/>
      <c r="H31" s="77">
        <v>0</v>
      </c>
      <c r="I31" s="56"/>
      <c r="J31" s="34"/>
      <c r="K31" s="1"/>
      <c r="L31" s="86">
        <v>5.0999999999999996</v>
      </c>
      <c r="M31" s="54"/>
      <c r="N31" s="1"/>
      <c r="O31" s="32">
        <v>59.4</v>
      </c>
      <c r="P31" s="32">
        <v>55.7</v>
      </c>
      <c r="Q31" s="32">
        <v>102.8</v>
      </c>
      <c r="R31" s="35">
        <v>58.4</v>
      </c>
      <c r="S31" s="32">
        <v>276.3</v>
      </c>
    </row>
    <row r="32" spans="1:19" ht="12.6" customHeight="1" x14ac:dyDescent="0.2">
      <c r="A32" s="1"/>
      <c r="B32" s="564" t="s">
        <v>27</v>
      </c>
      <c r="C32" s="563"/>
      <c r="D32" s="87">
        <v>92.7</v>
      </c>
      <c r="E32" s="20">
        <v>0.66</v>
      </c>
      <c r="F32" s="87">
        <v>-123.3</v>
      </c>
      <c r="G32" s="65" t="s">
        <v>21</v>
      </c>
      <c r="H32" s="88">
        <v>0</v>
      </c>
      <c r="I32" s="89" t="s">
        <v>21</v>
      </c>
      <c r="J32" s="15"/>
      <c r="K32" s="25"/>
      <c r="L32" s="40">
        <v>-30.6</v>
      </c>
      <c r="M32" s="65" t="s">
        <v>21</v>
      </c>
      <c r="N32" s="26"/>
      <c r="O32" s="16">
        <v>56</v>
      </c>
      <c r="P32" s="42">
        <v>53.8</v>
      </c>
      <c r="Q32" s="42">
        <v>93.5</v>
      </c>
      <c r="R32" s="40">
        <v>137.19999999999999</v>
      </c>
      <c r="S32" s="42">
        <v>340.5</v>
      </c>
    </row>
    <row r="33" spans="1:19" ht="12.6" customHeight="1" x14ac:dyDescent="0.2">
      <c r="A33" s="1"/>
      <c r="B33" s="1"/>
      <c r="C33" s="1"/>
      <c r="D33" s="1"/>
      <c r="E33" s="1"/>
      <c r="F33" s="1"/>
      <c r="G33" s="29"/>
      <c r="H33" s="30"/>
      <c r="I33" s="31"/>
      <c r="J33" s="1"/>
      <c r="K33" s="1"/>
      <c r="L33" s="1"/>
      <c r="M33" s="24"/>
      <c r="N33" s="1"/>
      <c r="O33" s="29"/>
      <c r="P33" s="29"/>
      <c r="Q33" s="29"/>
      <c r="R33" s="1"/>
      <c r="S33" s="29"/>
    </row>
    <row r="34" spans="1:19" ht="12.6" customHeight="1" x14ac:dyDescent="0.2">
      <c r="A34" s="1"/>
      <c r="B34" s="564" t="s">
        <v>28</v>
      </c>
      <c r="C34" s="563"/>
      <c r="D34" s="19">
        <v>617.9</v>
      </c>
      <c r="E34" s="90">
        <v>-0.31</v>
      </c>
      <c r="F34" s="19">
        <v>679.7</v>
      </c>
      <c r="G34" s="91">
        <v>-0.28000000000000003</v>
      </c>
      <c r="H34" s="21">
        <v>0</v>
      </c>
      <c r="I34" s="22">
        <v>0</v>
      </c>
      <c r="J34" s="23"/>
      <c r="K34" s="24"/>
      <c r="L34" s="27">
        <v>1297.5999999999999</v>
      </c>
      <c r="M34" s="25">
        <v>-0.28999999999999998</v>
      </c>
      <c r="N34" s="26"/>
      <c r="O34" s="28">
        <v>890.8</v>
      </c>
      <c r="P34" s="28">
        <v>940.4</v>
      </c>
      <c r="Q34" s="28">
        <v>655.5</v>
      </c>
      <c r="R34" s="27">
        <v>513.6</v>
      </c>
      <c r="S34" s="28">
        <v>3000.3</v>
      </c>
    </row>
    <row r="35" spans="1:19" ht="12.6" customHeight="1" x14ac:dyDescent="0.2">
      <c r="A35" s="1"/>
      <c r="B35" s="43" t="s">
        <v>29</v>
      </c>
      <c r="C35" s="1"/>
      <c r="D35" s="19">
        <v>88.4</v>
      </c>
      <c r="E35" s="90">
        <v>-0.46</v>
      </c>
      <c r="F35" s="19">
        <v>78.900000000000006</v>
      </c>
      <c r="G35" s="91">
        <v>-0.62</v>
      </c>
      <c r="H35" s="84">
        <v>0</v>
      </c>
      <c r="I35" s="22">
        <v>0</v>
      </c>
      <c r="J35" s="24"/>
      <c r="K35" s="24"/>
      <c r="L35" s="27">
        <v>167.3</v>
      </c>
      <c r="M35" s="25">
        <v>-0.55000000000000004</v>
      </c>
      <c r="N35" s="26"/>
      <c r="O35" s="28">
        <v>162.9</v>
      </c>
      <c r="P35" s="28">
        <v>206.9</v>
      </c>
      <c r="Q35" s="28">
        <v>154.9</v>
      </c>
      <c r="R35" s="27">
        <v>85.1</v>
      </c>
      <c r="S35" s="28">
        <v>609.79999999999995</v>
      </c>
    </row>
    <row r="36" spans="1:19" ht="12.6" customHeight="1" x14ac:dyDescent="0.2">
      <c r="A36" s="1"/>
      <c r="B36" s="92" t="s">
        <v>30</v>
      </c>
      <c r="C36" s="51"/>
      <c r="D36" s="44">
        <v>0.14299999999999999</v>
      </c>
      <c r="E36" s="93"/>
      <c r="F36" s="94">
        <v>0.11600000000000001</v>
      </c>
      <c r="G36" s="93"/>
      <c r="H36" s="47">
        <v>0</v>
      </c>
      <c r="I36" s="95"/>
      <c r="J36" s="93"/>
      <c r="K36" s="51"/>
      <c r="L36" s="44">
        <v>0.129</v>
      </c>
      <c r="M36" s="96"/>
      <c r="N36" s="51"/>
      <c r="O36" s="44">
        <v>0.183</v>
      </c>
      <c r="P36" s="52">
        <v>0.22</v>
      </c>
      <c r="Q36" s="44">
        <v>0.23599999999999999</v>
      </c>
      <c r="R36" s="44">
        <v>0.16600000000000001</v>
      </c>
      <c r="S36" s="44">
        <v>0.20300000000000001</v>
      </c>
    </row>
    <row r="37" spans="1:19" ht="12.6" customHeight="1" x14ac:dyDescent="0.2">
      <c r="A37" s="1"/>
      <c r="B37" s="1"/>
      <c r="C37" s="1"/>
      <c r="D37" s="1"/>
      <c r="E37" s="24"/>
      <c r="F37" s="1"/>
      <c r="G37" s="54"/>
      <c r="H37" s="30"/>
      <c r="I37" s="56"/>
      <c r="J37" s="1"/>
      <c r="K37" s="1"/>
      <c r="L37" s="1"/>
      <c r="M37" s="24"/>
      <c r="N37" s="1"/>
      <c r="O37" s="29"/>
      <c r="P37" s="29"/>
      <c r="Q37" s="29"/>
      <c r="R37" s="1"/>
      <c r="S37" s="29"/>
    </row>
    <row r="38" spans="1:19" ht="12.6" customHeight="1" x14ac:dyDescent="0.2">
      <c r="A38" s="562" t="s">
        <v>31</v>
      </c>
      <c r="B38" s="563"/>
      <c r="C38" s="1"/>
      <c r="D38" s="19">
        <v>529.5</v>
      </c>
      <c r="E38" s="20">
        <v>-0.27</v>
      </c>
      <c r="F38" s="19">
        <v>600.79999999999995</v>
      </c>
      <c r="G38" s="20">
        <v>-0.18</v>
      </c>
      <c r="H38" s="21">
        <v>0</v>
      </c>
      <c r="I38" s="22">
        <v>0</v>
      </c>
      <c r="J38" s="23"/>
      <c r="K38" s="24"/>
      <c r="L38" s="27">
        <v>1130.3</v>
      </c>
      <c r="M38" s="25">
        <v>-0.23</v>
      </c>
      <c r="N38" s="26"/>
      <c r="O38" s="28">
        <v>727.9</v>
      </c>
      <c r="P38" s="28">
        <v>733.5</v>
      </c>
      <c r="Q38" s="28">
        <v>500.6</v>
      </c>
      <c r="R38" s="27">
        <v>428.5</v>
      </c>
      <c r="S38" s="28">
        <v>2390.5</v>
      </c>
    </row>
    <row r="39" spans="1:19" ht="12.6" customHeight="1" x14ac:dyDescent="0.2">
      <c r="A39" s="562" t="s">
        <v>32</v>
      </c>
      <c r="B39" s="554"/>
      <c r="C39" s="555"/>
      <c r="D39" s="97">
        <v>0.5</v>
      </c>
      <c r="E39" s="20">
        <v>-0.26</v>
      </c>
      <c r="F39" s="97">
        <v>0.56000000000000005</v>
      </c>
      <c r="G39" s="20">
        <v>-0.18</v>
      </c>
      <c r="H39" s="98">
        <v>0</v>
      </c>
      <c r="I39" s="22">
        <v>0</v>
      </c>
      <c r="J39" s="99"/>
      <c r="K39" s="24"/>
      <c r="L39" s="100">
        <v>1.06</v>
      </c>
      <c r="M39" s="25">
        <v>-0.22</v>
      </c>
      <c r="N39" s="26"/>
      <c r="O39" s="97">
        <v>0.68</v>
      </c>
      <c r="P39" s="97">
        <v>0.68</v>
      </c>
      <c r="Q39" s="97">
        <v>0.47</v>
      </c>
      <c r="R39" s="100">
        <v>0.4</v>
      </c>
      <c r="S39" s="101">
        <v>2.23</v>
      </c>
    </row>
    <row r="40" spans="1:19" ht="12.6" customHeight="1" x14ac:dyDescent="0.2">
      <c r="A40" s="1"/>
      <c r="B40" s="1"/>
      <c r="C40" s="1"/>
      <c r="D40" s="1"/>
      <c r="E40" s="1"/>
      <c r="F40" s="1"/>
      <c r="G40" s="29"/>
      <c r="H40" s="30"/>
      <c r="I40" s="31"/>
      <c r="J40" s="1"/>
      <c r="K40" s="1"/>
      <c r="L40" s="1"/>
      <c r="M40" s="24"/>
      <c r="N40" s="1"/>
      <c r="O40" s="29"/>
      <c r="P40" s="29"/>
      <c r="Q40" s="29"/>
      <c r="R40" s="1"/>
      <c r="S40" s="29"/>
    </row>
    <row r="41" spans="1:19" ht="12.6" customHeight="1" x14ac:dyDescent="0.2">
      <c r="A41" s="564" t="s">
        <v>33</v>
      </c>
      <c r="B41" s="565"/>
      <c r="C41" s="1"/>
      <c r="D41" s="103">
        <v>1067036</v>
      </c>
      <c r="E41" s="1"/>
      <c r="F41" s="103">
        <v>1065584</v>
      </c>
      <c r="G41" s="104"/>
      <c r="H41" s="105">
        <v>0</v>
      </c>
      <c r="I41" s="106"/>
      <c r="J41" s="58"/>
      <c r="K41" s="1"/>
      <c r="L41" s="107">
        <v>1066335</v>
      </c>
      <c r="M41" s="24"/>
      <c r="N41" s="1"/>
      <c r="O41" s="103">
        <v>1075836</v>
      </c>
      <c r="P41" s="103">
        <v>1076418</v>
      </c>
      <c r="Q41" s="103">
        <v>1074386</v>
      </c>
      <c r="R41" s="107">
        <v>1069787</v>
      </c>
      <c r="S41" s="108">
        <v>1074286</v>
      </c>
    </row>
    <row r="42" spans="1:19" ht="12.6" customHeight="1" x14ac:dyDescent="0.2">
      <c r="A42" s="1"/>
      <c r="B42" s="1"/>
      <c r="C42" s="1"/>
      <c r="D42" s="1"/>
      <c r="E42" s="1"/>
      <c r="F42" s="1"/>
      <c r="G42" s="1"/>
      <c r="H42" s="30"/>
      <c r="I42" s="30"/>
      <c r="J42" s="29"/>
      <c r="K42" s="1"/>
      <c r="L42" s="1"/>
      <c r="M42" s="24"/>
      <c r="N42" s="1"/>
      <c r="O42" s="104"/>
      <c r="P42" s="29"/>
      <c r="Q42" s="29"/>
      <c r="R42" s="1"/>
      <c r="S42" s="29"/>
    </row>
    <row r="43" spans="1:19" ht="12.6" customHeight="1" x14ac:dyDescent="0.2">
      <c r="A43" s="1"/>
      <c r="B43" s="1"/>
      <c r="C43" s="1"/>
      <c r="D43" s="1"/>
      <c r="E43" s="1"/>
      <c r="F43" s="1"/>
      <c r="G43" s="1"/>
      <c r="H43" s="1"/>
      <c r="I43" s="1"/>
      <c r="J43" s="1"/>
      <c r="K43" s="1"/>
      <c r="L43" s="1"/>
      <c r="M43" s="1"/>
      <c r="N43" s="1"/>
      <c r="O43" s="1"/>
      <c r="P43" s="1"/>
      <c r="Q43" s="1"/>
      <c r="R43" s="1"/>
      <c r="S43" s="29"/>
    </row>
    <row r="44" spans="1:19" ht="12.6" customHeight="1" x14ac:dyDescent="0.2">
      <c r="A44" s="1"/>
      <c r="B44" s="566" t="s">
        <v>34</v>
      </c>
      <c r="C44" s="567"/>
      <c r="D44" s="568"/>
      <c r="E44" s="568"/>
      <c r="F44" s="568"/>
      <c r="G44" s="569"/>
      <c r="H44" s="114"/>
      <c r="I44" s="114"/>
      <c r="J44" s="114"/>
      <c r="K44" s="114"/>
      <c r="L44" s="114"/>
      <c r="M44" s="114"/>
      <c r="N44" s="1"/>
      <c r="O44" s="114"/>
      <c r="P44" s="114"/>
      <c r="Q44" s="114"/>
      <c r="R44" s="114"/>
      <c r="S44" s="115"/>
    </row>
    <row r="45" spans="1:19" ht="12.6" customHeight="1" x14ac:dyDescent="0.2">
      <c r="A45" s="116"/>
      <c r="B45" s="116"/>
      <c r="C45" s="1"/>
      <c r="D45" s="1"/>
      <c r="E45" s="1"/>
      <c r="F45" s="1"/>
      <c r="G45" s="1"/>
      <c r="H45" s="1"/>
      <c r="I45" s="1"/>
      <c r="J45" s="1"/>
      <c r="K45" s="1"/>
      <c r="L45" s="1"/>
      <c r="M45" s="1"/>
      <c r="N45" s="1"/>
      <c r="O45" s="1"/>
      <c r="P45" s="1"/>
      <c r="Q45" s="1"/>
      <c r="R45" s="1"/>
      <c r="S45" s="29"/>
    </row>
    <row r="46" spans="1:19" ht="12.6" customHeight="1" x14ac:dyDescent="0.2">
      <c r="A46" s="116"/>
      <c r="B46" s="117" t="s">
        <v>35</v>
      </c>
      <c r="C46" s="1"/>
      <c r="D46" s="1"/>
      <c r="E46" s="1"/>
      <c r="F46" s="1"/>
      <c r="G46" s="1"/>
      <c r="H46" s="1"/>
      <c r="I46" s="1"/>
      <c r="J46" s="1"/>
      <c r="K46" s="1"/>
      <c r="L46" s="1"/>
      <c r="M46" s="1"/>
      <c r="N46" s="1"/>
      <c r="O46" s="1"/>
      <c r="P46" s="1"/>
      <c r="Q46" s="1"/>
      <c r="R46" s="1"/>
      <c r="S46" s="29"/>
    </row>
    <row r="47" spans="1:19" ht="13.7" customHeight="1" x14ac:dyDescent="0.2">
      <c r="A47" s="1"/>
      <c r="B47" s="1"/>
      <c r="C47" s="1"/>
      <c r="D47" s="1"/>
      <c r="E47" s="1"/>
      <c r="F47" s="1"/>
      <c r="G47" s="1"/>
      <c r="H47" s="1"/>
      <c r="I47" s="1"/>
      <c r="J47" s="54"/>
      <c r="K47" s="1"/>
      <c r="L47" s="1"/>
      <c r="M47" s="1"/>
      <c r="N47" s="1"/>
      <c r="O47" s="1"/>
      <c r="P47" s="1"/>
      <c r="Q47" s="1"/>
      <c r="R47" s="1"/>
      <c r="S47" s="29"/>
    </row>
    <row r="48" spans="1:19" ht="18.75" customHeight="1" x14ac:dyDescent="0.2">
      <c r="A48" s="570"/>
      <c r="B48" s="565"/>
      <c r="C48" s="1"/>
      <c r="D48" s="114"/>
      <c r="E48" s="114"/>
      <c r="F48" s="114"/>
      <c r="G48" s="114"/>
      <c r="H48" s="114"/>
      <c r="I48" s="23"/>
      <c r="J48" s="24"/>
      <c r="K48" s="114"/>
      <c r="L48" s="114"/>
      <c r="M48" s="114"/>
      <c r="N48" s="26"/>
      <c r="O48" s="114"/>
      <c r="P48" s="114"/>
      <c r="Q48" s="114"/>
      <c r="R48" s="114"/>
      <c r="S48" s="115"/>
    </row>
    <row r="49" spans="1:19" ht="18.75" customHeight="1" x14ac:dyDescent="0.2">
      <c r="A49" s="1"/>
      <c r="B49" s="1"/>
      <c r="C49" s="1"/>
      <c r="D49" s="1"/>
      <c r="E49" s="1"/>
      <c r="F49" s="1"/>
      <c r="G49" s="1"/>
      <c r="H49" s="1"/>
      <c r="I49" s="1"/>
      <c r="J49" s="54"/>
      <c r="K49" s="1"/>
      <c r="L49" s="1"/>
      <c r="M49" s="1"/>
      <c r="N49" s="1"/>
      <c r="O49" s="1"/>
      <c r="P49" s="1"/>
      <c r="Q49" s="1"/>
      <c r="R49" s="1"/>
      <c r="S49" s="29"/>
    </row>
    <row r="50" spans="1:19" ht="18.75" customHeight="1" x14ac:dyDescent="0.2">
      <c r="A50" s="570"/>
      <c r="B50" s="565"/>
      <c r="C50" s="1"/>
      <c r="D50" s="114"/>
      <c r="E50" s="114"/>
      <c r="F50" s="114"/>
      <c r="G50" s="114"/>
      <c r="H50" s="114"/>
      <c r="I50" s="23"/>
      <c r="J50" s="54"/>
      <c r="K50" s="114"/>
      <c r="L50" s="114"/>
      <c r="M50" s="114"/>
      <c r="N50" s="26"/>
      <c r="O50" s="114"/>
      <c r="P50" s="114"/>
      <c r="Q50" s="114"/>
      <c r="R50" s="114"/>
      <c r="S50" s="115"/>
    </row>
    <row r="51" spans="1:19" ht="18.75" customHeight="1" x14ac:dyDescent="0.2">
      <c r="A51" s="29"/>
      <c r="B51" s="29"/>
      <c r="C51" s="1"/>
      <c r="D51" s="1"/>
      <c r="E51" s="1"/>
      <c r="F51" s="1"/>
      <c r="G51" s="1"/>
      <c r="H51" s="1"/>
      <c r="I51" s="23"/>
      <c r="J51" s="54"/>
      <c r="K51" s="1"/>
      <c r="L51" s="1"/>
      <c r="M51" s="1"/>
      <c r="N51" s="1"/>
      <c r="O51" s="1"/>
      <c r="P51" s="1"/>
      <c r="Q51" s="1"/>
      <c r="R51" s="1"/>
      <c r="S51" s="29"/>
    </row>
    <row r="52" spans="1:19" ht="18.75" customHeight="1" x14ac:dyDescent="0.2">
      <c r="A52" s="571"/>
      <c r="B52" s="572"/>
      <c r="C52" s="118"/>
      <c r="D52" s="114"/>
      <c r="E52" s="114"/>
      <c r="F52" s="114"/>
      <c r="G52" s="114"/>
      <c r="H52" s="114"/>
      <c r="I52" s="119"/>
      <c r="J52" s="54"/>
      <c r="K52" s="114"/>
      <c r="L52" s="114"/>
      <c r="M52" s="114"/>
      <c r="N52" s="26"/>
      <c r="O52" s="114"/>
      <c r="P52" s="114"/>
      <c r="Q52" s="114"/>
      <c r="R52" s="114"/>
      <c r="S52" s="115"/>
    </row>
    <row r="53" spans="1:19" ht="18.75" customHeight="1" x14ac:dyDescent="0.2">
      <c r="A53" s="12"/>
      <c r="B53" s="12"/>
      <c r="C53" s="1"/>
      <c r="D53" s="26"/>
      <c r="E53" s="26"/>
      <c r="F53" s="26"/>
      <c r="G53" s="26"/>
      <c r="H53" s="26"/>
      <c r="I53" s="120"/>
      <c r="J53" s="20"/>
      <c r="K53" s="26"/>
      <c r="L53" s="26"/>
      <c r="M53" s="26"/>
      <c r="N53" s="1"/>
      <c r="O53" s="26"/>
      <c r="P53" s="26"/>
      <c r="Q53" s="26"/>
      <c r="R53" s="26"/>
      <c r="S53" s="121"/>
    </row>
    <row r="54" spans="1:19" ht="18.75" customHeight="1" x14ac:dyDescent="0.2">
      <c r="A54" s="1"/>
      <c r="B54" s="1"/>
      <c r="C54" s="1"/>
      <c r="D54" s="1"/>
      <c r="E54" s="1"/>
      <c r="F54" s="1"/>
      <c r="G54" s="1"/>
      <c r="H54" s="1"/>
      <c r="I54" s="1"/>
      <c r="J54" s="29"/>
      <c r="K54" s="1"/>
      <c r="L54" s="1"/>
      <c r="M54" s="1"/>
      <c r="N54" s="1"/>
      <c r="O54" s="1"/>
      <c r="P54" s="1"/>
      <c r="Q54" s="1"/>
      <c r="R54" s="1"/>
      <c r="S54" s="29"/>
    </row>
    <row r="55" spans="1:19" ht="18.75" customHeight="1" x14ac:dyDescent="0.2">
      <c r="A55" s="1"/>
      <c r="B55" s="1"/>
      <c r="C55" s="1"/>
      <c r="D55" s="114"/>
      <c r="E55" s="114"/>
      <c r="F55" s="114"/>
      <c r="G55" s="114"/>
      <c r="H55" s="114"/>
      <c r="I55" s="23"/>
      <c r="J55" s="54"/>
      <c r="K55" s="114"/>
      <c r="L55" s="114"/>
      <c r="M55" s="114"/>
      <c r="N55" s="26"/>
      <c r="O55" s="114"/>
      <c r="P55" s="114"/>
      <c r="Q55" s="114"/>
      <c r="R55" s="114"/>
      <c r="S55" s="115"/>
    </row>
    <row r="56" spans="1:19" ht="18.75" customHeight="1" x14ac:dyDescent="0.2">
      <c r="A56" s="1"/>
      <c r="B56" s="1"/>
      <c r="C56" s="1"/>
      <c r="D56" s="26"/>
      <c r="E56" s="26"/>
      <c r="F56" s="26"/>
      <c r="G56" s="26"/>
      <c r="H56" s="26"/>
      <c r="I56" s="120"/>
      <c r="J56" s="54"/>
      <c r="K56" s="26"/>
      <c r="L56" s="26"/>
      <c r="M56" s="26"/>
      <c r="N56" s="1"/>
      <c r="O56" s="26"/>
      <c r="P56" s="26"/>
      <c r="Q56" s="26"/>
      <c r="R56" s="26"/>
      <c r="S56" s="121"/>
    </row>
    <row r="57" spans="1:19" ht="18.75" customHeight="1" x14ac:dyDescent="0.2">
      <c r="A57" s="1"/>
      <c r="B57" s="1"/>
      <c r="C57" s="1"/>
      <c r="D57" s="1"/>
      <c r="E57" s="1"/>
      <c r="F57" s="1"/>
      <c r="G57" s="1"/>
      <c r="H57" s="1"/>
      <c r="I57" s="122"/>
      <c r="J57" s="93"/>
      <c r="K57" s="1"/>
      <c r="L57" s="1"/>
      <c r="M57" s="1"/>
      <c r="N57" s="1"/>
      <c r="O57" s="1"/>
      <c r="P57" s="1"/>
      <c r="Q57" s="1"/>
      <c r="R57" s="1"/>
      <c r="S57" s="29"/>
    </row>
    <row r="58" spans="1:19" ht="18.75" customHeight="1" x14ac:dyDescent="0.2">
      <c r="A58" s="1"/>
      <c r="B58" s="570"/>
      <c r="C58" s="565"/>
      <c r="D58" s="114"/>
      <c r="E58" s="114"/>
      <c r="F58" s="114"/>
      <c r="G58" s="114"/>
      <c r="H58" s="114"/>
      <c r="I58" s="114"/>
      <c r="J58" s="54"/>
      <c r="K58" s="114"/>
      <c r="L58" s="114"/>
      <c r="M58" s="114"/>
      <c r="N58" s="26"/>
      <c r="O58" s="114"/>
      <c r="P58" s="114"/>
      <c r="Q58" s="114"/>
      <c r="R58" s="114"/>
      <c r="S58" s="115"/>
    </row>
    <row r="59" spans="1:19" ht="18.75" customHeight="1" x14ac:dyDescent="0.2">
      <c r="A59" s="1"/>
      <c r="B59" s="1"/>
      <c r="C59" s="1"/>
      <c r="D59" s="1"/>
      <c r="E59" s="1"/>
      <c r="F59" s="1"/>
      <c r="G59" s="1"/>
      <c r="H59" s="1"/>
      <c r="I59" s="23"/>
      <c r="J59" s="24"/>
      <c r="K59" s="1"/>
      <c r="L59" s="1"/>
      <c r="M59" s="1"/>
      <c r="N59" s="1"/>
      <c r="O59" s="1"/>
      <c r="P59" s="1"/>
      <c r="Q59" s="1"/>
      <c r="R59" s="1"/>
      <c r="S59" s="29"/>
    </row>
    <row r="60" spans="1:19" ht="18.75" customHeight="1" x14ac:dyDescent="0.2">
      <c r="A60" s="1"/>
      <c r="B60" s="1"/>
      <c r="C60" s="1"/>
      <c r="D60" s="1"/>
      <c r="E60" s="1"/>
      <c r="F60" s="1"/>
      <c r="G60" s="1"/>
      <c r="H60" s="1"/>
      <c r="I60" s="123"/>
      <c r="J60" s="124"/>
      <c r="K60" s="1"/>
      <c r="L60" s="1"/>
      <c r="M60" s="1"/>
      <c r="N60" s="1"/>
      <c r="O60" s="1"/>
      <c r="P60" s="1"/>
      <c r="Q60" s="1"/>
      <c r="R60" s="1"/>
      <c r="S60" s="29"/>
    </row>
    <row r="61" spans="1:19" ht="18.75" customHeight="1" x14ac:dyDescent="0.2">
      <c r="A61" s="1"/>
      <c r="B61" s="1"/>
      <c r="C61" s="1"/>
      <c r="D61" s="114"/>
      <c r="E61" s="114"/>
      <c r="F61" s="114"/>
      <c r="G61" s="114"/>
      <c r="H61" s="114"/>
      <c r="I61" s="114"/>
      <c r="J61" s="114"/>
      <c r="K61" s="114"/>
      <c r="L61" s="114"/>
      <c r="M61" s="114"/>
      <c r="N61" s="1"/>
      <c r="O61" s="114"/>
      <c r="P61" s="114"/>
      <c r="Q61" s="114"/>
      <c r="R61" s="114"/>
      <c r="S61" s="115"/>
    </row>
    <row r="62" spans="1:19" ht="18.75" customHeight="1" x14ac:dyDescent="0.2">
      <c r="A62" s="1"/>
      <c r="B62" s="1"/>
      <c r="C62" s="1"/>
      <c r="D62" s="1"/>
      <c r="E62" s="1"/>
      <c r="F62" s="1"/>
      <c r="G62" s="1"/>
      <c r="H62" s="1"/>
      <c r="I62" s="1"/>
      <c r="J62" s="1"/>
      <c r="K62" s="1"/>
      <c r="L62" s="1"/>
      <c r="M62" s="1"/>
      <c r="N62" s="1"/>
      <c r="O62" s="1"/>
      <c r="P62" s="1"/>
      <c r="Q62" s="1"/>
      <c r="R62" s="1"/>
      <c r="S62" s="29"/>
    </row>
    <row r="63" spans="1:19" ht="18.75" customHeight="1" x14ac:dyDescent="0.2">
      <c r="A63" s="1"/>
      <c r="B63" s="1"/>
      <c r="C63" s="1"/>
      <c r="D63" s="1"/>
      <c r="E63" s="1"/>
      <c r="F63" s="1"/>
      <c r="G63" s="1"/>
      <c r="H63" s="1"/>
      <c r="I63" s="1"/>
      <c r="J63" s="1"/>
      <c r="K63" s="1"/>
      <c r="L63" s="1"/>
      <c r="M63" s="1"/>
      <c r="N63" s="1"/>
      <c r="O63" s="1"/>
      <c r="P63" s="1"/>
      <c r="Q63" s="1"/>
      <c r="R63" s="1"/>
      <c r="S63" s="29"/>
    </row>
    <row r="64" spans="1:19" ht="18.75" customHeight="1" x14ac:dyDescent="0.2">
      <c r="A64" s="1"/>
      <c r="B64" s="1"/>
      <c r="C64" s="1"/>
      <c r="D64" s="114"/>
      <c r="E64" s="114"/>
      <c r="F64" s="114"/>
      <c r="G64" s="114"/>
      <c r="H64" s="114"/>
      <c r="I64" s="114"/>
      <c r="J64" s="114"/>
      <c r="K64" s="114"/>
      <c r="L64" s="114"/>
      <c r="M64" s="114"/>
      <c r="N64" s="26"/>
      <c r="O64" s="114"/>
      <c r="P64" s="114"/>
      <c r="Q64" s="114"/>
      <c r="R64" s="114"/>
      <c r="S64" s="115"/>
    </row>
    <row r="65" spans="1:19" ht="18.75" customHeight="1" x14ac:dyDescent="0.2">
      <c r="A65" s="1"/>
      <c r="B65" s="1"/>
      <c r="C65" s="1"/>
      <c r="D65" s="1"/>
      <c r="E65" s="1"/>
      <c r="F65" s="1"/>
      <c r="G65" s="1"/>
      <c r="H65" s="1"/>
      <c r="I65" s="1"/>
      <c r="J65" s="1"/>
      <c r="K65" s="1"/>
      <c r="L65" s="1"/>
      <c r="M65" s="1"/>
      <c r="N65" s="1"/>
      <c r="O65" s="1"/>
      <c r="P65" s="1"/>
      <c r="Q65" s="1"/>
      <c r="R65" s="1"/>
      <c r="S65" s="29"/>
    </row>
    <row r="66" spans="1:19" ht="18.75" customHeight="1" x14ac:dyDescent="0.2">
      <c r="A66" s="570"/>
      <c r="B66" s="565"/>
      <c r="C66" s="1"/>
      <c r="D66" s="114"/>
      <c r="E66" s="114"/>
      <c r="F66" s="114"/>
      <c r="G66" s="114"/>
      <c r="H66" s="114"/>
      <c r="I66" s="114"/>
      <c r="J66" s="114"/>
      <c r="K66" s="114"/>
      <c r="L66" s="114"/>
      <c r="M66" s="114"/>
      <c r="N66" s="26"/>
      <c r="O66" s="114"/>
      <c r="P66" s="114"/>
      <c r="Q66" s="114"/>
      <c r="R66" s="114"/>
      <c r="S66" s="115"/>
    </row>
    <row r="67" spans="1:19" ht="18.75" customHeight="1" x14ac:dyDescent="0.2">
      <c r="A67" s="1"/>
      <c r="B67" s="1"/>
      <c r="C67" s="1"/>
      <c r="D67" s="1"/>
      <c r="E67" s="1"/>
      <c r="F67" s="1"/>
      <c r="G67" s="1"/>
      <c r="H67" s="1"/>
      <c r="I67" s="1"/>
      <c r="J67" s="1"/>
      <c r="K67" s="1"/>
      <c r="L67" s="1"/>
      <c r="M67" s="1"/>
      <c r="N67" s="1"/>
      <c r="O67" s="1"/>
      <c r="P67" s="1"/>
      <c r="Q67" s="1"/>
      <c r="R67" s="1"/>
      <c r="S67" s="29"/>
    </row>
    <row r="68" spans="1:19" ht="18.75" customHeight="1" x14ac:dyDescent="0.2">
      <c r="A68" s="1"/>
      <c r="B68" s="1"/>
      <c r="C68" s="1"/>
      <c r="D68" s="114"/>
      <c r="E68" s="114"/>
      <c r="F68" s="114"/>
      <c r="G68" s="114"/>
      <c r="H68" s="114"/>
      <c r="I68" s="114"/>
      <c r="J68" s="114"/>
      <c r="K68" s="114"/>
      <c r="L68" s="114"/>
      <c r="M68" s="114"/>
      <c r="N68" s="1"/>
      <c r="O68" s="114"/>
      <c r="P68" s="114"/>
      <c r="Q68" s="114"/>
      <c r="R68" s="114"/>
      <c r="S68" s="115"/>
    </row>
    <row r="69" spans="1:19" ht="18.75" customHeight="1" x14ac:dyDescent="0.2">
      <c r="A69" s="1"/>
      <c r="B69" s="1"/>
      <c r="C69" s="1"/>
      <c r="D69" s="114"/>
      <c r="E69" s="114"/>
      <c r="F69" s="114"/>
      <c r="G69" s="114"/>
      <c r="H69" s="114"/>
      <c r="I69" s="114"/>
      <c r="J69" s="114"/>
      <c r="K69" s="114"/>
      <c r="L69" s="114"/>
      <c r="M69" s="114"/>
      <c r="N69" s="1"/>
      <c r="O69" s="114"/>
      <c r="P69" s="114"/>
      <c r="Q69" s="114"/>
      <c r="R69" s="114"/>
      <c r="S69" s="115"/>
    </row>
    <row r="70" spans="1:19" ht="18.75" customHeight="1" x14ac:dyDescent="0.2">
      <c r="A70" s="1"/>
      <c r="B70" s="1"/>
      <c r="C70" s="1"/>
      <c r="D70" s="114"/>
      <c r="E70" s="114"/>
      <c r="F70" s="114"/>
      <c r="G70" s="114"/>
      <c r="H70" s="114"/>
      <c r="I70" s="114"/>
      <c r="J70" s="114"/>
      <c r="K70" s="114"/>
      <c r="L70" s="114"/>
      <c r="M70" s="114"/>
      <c r="N70" s="1"/>
      <c r="O70" s="114"/>
      <c r="P70" s="114"/>
      <c r="Q70" s="114"/>
      <c r="R70" s="114"/>
      <c r="S70" s="115"/>
    </row>
    <row r="71" spans="1:19" ht="18.75" customHeight="1" x14ac:dyDescent="0.2">
      <c r="A71" s="1"/>
      <c r="B71" s="1"/>
      <c r="C71" s="1"/>
      <c r="D71" s="114"/>
      <c r="E71" s="114"/>
      <c r="F71" s="114"/>
      <c r="G71" s="114"/>
      <c r="H71" s="114"/>
      <c r="I71" s="114"/>
      <c r="J71" s="114"/>
      <c r="K71" s="114"/>
      <c r="L71" s="114"/>
      <c r="M71" s="114"/>
      <c r="N71" s="26"/>
      <c r="O71" s="114"/>
      <c r="P71" s="114"/>
      <c r="Q71" s="114"/>
      <c r="R71" s="114"/>
      <c r="S71" s="115"/>
    </row>
    <row r="72" spans="1:19" ht="18.75" customHeight="1" x14ac:dyDescent="0.2">
      <c r="A72" s="1"/>
      <c r="B72" s="1"/>
      <c r="C72" s="1"/>
      <c r="D72" s="1"/>
      <c r="E72" s="1"/>
      <c r="F72" s="1"/>
      <c r="G72" s="1"/>
      <c r="H72" s="1"/>
      <c r="I72" s="1"/>
      <c r="J72" s="1"/>
      <c r="K72" s="1"/>
      <c r="L72" s="1"/>
      <c r="M72" s="1"/>
      <c r="N72" s="1"/>
      <c r="O72" s="1"/>
      <c r="P72" s="1"/>
      <c r="Q72" s="1"/>
      <c r="R72" s="1"/>
      <c r="S72" s="29"/>
    </row>
    <row r="73" spans="1:19" ht="18.75" customHeight="1" x14ac:dyDescent="0.2">
      <c r="A73" s="1"/>
      <c r="B73" s="570"/>
      <c r="C73" s="565"/>
      <c r="D73" s="114"/>
      <c r="E73" s="114"/>
      <c r="F73" s="114"/>
      <c r="G73" s="114"/>
      <c r="H73" s="114"/>
      <c r="I73" s="114"/>
      <c r="J73" s="114"/>
      <c r="K73" s="114"/>
      <c r="L73" s="114"/>
      <c r="M73" s="114"/>
      <c r="N73" s="26"/>
      <c r="O73" s="114"/>
      <c r="P73" s="114"/>
      <c r="Q73" s="114"/>
      <c r="R73" s="114"/>
      <c r="S73" s="115"/>
    </row>
    <row r="74" spans="1:19" ht="18.75" customHeight="1" x14ac:dyDescent="0.2">
      <c r="A74" s="1"/>
      <c r="B74" s="1"/>
      <c r="C74" s="1"/>
      <c r="D74" s="114"/>
      <c r="E74" s="114"/>
      <c r="F74" s="114"/>
      <c r="G74" s="114"/>
      <c r="H74" s="114"/>
      <c r="I74" s="114"/>
      <c r="J74" s="114"/>
      <c r="K74" s="114"/>
      <c r="L74" s="114"/>
      <c r="M74" s="114"/>
      <c r="N74" s="26"/>
      <c r="O74" s="114"/>
      <c r="P74" s="114"/>
      <c r="Q74" s="114"/>
      <c r="R74" s="114"/>
      <c r="S74" s="115"/>
    </row>
    <row r="75" spans="1:19" ht="18.75" customHeight="1" x14ac:dyDescent="0.2">
      <c r="A75" s="1"/>
      <c r="B75" s="1"/>
      <c r="C75" s="1"/>
      <c r="D75" s="26"/>
      <c r="E75" s="26"/>
      <c r="F75" s="26"/>
      <c r="G75" s="26"/>
      <c r="H75" s="26"/>
      <c r="I75" s="26"/>
      <c r="J75" s="26"/>
      <c r="K75" s="26"/>
      <c r="L75" s="26"/>
      <c r="M75" s="26"/>
      <c r="N75" s="1"/>
      <c r="O75" s="26"/>
      <c r="P75" s="26"/>
      <c r="Q75" s="26"/>
      <c r="R75" s="26"/>
      <c r="S75" s="121"/>
    </row>
    <row r="76" spans="1:19" ht="18.75" customHeight="1" x14ac:dyDescent="0.2">
      <c r="A76" s="1"/>
      <c r="B76" s="1"/>
      <c r="C76" s="1"/>
      <c r="D76" s="1"/>
      <c r="E76" s="1"/>
      <c r="F76" s="1"/>
      <c r="G76" s="1"/>
      <c r="H76" s="1"/>
      <c r="I76" s="1"/>
      <c r="J76" s="1"/>
      <c r="K76" s="1"/>
      <c r="L76" s="1"/>
      <c r="M76" s="1"/>
      <c r="N76" s="1"/>
      <c r="O76" s="1"/>
      <c r="P76" s="1"/>
      <c r="Q76" s="1"/>
      <c r="R76" s="1"/>
      <c r="S76" s="29"/>
    </row>
    <row r="77" spans="1:19" ht="18.75" customHeight="1" x14ac:dyDescent="0.2">
      <c r="A77" s="570"/>
      <c r="B77" s="565"/>
      <c r="C77" s="1"/>
      <c r="D77" s="114"/>
      <c r="E77" s="114"/>
      <c r="F77" s="114"/>
      <c r="G77" s="114"/>
      <c r="H77" s="114"/>
      <c r="I77" s="114"/>
      <c r="J77" s="114"/>
      <c r="K77" s="114"/>
      <c r="L77" s="114"/>
      <c r="M77" s="114"/>
      <c r="N77" s="26"/>
      <c r="O77" s="114"/>
      <c r="P77" s="114"/>
      <c r="Q77" s="114"/>
      <c r="R77" s="114"/>
      <c r="S77" s="115"/>
    </row>
    <row r="78" spans="1:19" ht="18.75" customHeight="1" x14ac:dyDescent="0.2">
      <c r="A78" s="570"/>
      <c r="B78" s="565"/>
      <c r="C78" s="1"/>
      <c r="D78" s="125"/>
      <c r="E78" s="125"/>
      <c r="F78" s="125"/>
      <c r="G78" s="125"/>
      <c r="H78" s="125"/>
      <c r="I78" s="125"/>
      <c r="J78" s="125"/>
      <c r="K78" s="125"/>
      <c r="L78" s="125"/>
      <c r="M78" s="125"/>
      <c r="N78" s="26"/>
      <c r="O78" s="125"/>
      <c r="P78" s="125"/>
      <c r="Q78" s="125"/>
      <c r="R78" s="125"/>
      <c r="S78" s="126"/>
    </row>
    <row r="79" spans="1:19" ht="18.75" customHeight="1" x14ac:dyDescent="0.2">
      <c r="A79" s="1"/>
      <c r="B79" s="1"/>
      <c r="C79" s="1"/>
      <c r="D79" s="1"/>
      <c r="E79" s="1"/>
      <c r="F79" s="1"/>
      <c r="G79" s="1"/>
      <c r="H79" s="1"/>
      <c r="I79" s="1"/>
      <c r="J79" s="1"/>
      <c r="K79" s="1"/>
      <c r="L79" s="1"/>
      <c r="M79" s="1"/>
      <c r="N79" s="1"/>
      <c r="O79" s="1"/>
      <c r="P79" s="1"/>
      <c r="Q79" s="1"/>
      <c r="R79" s="1"/>
      <c r="S79" s="29"/>
    </row>
    <row r="80" spans="1:19" ht="18.75" customHeight="1" x14ac:dyDescent="0.2">
      <c r="A80" s="570"/>
      <c r="B80" s="565"/>
      <c r="C80" s="1"/>
      <c r="D80" s="114"/>
      <c r="E80" s="114"/>
      <c r="F80" s="114"/>
      <c r="G80" s="114"/>
      <c r="H80" s="114"/>
      <c r="I80" s="114"/>
      <c r="J80" s="114"/>
      <c r="K80" s="114"/>
      <c r="L80" s="114"/>
      <c r="M80" s="114"/>
      <c r="N80" s="1"/>
      <c r="O80" s="114"/>
      <c r="P80" s="114"/>
      <c r="Q80" s="114"/>
      <c r="R80" s="114"/>
      <c r="S80" s="115"/>
    </row>
    <row r="81" spans="1:19" ht="18.75" customHeight="1" x14ac:dyDescent="0.2">
      <c r="A81" s="1"/>
      <c r="B81" s="1"/>
      <c r="C81" s="1"/>
      <c r="D81" s="1"/>
      <c r="E81" s="1"/>
      <c r="F81" s="1"/>
      <c r="G81" s="1"/>
      <c r="H81" s="1"/>
      <c r="I81" s="1"/>
      <c r="J81" s="1"/>
      <c r="K81" s="1"/>
      <c r="L81" s="1"/>
      <c r="M81" s="1"/>
      <c r="N81" s="1"/>
      <c r="O81" s="1"/>
      <c r="P81" s="1"/>
      <c r="Q81" s="1"/>
      <c r="R81" s="1"/>
      <c r="S81" s="29"/>
    </row>
    <row r="82" spans="1:19" ht="18.75" customHeight="1" x14ac:dyDescent="0.2">
      <c r="A82" s="570"/>
      <c r="B82" s="565"/>
      <c r="C82" s="565"/>
      <c r="D82" s="1"/>
      <c r="E82" s="1"/>
      <c r="F82" s="1"/>
      <c r="G82" s="1"/>
      <c r="H82" s="1"/>
      <c r="I82" s="1"/>
      <c r="J82" s="1"/>
      <c r="K82" s="1"/>
      <c r="L82" s="1"/>
      <c r="M82" s="1"/>
      <c r="N82" s="1"/>
      <c r="O82" s="1"/>
      <c r="P82" s="1"/>
      <c r="Q82" s="1"/>
      <c r="R82" s="1"/>
      <c r="S82" s="29"/>
    </row>
    <row r="83" spans="1:19" ht="18.75" customHeight="1" x14ac:dyDescent="0.2">
      <c r="A83" s="1"/>
      <c r="B83" s="1"/>
      <c r="C83" s="1"/>
      <c r="D83" s="114"/>
      <c r="E83" s="114"/>
      <c r="F83" s="114"/>
      <c r="G83" s="114"/>
      <c r="H83" s="114"/>
      <c r="I83" s="114"/>
      <c r="J83" s="114"/>
      <c r="K83" s="114"/>
      <c r="L83" s="114"/>
      <c r="M83" s="114"/>
      <c r="N83" s="26"/>
      <c r="O83" s="114"/>
      <c r="P83" s="114"/>
      <c r="Q83" s="114"/>
      <c r="R83" s="114"/>
      <c r="S83" s="115"/>
    </row>
    <row r="84" spans="1:19" ht="18.75" customHeight="1" x14ac:dyDescent="0.2">
      <c r="A84" s="1"/>
      <c r="B84" s="1"/>
      <c r="C84" s="1"/>
      <c r="D84" s="114"/>
      <c r="E84" s="114"/>
      <c r="F84" s="114"/>
      <c r="G84" s="114"/>
      <c r="H84" s="114"/>
      <c r="I84" s="114"/>
      <c r="J84" s="114"/>
      <c r="K84" s="114"/>
      <c r="L84" s="114"/>
      <c r="M84" s="114"/>
      <c r="N84" s="26"/>
      <c r="O84" s="114"/>
      <c r="P84" s="114"/>
      <c r="Q84" s="114"/>
      <c r="R84" s="114"/>
      <c r="S84" s="115"/>
    </row>
    <row r="85" spans="1:19" ht="18.75" customHeight="1" x14ac:dyDescent="0.2">
      <c r="A85" s="1"/>
      <c r="B85" s="1"/>
      <c r="C85" s="1"/>
      <c r="D85" s="114"/>
      <c r="E85" s="114"/>
      <c r="F85" s="114"/>
      <c r="G85" s="114"/>
      <c r="H85" s="114"/>
      <c r="I85" s="114"/>
      <c r="J85" s="114"/>
      <c r="K85" s="114"/>
      <c r="L85" s="114"/>
      <c r="M85" s="114"/>
      <c r="N85" s="26"/>
      <c r="O85" s="114"/>
      <c r="P85" s="114"/>
      <c r="Q85" s="114"/>
      <c r="R85" s="114"/>
      <c r="S85" s="115"/>
    </row>
    <row r="86" spans="1:19" ht="18.75" customHeight="1" x14ac:dyDescent="0.2">
      <c r="A86" s="1"/>
      <c r="B86" s="1"/>
      <c r="C86" s="1"/>
      <c r="D86" s="114"/>
      <c r="E86" s="114"/>
      <c r="F86" s="114"/>
      <c r="G86" s="114"/>
      <c r="H86" s="114"/>
      <c r="I86" s="114"/>
      <c r="J86" s="114"/>
      <c r="K86" s="114"/>
      <c r="L86" s="114"/>
      <c r="M86" s="114"/>
      <c r="N86" s="26"/>
      <c r="O86" s="114"/>
      <c r="P86" s="114"/>
      <c r="Q86" s="114"/>
      <c r="R86" s="114"/>
      <c r="S86" s="115"/>
    </row>
    <row r="87" spans="1:19" ht="18.75" customHeight="1" x14ac:dyDescent="0.2">
      <c r="A87" s="1"/>
      <c r="B87" s="1"/>
      <c r="C87" s="1"/>
      <c r="D87" s="1"/>
      <c r="E87" s="1"/>
      <c r="F87" s="1"/>
      <c r="G87" s="1"/>
      <c r="H87" s="1"/>
      <c r="I87" s="1"/>
      <c r="J87" s="1"/>
      <c r="K87" s="1"/>
      <c r="L87" s="1"/>
      <c r="M87" s="1"/>
      <c r="N87" s="1"/>
      <c r="O87" s="1"/>
      <c r="P87" s="1"/>
      <c r="Q87" s="1"/>
      <c r="R87" s="1"/>
      <c r="S87" s="29"/>
    </row>
    <row r="88" spans="1:19" ht="18.75" customHeight="1" x14ac:dyDescent="0.2">
      <c r="A88" s="1"/>
      <c r="B88" s="570"/>
      <c r="C88" s="565"/>
      <c r="D88" s="565"/>
      <c r="E88" s="565"/>
      <c r="F88" s="565"/>
      <c r="G88" s="565"/>
      <c r="H88" s="565"/>
      <c r="I88" s="565"/>
      <c r="J88" s="565"/>
      <c r="K88" s="565"/>
      <c r="L88" s="565"/>
      <c r="M88" s="565"/>
      <c r="N88" s="565"/>
      <c r="O88" s="565"/>
      <c r="P88" s="565"/>
      <c r="Q88" s="565"/>
      <c r="R88" s="565"/>
      <c r="S88" s="573"/>
    </row>
    <row r="89" spans="1:19" ht="18.75" customHeight="1" x14ac:dyDescent="0.2">
      <c r="A89" s="1"/>
      <c r="B89" s="1"/>
      <c r="C89" s="1"/>
      <c r="D89" s="1"/>
      <c r="E89" s="1"/>
      <c r="F89" s="1"/>
      <c r="G89" s="1"/>
      <c r="H89" s="1"/>
      <c r="I89" s="1"/>
      <c r="J89" s="1"/>
      <c r="K89" s="1"/>
      <c r="L89" s="1"/>
      <c r="M89" s="1"/>
      <c r="N89" s="1"/>
      <c r="O89" s="1"/>
      <c r="P89" s="1"/>
      <c r="Q89" s="1"/>
      <c r="R89" s="1"/>
      <c r="S89" s="29"/>
    </row>
    <row r="90" spans="1:19" ht="18.75" customHeight="1" x14ac:dyDescent="0.2">
      <c r="A90" s="1"/>
      <c r="B90" s="570"/>
      <c r="C90" s="565"/>
      <c r="D90" s="1"/>
      <c r="E90" s="1"/>
      <c r="F90" s="1"/>
      <c r="G90" s="1"/>
      <c r="H90" s="1"/>
      <c r="I90" s="1"/>
      <c r="J90" s="1"/>
      <c r="K90" s="1"/>
      <c r="L90" s="1"/>
      <c r="M90" s="1"/>
      <c r="N90" s="1"/>
      <c r="O90" s="1"/>
      <c r="P90" s="1"/>
      <c r="Q90" s="1"/>
      <c r="R90" s="1"/>
      <c r="S90" s="29"/>
    </row>
    <row r="91" spans="1:19" ht="18.75" customHeight="1" x14ac:dyDescent="0.2">
      <c r="A91" s="1"/>
      <c r="B91" s="1"/>
      <c r="C91" s="1"/>
      <c r="D91" s="1"/>
      <c r="E91" s="1"/>
      <c r="F91" s="1"/>
      <c r="G91" s="1"/>
      <c r="H91" s="1"/>
      <c r="I91" s="1"/>
      <c r="J91" s="1"/>
      <c r="K91" s="1"/>
      <c r="L91" s="1"/>
      <c r="M91" s="1"/>
      <c r="N91" s="1"/>
      <c r="O91" s="1"/>
      <c r="P91" s="1"/>
      <c r="Q91" s="1"/>
      <c r="R91" s="1"/>
      <c r="S91" s="29"/>
    </row>
    <row r="92" spans="1:19" ht="18.75" customHeight="1" x14ac:dyDescent="0.2">
      <c r="A92" s="62"/>
      <c r="B92" s="62"/>
      <c r="C92" s="62"/>
      <c r="D92" s="62"/>
      <c r="E92" s="62"/>
      <c r="F92" s="62"/>
      <c r="G92" s="62"/>
      <c r="H92" s="62"/>
      <c r="I92" s="62"/>
      <c r="J92" s="62"/>
      <c r="K92" s="62"/>
      <c r="L92" s="62"/>
      <c r="M92" s="62"/>
      <c r="N92" s="62"/>
      <c r="O92" s="62"/>
      <c r="P92" s="62"/>
      <c r="Q92" s="62"/>
      <c r="R92" s="62"/>
      <c r="S92" s="104"/>
    </row>
  </sheetData>
  <mergeCells count="26">
    <mergeCell ref="A82:C82"/>
    <mergeCell ref="B88:S88"/>
    <mergeCell ref="B90:C90"/>
    <mergeCell ref="A66:B66"/>
    <mergeCell ref="B73:C73"/>
    <mergeCell ref="A77:B77"/>
    <mergeCell ref="A78:B78"/>
    <mergeCell ref="A80:B80"/>
    <mergeCell ref="B44:G44"/>
    <mergeCell ref="A48:B48"/>
    <mergeCell ref="A50:B50"/>
    <mergeCell ref="A52:B52"/>
    <mergeCell ref="B58:C58"/>
    <mergeCell ref="A38:B38"/>
    <mergeCell ref="A39:C39"/>
    <mergeCell ref="A41:B41"/>
    <mergeCell ref="A27:B27"/>
    <mergeCell ref="B30:C30"/>
    <mergeCell ref="B31:C31"/>
    <mergeCell ref="B32:C32"/>
    <mergeCell ref="B34:C34"/>
    <mergeCell ref="A2:S2"/>
    <mergeCell ref="A3:S3"/>
    <mergeCell ref="A12:B12"/>
    <mergeCell ref="A14:B14"/>
    <mergeCell ref="A15:B15"/>
  </mergeCells>
  <pageMargins left="0.7" right="0.7" top="0.75" bottom="0.75" header="0.3" footer="0.3"/>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3"/>
  <sheetViews>
    <sheetView zoomScaleNormal="100" workbookViewId="0"/>
  </sheetViews>
  <sheetFormatPr defaultColWidth="21.5" defaultRowHeight="12.75" x14ac:dyDescent="0.2"/>
  <cols>
    <col min="2" max="2" width="22.33203125" customWidth="1"/>
    <col min="3" max="4" width="7" customWidth="1"/>
    <col min="5" max="5" width="11.83203125" customWidth="1"/>
    <col min="6" max="6" width="7" customWidth="1"/>
    <col min="7" max="7" width="11.83203125" customWidth="1"/>
    <col min="8" max="8" width="2.6640625" customWidth="1"/>
    <col min="9" max="10" width="7" customWidth="1"/>
    <col min="11" max="11" width="11.83203125" customWidth="1"/>
    <col min="12" max="12" width="7" customWidth="1"/>
    <col min="13" max="13" width="11.83203125" customWidth="1"/>
    <col min="14" max="14" width="2.6640625" customWidth="1"/>
    <col min="15" max="16" width="7" customWidth="1"/>
    <col min="17" max="17" width="11.83203125" customWidth="1"/>
    <col min="18" max="18" width="7" customWidth="1"/>
    <col min="19" max="19" width="11.83203125" customWidth="1"/>
    <col min="20" max="20" width="2.6640625" customWidth="1"/>
    <col min="21" max="22" width="7" customWidth="1"/>
    <col min="23" max="23" width="11.83203125" customWidth="1"/>
    <col min="24" max="24" width="7" customWidth="1"/>
    <col min="25" max="25" width="11.83203125" customWidth="1"/>
    <col min="26" max="26" width="2.6640625" customWidth="1"/>
    <col min="27" max="28" width="7" customWidth="1"/>
    <col min="29" max="29" width="11.83203125" customWidth="1"/>
    <col min="30" max="30" width="7" customWidth="1"/>
    <col min="31" max="31" width="11.83203125" customWidth="1"/>
  </cols>
  <sheetData>
    <row r="1" spans="1:31" ht="18.75" customHeight="1" x14ac:dyDescent="0.25">
      <c r="A1" s="1"/>
      <c r="B1" s="1"/>
      <c r="C1" s="1"/>
      <c r="D1" s="1"/>
      <c r="E1" s="1"/>
      <c r="F1" s="1"/>
      <c r="G1" s="1"/>
      <c r="H1" s="1"/>
      <c r="I1" s="1"/>
      <c r="J1" s="1"/>
      <c r="K1" s="305"/>
      <c r="L1" s="305"/>
      <c r="M1" s="305"/>
      <c r="N1" s="305"/>
      <c r="O1" s="305"/>
      <c r="P1" s="305"/>
      <c r="Q1" s="305"/>
      <c r="R1" s="112"/>
      <c r="S1" s="102"/>
      <c r="T1" s="1"/>
      <c r="U1" s="1"/>
      <c r="V1" s="1"/>
      <c r="W1" s="1"/>
      <c r="X1" s="1"/>
      <c r="Y1" s="1"/>
      <c r="Z1" s="1"/>
      <c r="AA1" s="1"/>
      <c r="AB1" s="1"/>
      <c r="AC1" s="1"/>
      <c r="AD1" s="1"/>
      <c r="AE1" s="365" t="s">
        <v>0</v>
      </c>
    </row>
    <row r="2" spans="1:31" ht="18.75" customHeight="1" x14ac:dyDescent="0.25">
      <c r="A2" s="599" t="s">
        <v>1</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73"/>
    </row>
    <row r="3" spans="1:31" ht="18.75" customHeight="1" x14ac:dyDescent="0.25">
      <c r="A3" s="599" t="s">
        <v>152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73"/>
    </row>
    <row r="4" spans="1:31" ht="18.75" customHeight="1" x14ac:dyDescent="0.25">
      <c r="A4" s="599" t="s">
        <v>153</v>
      </c>
      <c r="B4" s="565"/>
      <c r="C4" s="565"/>
      <c r="D4" s="565"/>
      <c r="E4" s="565"/>
      <c r="F4" s="565"/>
      <c r="G4" s="565"/>
      <c r="H4" s="565"/>
      <c r="I4" s="565"/>
      <c r="J4" s="565"/>
      <c r="K4" s="565"/>
      <c r="L4" s="565"/>
      <c r="M4" s="638" t="s">
        <v>38</v>
      </c>
      <c r="N4" s="647"/>
      <c r="O4" s="565"/>
      <c r="P4" s="565"/>
      <c r="Q4" s="565"/>
      <c r="R4" s="565"/>
      <c r="S4" s="565"/>
      <c r="T4" s="565"/>
      <c r="U4" s="565"/>
      <c r="V4" s="565"/>
      <c r="W4" s="565"/>
      <c r="X4" s="565"/>
      <c r="Y4" s="565"/>
      <c r="Z4" s="565"/>
      <c r="AA4" s="565"/>
      <c r="AB4" s="565"/>
      <c r="AC4" s="565"/>
      <c r="AD4" s="565"/>
      <c r="AE4" s="573"/>
    </row>
    <row r="5" spans="1:31" ht="12.6" customHeight="1" x14ac:dyDescent="0.2">
      <c r="A5" s="221" t="s">
        <v>3</v>
      </c>
      <c r="B5" s="195"/>
      <c r="C5" s="1"/>
      <c r="D5" s="1"/>
      <c r="E5" s="1"/>
      <c r="F5" s="1"/>
      <c r="G5" s="1"/>
      <c r="H5" s="1"/>
      <c r="I5" s="1"/>
      <c r="J5" s="1"/>
      <c r="K5" s="1"/>
      <c r="L5" s="1"/>
      <c r="M5" s="1"/>
      <c r="N5" s="1"/>
      <c r="O5" s="1"/>
      <c r="P5" s="1"/>
      <c r="Q5" s="1"/>
      <c r="R5" s="1"/>
      <c r="S5" s="1"/>
      <c r="T5" s="1"/>
      <c r="U5" s="1"/>
      <c r="V5" s="1"/>
      <c r="W5" s="1"/>
      <c r="X5" s="1"/>
      <c r="Y5" s="1"/>
      <c r="Z5" s="1"/>
      <c r="AA5" s="1"/>
      <c r="AB5" s="1"/>
      <c r="AC5" s="1"/>
      <c r="AD5" s="1"/>
      <c r="AE5" s="29"/>
    </row>
    <row r="6" spans="1:31" ht="12.6" customHeight="1" x14ac:dyDescent="0.2">
      <c r="A6" s="580" t="s">
        <v>4</v>
      </c>
      <c r="B6" s="565"/>
      <c r="C6" s="1"/>
      <c r="D6" s="1"/>
      <c r="E6" s="1"/>
      <c r="F6" s="1"/>
      <c r="G6" s="1"/>
      <c r="H6" s="1"/>
      <c r="I6" s="1"/>
      <c r="J6" s="1"/>
      <c r="K6" s="1"/>
      <c r="L6" s="1"/>
      <c r="M6" s="1"/>
      <c r="N6" s="1"/>
      <c r="O6" s="1"/>
      <c r="P6" s="1"/>
      <c r="Q6" s="1"/>
      <c r="R6" s="1"/>
      <c r="S6" s="1"/>
      <c r="T6" s="1"/>
      <c r="U6" s="1"/>
      <c r="V6" s="1"/>
      <c r="W6" s="1"/>
      <c r="X6" s="1"/>
      <c r="Y6" s="1"/>
      <c r="Z6" s="1"/>
      <c r="AA6" s="1"/>
      <c r="AB6" s="1"/>
      <c r="AC6" s="1"/>
      <c r="AD6" s="1"/>
      <c r="AE6" s="29"/>
    </row>
    <row r="7" spans="1:31" ht="12.6" customHeight="1" x14ac:dyDescent="0.2">
      <c r="A7" s="580" t="s">
        <v>5</v>
      </c>
      <c r="B7" s="565"/>
      <c r="C7" s="1"/>
      <c r="D7" s="1"/>
      <c r="E7" s="1"/>
      <c r="F7" s="1"/>
      <c r="G7" s="1"/>
      <c r="H7" s="1"/>
      <c r="I7" s="1"/>
      <c r="J7" s="1"/>
      <c r="K7" s="1"/>
      <c r="L7" s="1"/>
      <c r="M7" s="1"/>
      <c r="N7" s="1"/>
      <c r="O7" s="1"/>
      <c r="P7" s="1"/>
      <c r="Q7" s="1"/>
      <c r="R7" s="1"/>
      <c r="S7" s="1"/>
      <c r="T7" s="1"/>
      <c r="U7" s="1"/>
      <c r="V7" s="1"/>
      <c r="W7" s="1"/>
      <c r="X7" s="1"/>
      <c r="Y7" s="1"/>
      <c r="Z7" s="1"/>
      <c r="AA7" s="1"/>
      <c r="AB7" s="1"/>
      <c r="AC7" s="1"/>
      <c r="AD7" s="1"/>
      <c r="AE7" s="29"/>
    </row>
    <row r="8" spans="1:31" ht="12.6" customHeight="1" x14ac:dyDescent="0.2">
      <c r="A8" s="574" t="s">
        <v>6</v>
      </c>
      <c r="B8" s="639"/>
      <c r="C8" s="1"/>
      <c r="D8" s="1"/>
      <c r="E8" s="1"/>
      <c r="F8" s="1"/>
      <c r="G8" s="1"/>
      <c r="H8" s="1"/>
      <c r="I8" s="1"/>
      <c r="J8" s="1"/>
      <c r="K8" s="1"/>
      <c r="L8" s="1"/>
      <c r="M8" s="1"/>
      <c r="N8" s="1"/>
      <c r="O8" s="1"/>
      <c r="P8" s="1"/>
      <c r="Q8" s="1"/>
      <c r="R8" s="1"/>
      <c r="S8" s="1"/>
      <c r="T8" s="1"/>
      <c r="U8" s="1"/>
      <c r="V8" s="1"/>
      <c r="W8" s="1"/>
      <c r="X8" s="1"/>
      <c r="Y8" s="1"/>
      <c r="Z8" s="1"/>
      <c r="AA8" s="1"/>
      <c r="AB8" s="1"/>
      <c r="AC8" s="1"/>
      <c r="AD8" s="1"/>
      <c r="AE8" s="29"/>
    </row>
    <row r="9" spans="1:31" ht="12.6"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29"/>
    </row>
    <row r="10" spans="1:31" ht="12.6" customHeight="1" x14ac:dyDescent="0.2">
      <c r="A10" s="562" t="s">
        <v>154</v>
      </c>
      <c r="B10" s="565"/>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29"/>
    </row>
    <row r="11" spans="1:31" ht="12.6" customHeight="1" x14ac:dyDescent="0.2">
      <c r="A11" s="1"/>
      <c r="B11" s="1"/>
      <c r="C11" s="307" t="s">
        <v>8</v>
      </c>
      <c r="D11" s="307" t="s">
        <v>8</v>
      </c>
      <c r="E11" s="307" t="s">
        <v>94</v>
      </c>
      <c r="F11" s="307" t="s">
        <v>8</v>
      </c>
      <c r="G11" s="307" t="s">
        <v>8</v>
      </c>
      <c r="H11" s="130"/>
      <c r="I11" s="307" t="s">
        <v>10</v>
      </c>
      <c r="J11" s="307" t="s">
        <v>10</v>
      </c>
      <c r="K11" s="307" t="s">
        <v>94</v>
      </c>
      <c r="L11" s="307" t="s">
        <v>10</v>
      </c>
      <c r="M11" s="307" t="s">
        <v>10</v>
      </c>
      <c r="N11" s="130"/>
      <c r="O11" s="307" t="s">
        <v>11</v>
      </c>
      <c r="P11" s="307" t="s">
        <v>11</v>
      </c>
      <c r="Q11" s="307" t="s">
        <v>94</v>
      </c>
      <c r="R11" s="307" t="s">
        <v>11</v>
      </c>
      <c r="S11" s="307" t="s">
        <v>11</v>
      </c>
      <c r="T11" s="130"/>
      <c r="U11" s="307" t="s">
        <v>12</v>
      </c>
      <c r="V11" s="307" t="s">
        <v>12</v>
      </c>
      <c r="W11" s="307" t="s">
        <v>94</v>
      </c>
      <c r="X11" s="307" t="s">
        <v>12</v>
      </c>
      <c r="Y11" s="307" t="s">
        <v>12</v>
      </c>
      <c r="Z11" s="130"/>
      <c r="AA11" s="130">
        <v>2015</v>
      </c>
      <c r="AB11" s="130">
        <v>2015</v>
      </c>
      <c r="AC11" s="307" t="s">
        <v>94</v>
      </c>
      <c r="AD11" s="130">
        <v>2015</v>
      </c>
      <c r="AE11" s="129">
        <v>2015</v>
      </c>
    </row>
    <row r="12" spans="1:31" ht="12.6" customHeight="1" x14ac:dyDescent="0.2">
      <c r="A12" s="1"/>
      <c r="B12" s="1"/>
      <c r="C12" s="226" t="s">
        <v>93</v>
      </c>
      <c r="D12" s="226" t="s">
        <v>94</v>
      </c>
      <c r="E12" s="226" t="s">
        <v>155</v>
      </c>
      <c r="F12" s="226" t="s">
        <v>59</v>
      </c>
      <c r="G12" s="226" t="s">
        <v>155</v>
      </c>
      <c r="H12" s="308"/>
      <c r="I12" s="226" t="s">
        <v>93</v>
      </c>
      <c r="J12" s="226" t="s">
        <v>94</v>
      </c>
      <c r="K12" s="226" t="s">
        <v>155</v>
      </c>
      <c r="L12" s="226" t="s">
        <v>59</v>
      </c>
      <c r="M12" s="226" t="s">
        <v>155</v>
      </c>
      <c r="N12" s="308"/>
      <c r="O12" s="226" t="s">
        <v>93</v>
      </c>
      <c r="P12" s="226" t="s">
        <v>94</v>
      </c>
      <c r="Q12" s="226" t="s">
        <v>155</v>
      </c>
      <c r="R12" s="226" t="s">
        <v>59</v>
      </c>
      <c r="S12" s="226" t="s">
        <v>155</v>
      </c>
      <c r="T12" s="308"/>
      <c r="U12" s="226" t="s">
        <v>93</v>
      </c>
      <c r="V12" s="226" t="s">
        <v>94</v>
      </c>
      <c r="W12" s="226" t="s">
        <v>155</v>
      </c>
      <c r="X12" s="226" t="s">
        <v>59</v>
      </c>
      <c r="Y12" s="226" t="s">
        <v>155</v>
      </c>
      <c r="Z12" s="308"/>
      <c r="AA12" s="226" t="s">
        <v>93</v>
      </c>
      <c r="AB12" s="226" t="s">
        <v>94</v>
      </c>
      <c r="AC12" s="226" t="s">
        <v>155</v>
      </c>
      <c r="AD12" s="226" t="s">
        <v>59</v>
      </c>
      <c r="AE12" s="309" t="s">
        <v>155</v>
      </c>
    </row>
    <row r="13" spans="1:31" ht="12.6" customHeight="1" x14ac:dyDescent="0.2">
      <c r="A13" s="1"/>
      <c r="B13" s="1"/>
      <c r="C13" s="24"/>
      <c r="D13" s="24"/>
      <c r="E13" s="24"/>
      <c r="F13" s="1"/>
      <c r="G13" s="1"/>
      <c r="H13" s="1"/>
      <c r="I13" s="1"/>
      <c r="J13" s="1"/>
      <c r="K13" s="1"/>
      <c r="L13" s="1"/>
      <c r="M13" s="1"/>
      <c r="N13" s="1"/>
      <c r="O13" s="1"/>
      <c r="P13" s="1"/>
      <c r="Q13" s="1"/>
      <c r="R13" s="1"/>
      <c r="S13" s="1"/>
      <c r="T13" s="1"/>
      <c r="U13" s="24"/>
      <c r="V13" s="24"/>
      <c r="W13" s="24"/>
      <c r="X13" s="24"/>
      <c r="Y13" s="24"/>
      <c r="Z13" s="1"/>
      <c r="AA13" s="1"/>
      <c r="AB13" s="1"/>
      <c r="AC13" s="1"/>
      <c r="AD13" s="1"/>
      <c r="AE13" s="29"/>
    </row>
    <row r="14" spans="1:31" ht="12.6" customHeight="1" x14ac:dyDescent="0.2">
      <c r="A14" s="1"/>
      <c r="B14" s="43" t="s">
        <v>95</v>
      </c>
      <c r="C14" s="366">
        <v>-0.02</v>
      </c>
      <c r="D14" s="366">
        <v>-0.25</v>
      </c>
      <c r="E14" s="366">
        <v>-0.14000000000000001</v>
      </c>
      <c r="F14" s="366">
        <v>-0.22</v>
      </c>
      <c r="G14" s="366">
        <v>-0.13</v>
      </c>
      <c r="H14" s="26"/>
      <c r="I14" s="366">
        <v>0.45</v>
      </c>
      <c r="J14" s="366">
        <v>-0.04</v>
      </c>
      <c r="K14" s="366">
        <v>0.13</v>
      </c>
      <c r="L14" s="366">
        <v>0.04</v>
      </c>
      <c r="M14" s="367">
        <v>0.18</v>
      </c>
      <c r="N14" s="368"/>
      <c r="O14" s="369">
        <v>0</v>
      </c>
      <c r="P14" s="369">
        <v>0</v>
      </c>
      <c r="Q14" s="369">
        <v>0</v>
      </c>
      <c r="R14" s="369">
        <v>0</v>
      </c>
      <c r="S14" s="369">
        <v>0</v>
      </c>
      <c r="T14" s="368"/>
      <c r="U14" s="369">
        <v>0</v>
      </c>
      <c r="V14" s="369">
        <v>0</v>
      </c>
      <c r="W14" s="370">
        <v>0</v>
      </c>
      <c r="X14" s="369">
        <v>0</v>
      </c>
      <c r="Y14" s="370">
        <v>0</v>
      </c>
      <c r="Z14" s="121"/>
      <c r="AA14" s="366">
        <v>0.26</v>
      </c>
      <c r="AB14" s="366">
        <v>-0.15</v>
      </c>
      <c r="AC14" s="366">
        <v>-0.02</v>
      </c>
      <c r="AD14" s="366">
        <v>-0.1</v>
      </c>
      <c r="AE14" s="367">
        <v>0.02</v>
      </c>
    </row>
    <row r="15" spans="1:31" ht="12.6" customHeight="1" x14ac:dyDescent="0.2">
      <c r="A15" s="1"/>
      <c r="B15" s="43" t="s">
        <v>96</v>
      </c>
      <c r="C15" s="366">
        <v>-0.69</v>
      </c>
      <c r="D15" s="366">
        <v>-0.23</v>
      </c>
      <c r="E15" s="366">
        <v>-0.12</v>
      </c>
      <c r="F15" s="366">
        <v>-0.4</v>
      </c>
      <c r="G15" s="366">
        <v>-0.33</v>
      </c>
      <c r="H15" s="26"/>
      <c r="I15" s="366">
        <v>-0.64</v>
      </c>
      <c r="J15" s="366">
        <v>-0.19</v>
      </c>
      <c r="K15" s="366">
        <v>-0.03</v>
      </c>
      <c r="L15" s="366">
        <v>-0.32</v>
      </c>
      <c r="M15" s="367">
        <v>-0.2</v>
      </c>
      <c r="N15" s="368"/>
      <c r="O15" s="369">
        <v>0</v>
      </c>
      <c r="P15" s="369">
        <v>0</v>
      </c>
      <c r="Q15" s="369">
        <v>0</v>
      </c>
      <c r="R15" s="369">
        <v>0</v>
      </c>
      <c r="S15" s="369">
        <v>0</v>
      </c>
      <c r="T15" s="368"/>
      <c r="U15" s="369">
        <v>0</v>
      </c>
      <c r="V15" s="369">
        <v>0</v>
      </c>
      <c r="W15" s="370">
        <v>0</v>
      </c>
      <c r="X15" s="369">
        <v>0</v>
      </c>
      <c r="Y15" s="370">
        <v>0</v>
      </c>
      <c r="Z15" s="121"/>
      <c r="AA15" s="366">
        <v>-0.67</v>
      </c>
      <c r="AB15" s="366">
        <v>-0.21</v>
      </c>
      <c r="AC15" s="366">
        <v>-0.08</v>
      </c>
      <c r="AD15" s="366">
        <v>-0.36</v>
      </c>
      <c r="AE15" s="367">
        <v>-0.27</v>
      </c>
    </row>
    <row r="16" spans="1:31" ht="12.6" customHeight="1" x14ac:dyDescent="0.2">
      <c r="A16" s="1"/>
      <c r="B16" s="43" t="s">
        <v>97</v>
      </c>
      <c r="C16" s="366">
        <v>0.31</v>
      </c>
      <c r="D16" s="366">
        <v>-0.09</v>
      </c>
      <c r="E16" s="366">
        <v>0.05</v>
      </c>
      <c r="F16" s="366">
        <v>0.13</v>
      </c>
      <c r="G16" s="366">
        <v>0.19</v>
      </c>
      <c r="H16" s="26"/>
      <c r="I16" s="366">
        <v>-7.0000000000000007E-2</v>
      </c>
      <c r="J16" s="366">
        <v>0.04</v>
      </c>
      <c r="K16" s="366">
        <v>0.25</v>
      </c>
      <c r="L16" s="366">
        <v>-0.03</v>
      </c>
      <c r="M16" s="367">
        <v>0.04</v>
      </c>
      <c r="N16" s="368"/>
      <c r="O16" s="369">
        <v>0</v>
      </c>
      <c r="P16" s="369">
        <v>0</v>
      </c>
      <c r="Q16" s="369">
        <v>0</v>
      </c>
      <c r="R16" s="369">
        <v>0</v>
      </c>
      <c r="S16" s="369">
        <v>0</v>
      </c>
      <c r="T16" s="368"/>
      <c r="U16" s="369">
        <v>0</v>
      </c>
      <c r="V16" s="369">
        <v>0</v>
      </c>
      <c r="W16" s="370">
        <v>0</v>
      </c>
      <c r="X16" s="369">
        <v>0</v>
      </c>
      <c r="Y16" s="370">
        <v>0</v>
      </c>
      <c r="Z16" s="121"/>
      <c r="AA16" s="366">
        <v>0.08</v>
      </c>
      <c r="AB16" s="366">
        <v>-0.02</v>
      </c>
      <c r="AC16" s="366">
        <v>0.15</v>
      </c>
      <c r="AD16" s="366">
        <v>0.04</v>
      </c>
      <c r="AE16" s="367">
        <v>0.11</v>
      </c>
    </row>
    <row r="17" spans="1:31" ht="12.6" customHeight="1" x14ac:dyDescent="0.2">
      <c r="A17" s="1"/>
      <c r="B17" s="43" t="s">
        <v>98</v>
      </c>
      <c r="C17" s="366">
        <v>-0.12</v>
      </c>
      <c r="D17" s="366">
        <v>-0.05</v>
      </c>
      <c r="E17" s="366">
        <v>0.02</v>
      </c>
      <c r="F17" s="366">
        <v>-7.0000000000000007E-2</v>
      </c>
      <c r="G17" s="366">
        <v>-0.03</v>
      </c>
      <c r="H17" s="26"/>
      <c r="I17" s="366">
        <v>-0.05</v>
      </c>
      <c r="J17" s="366">
        <v>-0.1</v>
      </c>
      <c r="K17" s="371">
        <v>0.01</v>
      </c>
      <c r="L17" s="366">
        <v>-0.08</v>
      </c>
      <c r="M17" s="367">
        <v>-0.01</v>
      </c>
      <c r="N17" s="368"/>
      <c r="O17" s="369">
        <v>0</v>
      </c>
      <c r="P17" s="369">
        <v>0</v>
      </c>
      <c r="Q17" s="369">
        <v>0</v>
      </c>
      <c r="R17" s="369">
        <v>0</v>
      </c>
      <c r="S17" s="369">
        <v>0</v>
      </c>
      <c r="T17" s="368"/>
      <c r="U17" s="369">
        <v>0</v>
      </c>
      <c r="V17" s="369">
        <v>0</v>
      </c>
      <c r="W17" s="370">
        <v>0</v>
      </c>
      <c r="X17" s="369">
        <v>0</v>
      </c>
      <c r="Y17" s="370">
        <v>0</v>
      </c>
      <c r="Z17" s="121"/>
      <c r="AA17" s="366">
        <v>-0.08</v>
      </c>
      <c r="AB17" s="366">
        <v>-7.0000000000000007E-2</v>
      </c>
      <c r="AC17" s="366">
        <v>0.02</v>
      </c>
      <c r="AD17" s="366">
        <v>-0.08</v>
      </c>
      <c r="AE17" s="367">
        <v>-0.02</v>
      </c>
    </row>
    <row r="18" spans="1:31" ht="12.6" customHeight="1" x14ac:dyDescent="0.2">
      <c r="A18" s="1"/>
      <c r="B18" s="43" t="s">
        <v>99</v>
      </c>
      <c r="C18" s="366">
        <v>0.73</v>
      </c>
      <c r="D18" s="372" t="s">
        <v>156</v>
      </c>
      <c r="E18" s="371">
        <v>1.1299999999999999</v>
      </c>
      <c r="F18" s="366">
        <v>0.76</v>
      </c>
      <c r="G18" s="366">
        <v>0.79</v>
      </c>
      <c r="H18" s="26"/>
      <c r="I18" s="366">
        <v>0.65</v>
      </c>
      <c r="J18" s="366">
        <v>0.71</v>
      </c>
      <c r="K18" s="371">
        <v>1</v>
      </c>
      <c r="L18" s="366">
        <v>0.66</v>
      </c>
      <c r="M18" s="367">
        <v>0.71</v>
      </c>
      <c r="N18" s="368"/>
      <c r="O18" s="369">
        <v>0</v>
      </c>
      <c r="P18" s="369">
        <v>0</v>
      </c>
      <c r="Q18" s="373">
        <v>0</v>
      </c>
      <c r="R18" s="369">
        <v>0</v>
      </c>
      <c r="S18" s="369">
        <v>0</v>
      </c>
      <c r="T18" s="368"/>
      <c r="U18" s="369">
        <v>0</v>
      </c>
      <c r="V18" s="369">
        <v>0</v>
      </c>
      <c r="W18" s="373">
        <v>0</v>
      </c>
      <c r="X18" s="369">
        <v>0</v>
      </c>
      <c r="Y18" s="370">
        <v>0</v>
      </c>
      <c r="Z18" s="121"/>
      <c r="AA18" s="366">
        <v>0.69</v>
      </c>
      <c r="AB18" s="366">
        <v>0.8</v>
      </c>
      <c r="AC18" s="366">
        <v>1.05</v>
      </c>
      <c r="AD18" s="366">
        <v>0.71</v>
      </c>
      <c r="AE18" s="367">
        <v>0.75</v>
      </c>
    </row>
    <row r="19" spans="1:31" ht="12.6" customHeight="1" x14ac:dyDescent="0.2">
      <c r="A19" s="1"/>
      <c r="B19" s="43" t="s">
        <v>100</v>
      </c>
      <c r="C19" s="366">
        <v>-0.14000000000000001</v>
      </c>
      <c r="D19" s="366">
        <v>-0.17</v>
      </c>
      <c r="E19" s="366">
        <v>-0.06</v>
      </c>
      <c r="F19" s="366">
        <v>-0.16</v>
      </c>
      <c r="G19" s="366">
        <v>-7.0000000000000007E-2</v>
      </c>
      <c r="H19" s="26"/>
      <c r="I19" s="366">
        <v>-0.92</v>
      </c>
      <c r="J19" s="366">
        <v>-0.46</v>
      </c>
      <c r="K19" s="371">
        <v>-0.36</v>
      </c>
      <c r="L19" s="366">
        <v>-0.5</v>
      </c>
      <c r="M19" s="367">
        <v>-0.41</v>
      </c>
      <c r="N19" s="368"/>
      <c r="O19" s="369">
        <v>0</v>
      </c>
      <c r="P19" s="369">
        <v>0</v>
      </c>
      <c r="Q19" s="369">
        <v>0</v>
      </c>
      <c r="R19" s="369">
        <v>0</v>
      </c>
      <c r="S19" s="369">
        <v>0</v>
      </c>
      <c r="T19" s="368"/>
      <c r="U19" s="369">
        <v>0</v>
      </c>
      <c r="V19" s="369">
        <v>0</v>
      </c>
      <c r="W19" s="370">
        <v>0</v>
      </c>
      <c r="X19" s="369">
        <v>0</v>
      </c>
      <c r="Y19" s="370">
        <v>0</v>
      </c>
      <c r="Z19" s="121"/>
      <c r="AA19" s="366">
        <v>-0.57999999999999996</v>
      </c>
      <c r="AB19" s="366">
        <v>-0.32</v>
      </c>
      <c r="AC19" s="366">
        <v>-0.21</v>
      </c>
      <c r="AD19" s="366">
        <v>-0.34</v>
      </c>
      <c r="AE19" s="367">
        <v>-0.25</v>
      </c>
    </row>
    <row r="20" spans="1:31" ht="12.6" customHeight="1" x14ac:dyDescent="0.2">
      <c r="A20" s="564" t="s">
        <v>101</v>
      </c>
      <c r="B20" s="565"/>
      <c r="C20" s="374">
        <v>-0.32</v>
      </c>
      <c r="D20" s="374">
        <v>-0.21</v>
      </c>
      <c r="E20" s="374">
        <v>-0.1</v>
      </c>
      <c r="F20" s="374">
        <v>-0.25</v>
      </c>
      <c r="G20" s="374">
        <v>-0.17</v>
      </c>
      <c r="H20" s="375"/>
      <c r="I20" s="374">
        <v>-0.21</v>
      </c>
      <c r="J20" s="374">
        <v>-0.11</v>
      </c>
      <c r="K20" s="374">
        <v>0.05</v>
      </c>
      <c r="L20" s="374">
        <v>-0.15</v>
      </c>
      <c r="M20" s="376">
        <v>-0.03</v>
      </c>
      <c r="N20" s="377"/>
      <c r="O20" s="378">
        <v>0</v>
      </c>
      <c r="P20" s="378">
        <v>0</v>
      </c>
      <c r="Q20" s="378">
        <v>0</v>
      </c>
      <c r="R20" s="378">
        <v>0</v>
      </c>
      <c r="S20" s="378">
        <v>0</v>
      </c>
      <c r="T20" s="377"/>
      <c r="U20" s="379">
        <v>0</v>
      </c>
      <c r="V20" s="379">
        <v>0</v>
      </c>
      <c r="W20" s="380">
        <v>0</v>
      </c>
      <c r="X20" s="379">
        <v>0</v>
      </c>
      <c r="Y20" s="381">
        <v>0</v>
      </c>
      <c r="Z20" s="382"/>
      <c r="AA20" s="374">
        <v>-0.27</v>
      </c>
      <c r="AB20" s="374">
        <v>-0.17</v>
      </c>
      <c r="AC20" s="374">
        <v>-0.03</v>
      </c>
      <c r="AD20" s="374">
        <v>-0.2</v>
      </c>
      <c r="AE20" s="376">
        <v>-0.11</v>
      </c>
    </row>
    <row r="21" spans="1:31" ht="12.6" customHeight="1" x14ac:dyDescent="0.2">
      <c r="A21" s="1"/>
      <c r="B21" s="1"/>
      <c r="C21" s="383"/>
      <c r="D21" s="383"/>
      <c r="E21" s="383"/>
      <c r="F21" s="383"/>
      <c r="G21" s="383"/>
      <c r="H21" s="1"/>
      <c r="I21" s="366"/>
      <c r="J21" s="366"/>
      <c r="K21" s="366"/>
      <c r="L21" s="366"/>
      <c r="M21" s="367"/>
      <c r="N21" s="31"/>
      <c r="O21" s="369"/>
      <c r="P21" s="369"/>
      <c r="Q21" s="369"/>
      <c r="R21" s="369"/>
      <c r="S21" s="369"/>
      <c r="T21" s="31"/>
      <c r="U21" s="369"/>
      <c r="V21" s="369"/>
      <c r="W21" s="370"/>
      <c r="X21" s="369"/>
      <c r="Y21" s="369"/>
      <c r="Z21" s="29"/>
      <c r="AA21" s="366"/>
      <c r="AB21" s="366"/>
      <c r="AC21" s="366"/>
      <c r="AD21" s="366"/>
      <c r="AE21" s="367"/>
    </row>
    <row r="22" spans="1:31" ht="12.6" customHeight="1" x14ac:dyDescent="0.2">
      <c r="A22" s="1"/>
      <c r="B22" s="43" t="s">
        <v>102</v>
      </c>
      <c r="C22" s="367">
        <v>0.12</v>
      </c>
      <c r="D22" s="366">
        <v>-0.04</v>
      </c>
      <c r="E22" s="366">
        <v>0.09</v>
      </c>
      <c r="F22" s="366">
        <v>0.05</v>
      </c>
      <c r="G22" s="366">
        <v>0.11</v>
      </c>
      <c r="H22" s="26"/>
      <c r="I22" s="367">
        <v>-0.03</v>
      </c>
      <c r="J22" s="366">
        <v>-0.11</v>
      </c>
      <c r="K22" s="367">
        <v>0.04</v>
      </c>
      <c r="L22" s="366">
        <v>-7.0000000000000007E-2</v>
      </c>
      <c r="M22" s="367">
        <v>0</v>
      </c>
      <c r="N22" s="368"/>
      <c r="O22" s="370">
        <v>0</v>
      </c>
      <c r="P22" s="369">
        <v>0</v>
      </c>
      <c r="Q22" s="370">
        <v>0</v>
      </c>
      <c r="R22" s="369">
        <v>0</v>
      </c>
      <c r="S22" s="369">
        <v>0</v>
      </c>
      <c r="T22" s="368"/>
      <c r="U22" s="370">
        <v>0</v>
      </c>
      <c r="V22" s="369">
        <v>0</v>
      </c>
      <c r="W22" s="370">
        <v>0</v>
      </c>
      <c r="X22" s="369">
        <v>0</v>
      </c>
      <c r="Y22" s="370">
        <v>0</v>
      </c>
      <c r="Z22" s="121"/>
      <c r="AA22" s="366">
        <v>0.04</v>
      </c>
      <c r="AB22" s="366">
        <v>-0.08</v>
      </c>
      <c r="AC22" s="366">
        <v>7.0000000000000007E-2</v>
      </c>
      <c r="AD22" s="366">
        <v>-0.01</v>
      </c>
      <c r="AE22" s="367">
        <v>0.05</v>
      </c>
    </row>
    <row r="23" spans="1:31" ht="12.6" customHeight="1" x14ac:dyDescent="0.2">
      <c r="A23" s="1"/>
      <c r="B23" s="43" t="s">
        <v>103</v>
      </c>
      <c r="C23" s="367">
        <v>0.16</v>
      </c>
      <c r="D23" s="366">
        <v>-0.16</v>
      </c>
      <c r="E23" s="366">
        <v>-0.06</v>
      </c>
      <c r="F23" s="366">
        <v>0</v>
      </c>
      <c r="G23" s="366">
        <v>0.05</v>
      </c>
      <c r="H23" s="26"/>
      <c r="I23" s="367">
        <v>0.04</v>
      </c>
      <c r="J23" s="366">
        <v>-0.25</v>
      </c>
      <c r="K23" s="367">
        <v>-0.13</v>
      </c>
      <c r="L23" s="366">
        <v>-0.1</v>
      </c>
      <c r="M23" s="367">
        <v>-0.05</v>
      </c>
      <c r="N23" s="368"/>
      <c r="O23" s="370">
        <v>0</v>
      </c>
      <c r="P23" s="369">
        <v>0</v>
      </c>
      <c r="Q23" s="370">
        <v>0</v>
      </c>
      <c r="R23" s="369">
        <v>0</v>
      </c>
      <c r="S23" s="369">
        <v>0</v>
      </c>
      <c r="T23" s="368"/>
      <c r="U23" s="370">
        <v>0</v>
      </c>
      <c r="V23" s="369">
        <v>0</v>
      </c>
      <c r="W23" s="370">
        <v>0</v>
      </c>
      <c r="X23" s="369">
        <v>0</v>
      </c>
      <c r="Y23" s="370">
        <v>0</v>
      </c>
      <c r="Z23" s="121"/>
      <c r="AA23" s="366">
        <v>0.09</v>
      </c>
      <c r="AB23" s="366">
        <v>-0.2</v>
      </c>
      <c r="AC23" s="366">
        <v>-0.1</v>
      </c>
      <c r="AD23" s="366">
        <v>-0.05</v>
      </c>
      <c r="AE23" s="367">
        <v>0</v>
      </c>
    </row>
    <row r="24" spans="1:31" ht="12.6" customHeight="1" x14ac:dyDescent="0.2">
      <c r="A24" s="1"/>
      <c r="B24" s="43" t="s">
        <v>104</v>
      </c>
      <c r="C24" s="367">
        <v>-0.75</v>
      </c>
      <c r="D24" s="366">
        <v>-0.18</v>
      </c>
      <c r="E24" s="366">
        <v>-7.0000000000000007E-2</v>
      </c>
      <c r="F24" s="366">
        <v>-0.55000000000000004</v>
      </c>
      <c r="G24" s="366">
        <v>-0.51</v>
      </c>
      <c r="H24" s="26"/>
      <c r="I24" s="367">
        <v>-0.75</v>
      </c>
      <c r="J24" s="366">
        <v>-0.14000000000000001</v>
      </c>
      <c r="K24" s="367">
        <v>0.02</v>
      </c>
      <c r="L24" s="366">
        <v>-0.45</v>
      </c>
      <c r="M24" s="367">
        <v>-0.37</v>
      </c>
      <c r="N24" s="368"/>
      <c r="O24" s="370">
        <v>0</v>
      </c>
      <c r="P24" s="369">
        <v>0</v>
      </c>
      <c r="Q24" s="370">
        <v>0</v>
      </c>
      <c r="R24" s="369">
        <v>0</v>
      </c>
      <c r="S24" s="369">
        <v>0</v>
      </c>
      <c r="T24" s="368"/>
      <c r="U24" s="370">
        <v>0</v>
      </c>
      <c r="V24" s="369">
        <v>0</v>
      </c>
      <c r="W24" s="370">
        <v>0</v>
      </c>
      <c r="X24" s="369">
        <v>0</v>
      </c>
      <c r="Y24" s="370">
        <v>0</v>
      </c>
      <c r="Z24" s="121"/>
      <c r="AA24" s="366">
        <v>-0.75</v>
      </c>
      <c r="AB24" s="366">
        <v>-0.16</v>
      </c>
      <c r="AC24" s="366">
        <v>-0.02</v>
      </c>
      <c r="AD24" s="366">
        <v>-0.51</v>
      </c>
      <c r="AE24" s="367">
        <v>-0.45</v>
      </c>
    </row>
    <row r="25" spans="1:31" ht="12.6" customHeight="1" x14ac:dyDescent="0.2">
      <c r="A25" s="1"/>
      <c r="B25" s="43" t="s">
        <v>105</v>
      </c>
      <c r="C25" s="367">
        <v>0.21</v>
      </c>
      <c r="D25" s="366">
        <v>-0.14000000000000001</v>
      </c>
      <c r="E25" s="366">
        <v>-0.02</v>
      </c>
      <c r="F25" s="366">
        <v>-0.02</v>
      </c>
      <c r="G25" s="366">
        <v>0.06</v>
      </c>
      <c r="H25" s="26"/>
      <c r="I25" s="371">
        <v>0.13</v>
      </c>
      <c r="J25" s="371">
        <v>0.02</v>
      </c>
      <c r="K25" s="367">
        <v>0.22</v>
      </c>
      <c r="L25" s="366">
        <v>0.06</v>
      </c>
      <c r="M25" s="367">
        <v>0.18</v>
      </c>
      <c r="N25" s="368"/>
      <c r="O25" s="370">
        <v>0</v>
      </c>
      <c r="P25" s="369">
        <v>0</v>
      </c>
      <c r="Q25" s="370">
        <v>0</v>
      </c>
      <c r="R25" s="369">
        <v>0</v>
      </c>
      <c r="S25" s="369">
        <v>0</v>
      </c>
      <c r="T25" s="368"/>
      <c r="U25" s="370">
        <v>0</v>
      </c>
      <c r="V25" s="369">
        <v>0</v>
      </c>
      <c r="W25" s="370">
        <v>0</v>
      </c>
      <c r="X25" s="369">
        <v>0</v>
      </c>
      <c r="Y25" s="370">
        <v>0</v>
      </c>
      <c r="Z25" s="121"/>
      <c r="AA25" s="366">
        <v>0.17</v>
      </c>
      <c r="AB25" s="366">
        <v>-7.0000000000000007E-2</v>
      </c>
      <c r="AC25" s="366">
        <v>0.1</v>
      </c>
      <c r="AD25" s="366">
        <v>0.02</v>
      </c>
      <c r="AE25" s="367">
        <v>0.12</v>
      </c>
    </row>
    <row r="26" spans="1:31" ht="12.6" customHeight="1" x14ac:dyDescent="0.2">
      <c r="A26" s="1"/>
      <c r="B26" s="43" t="s">
        <v>106</v>
      </c>
      <c r="C26" s="384" t="s">
        <v>157</v>
      </c>
      <c r="D26" s="366">
        <v>-0.15</v>
      </c>
      <c r="E26" s="366">
        <v>-0.02</v>
      </c>
      <c r="F26" s="366">
        <v>0.16</v>
      </c>
      <c r="G26" s="366">
        <v>0.27</v>
      </c>
      <c r="H26" s="26"/>
      <c r="I26" s="371">
        <v>-0.21</v>
      </c>
      <c r="J26" s="366">
        <v>-0.18</v>
      </c>
      <c r="K26" s="367">
        <v>-0.01</v>
      </c>
      <c r="L26" s="366">
        <v>-0.19</v>
      </c>
      <c r="M26" s="367">
        <v>-0.1</v>
      </c>
      <c r="N26" s="368"/>
      <c r="O26" s="370">
        <v>0</v>
      </c>
      <c r="P26" s="369">
        <v>0</v>
      </c>
      <c r="Q26" s="370">
        <v>0</v>
      </c>
      <c r="R26" s="369">
        <v>0</v>
      </c>
      <c r="S26" s="369">
        <v>0</v>
      </c>
      <c r="T26" s="368"/>
      <c r="U26" s="370">
        <v>0</v>
      </c>
      <c r="V26" s="369">
        <v>0</v>
      </c>
      <c r="W26" s="370">
        <v>0</v>
      </c>
      <c r="X26" s="369">
        <v>0</v>
      </c>
      <c r="Y26" s="370">
        <v>0</v>
      </c>
      <c r="Z26" s="121"/>
      <c r="AA26" s="366">
        <v>0.17</v>
      </c>
      <c r="AB26" s="366">
        <v>-0.17</v>
      </c>
      <c r="AC26" s="366">
        <v>-0.01</v>
      </c>
      <c r="AD26" s="366">
        <v>-0.05</v>
      </c>
      <c r="AE26" s="367">
        <v>0.05</v>
      </c>
    </row>
    <row r="27" spans="1:31" ht="12.6" customHeight="1" x14ac:dyDescent="0.2">
      <c r="A27" s="1"/>
      <c r="B27" s="43" t="s">
        <v>107</v>
      </c>
      <c r="C27" s="367">
        <v>1.1399999999999999</v>
      </c>
      <c r="D27" s="366">
        <v>-0.3</v>
      </c>
      <c r="E27" s="366">
        <v>-0.18</v>
      </c>
      <c r="F27" s="366">
        <v>-0.24</v>
      </c>
      <c r="G27" s="366">
        <v>-0.13</v>
      </c>
      <c r="H27" s="26"/>
      <c r="I27" s="371">
        <v>0</v>
      </c>
      <c r="J27" s="366">
        <v>-0.26</v>
      </c>
      <c r="K27" s="367">
        <v>-0.09</v>
      </c>
      <c r="L27" s="366">
        <v>-0.26</v>
      </c>
      <c r="M27" s="367">
        <v>-0.09</v>
      </c>
      <c r="N27" s="368"/>
      <c r="O27" s="370">
        <v>0</v>
      </c>
      <c r="P27" s="369">
        <v>0</v>
      </c>
      <c r="Q27" s="370">
        <v>0</v>
      </c>
      <c r="R27" s="369">
        <v>0</v>
      </c>
      <c r="S27" s="369">
        <v>0</v>
      </c>
      <c r="T27" s="368"/>
      <c r="U27" s="370">
        <v>0</v>
      </c>
      <c r="V27" s="369">
        <v>0</v>
      </c>
      <c r="W27" s="370">
        <v>0</v>
      </c>
      <c r="X27" s="369">
        <v>0</v>
      </c>
      <c r="Y27" s="370">
        <v>0</v>
      </c>
      <c r="Z27" s="121"/>
      <c r="AA27" s="366">
        <v>1.1399999999999999</v>
      </c>
      <c r="AB27" s="366">
        <v>-0.28000000000000003</v>
      </c>
      <c r="AC27" s="366">
        <v>-0.14000000000000001</v>
      </c>
      <c r="AD27" s="366">
        <v>-0.25</v>
      </c>
      <c r="AE27" s="367">
        <v>-0.11</v>
      </c>
    </row>
    <row r="28" spans="1:31" ht="12.6" customHeight="1" x14ac:dyDescent="0.2">
      <c r="A28" s="1"/>
      <c r="B28" s="43" t="s">
        <v>108</v>
      </c>
      <c r="C28" s="367">
        <v>-0.03</v>
      </c>
      <c r="D28" s="372" t="s">
        <v>158</v>
      </c>
      <c r="E28" s="366">
        <v>0.68</v>
      </c>
      <c r="F28" s="366">
        <v>-0.01</v>
      </c>
      <c r="G28" s="366">
        <v>0</v>
      </c>
      <c r="H28" s="1"/>
      <c r="I28" s="371">
        <v>-0.33</v>
      </c>
      <c r="J28" s="366">
        <v>0.24</v>
      </c>
      <c r="K28" s="371">
        <v>0.54</v>
      </c>
      <c r="L28" s="371">
        <v>-0.31</v>
      </c>
      <c r="M28" s="371">
        <v>-0.3</v>
      </c>
      <c r="N28" s="31"/>
      <c r="O28" s="373">
        <v>0</v>
      </c>
      <c r="P28" s="369">
        <v>0</v>
      </c>
      <c r="Q28" s="370">
        <v>0</v>
      </c>
      <c r="R28" s="369">
        <v>0</v>
      </c>
      <c r="S28" s="369">
        <v>0</v>
      </c>
      <c r="T28" s="31"/>
      <c r="U28" s="373">
        <v>0</v>
      </c>
      <c r="V28" s="369">
        <v>0</v>
      </c>
      <c r="W28" s="370">
        <v>0</v>
      </c>
      <c r="X28" s="369">
        <v>0</v>
      </c>
      <c r="Y28" s="370">
        <v>0</v>
      </c>
      <c r="Z28" s="29"/>
      <c r="AA28" s="366">
        <v>-0.19</v>
      </c>
      <c r="AB28" s="366">
        <v>0.35</v>
      </c>
      <c r="AC28" s="366">
        <v>0.6</v>
      </c>
      <c r="AD28" s="366">
        <v>-0.17</v>
      </c>
      <c r="AE28" s="367">
        <v>-0.17</v>
      </c>
    </row>
    <row r="29" spans="1:31" ht="12.6" customHeight="1" x14ac:dyDescent="0.2">
      <c r="A29" s="1"/>
      <c r="B29" s="43" t="s">
        <v>109</v>
      </c>
      <c r="C29" s="384" t="s">
        <v>159</v>
      </c>
      <c r="D29" s="366">
        <v>0.02</v>
      </c>
      <c r="E29" s="366">
        <v>0.13</v>
      </c>
      <c r="F29" s="366">
        <v>0.22</v>
      </c>
      <c r="G29" s="366">
        <v>0.23</v>
      </c>
      <c r="H29" s="24"/>
      <c r="I29" s="371">
        <v>0.01</v>
      </c>
      <c r="J29" s="366">
        <v>0.1</v>
      </c>
      <c r="K29" s="366">
        <v>0.24</v>
      </c>
      <c r="L29" s="371">
        <v>0.01</v>
      </c>
      <c r="M29" s="371">
        <v>0.02</v>
      </c>
      <c r="N29" s="56"/>
      <c r="O29" s="369">
        <v>0</v>
      </c>
      <c r="P29" s="369">
        <v>0</v>
      </c>
      <c r="Q29" s="370">
        <v>0</v>
      </c>
      <c r="R29" s="369">
        <v>0</v>
      </c>
      <c r="S29" s="369">
        <v>0</v>
      </c>
      <c r="T29" s="56"/>
      <c r="U29" s="369">
        <v>0</v>
      </c>
      <c r="V29" s="369">
        <v>0</v>
      </c>
      <c r="W29" s="370">
        <v>0</v>
      </c>
      <c r="X29" s="369">
        <v>0</v>
      </c>
      <c r="Y29" s="370">
        <v>0</v>
      </c>
      <c r="Z29" s="54"/>
      <c r="AA29" s="366">
        <v>0.11</v>
      </c>
      <c r="AB29" s="366">
        <v>0.06</v>
      </c>
      <c r="AC29" s="366">
        <v>0.18</v>
      </c>
      <c r="AD29" s="366">
        <v>0.11</v>
      </c>
      <c r="AE29" s="367">
        <v>0.12</v>
      </c>
    </row>
    <row r="30" spans="1:31" ht="14.25" x14ac:dyDescent="0.2">
      <c r="A30" s="1"/>
      <c r="B30" s="518" t="s">
        <v>235</v>
      </c>
      <c r="C30" s="367">
        <v>0.04</v>
      </c>
      <c r="D30" s="372" t="s">
        <v>160</v>
      </c>
      <c r="E30" s="366">
        <v>0.22</v>
      </c>
      <c r="F30" s="366">
        <v>7.0000000000000007E-2</v>
      </c>
      <c r="G30" s="366">
        <v>0.15</v>
      </c>
      <c r="H30" s="1"/>
      <c r="I30" s="371">
        <v>-7.0000000000000007E-2</v>
      </c>
      <c r="J30" s="366">
        <v>-0.14000000000000001</v>
      </c>
      <c r="K30" s="366">
        <v>0.24</v>
      </c>
      <c r="L30" s="371">
        <v>-0.11</v>
      </c>
      <c r="M30" s="371">
        <v>0.11</v>
      </c>
      <c r="N30" s="31"/>
      <c r="O30" s="369">
        <v>0</v>
      </c>
      <c r="P30" s="369">
        <v>0</v>
      </c>
      <c r="Q30" s="370">
        <v>0</v>
      </c>
      <c r="R30" s="369">
        <v>0</v>
      </c>
      <c r="S30" s="369">
        <v>0</v>
      </c>
      <c r="T30" s="31"/>
      <c r="U30" s="369">
        <v>0</v>
      </c>
      <c r="V30" s="369">
        <v>0</v>
      </c>
      <c r="W30" s="370">
        <v>0</v>
      </c>
      <c r="X30" s="369">
        <v>0</v>
      </c>
      <c r="Y30" s="370">
        <v>0</v>
      </c>
      <c r="Z30" s="29"/>
      <c r="AA30" s="366">
        <v>-0.02</v>
      </c>
      <c r="AB30" s="366">
        <v>-0.03</v>
      </c>
      <c r="AC30" s="366">
        <v>0.23</v>
      </c>
      <c r="AD30" s="366">
        <v>-0.03</v>
      </c>
      <c r="AE30" s="367">
        <v>0.13</v>
      </c>
    </row>
    <row r="31" spans="1:31" ht="14.25" x14ac:dyDescent="0.2">
      <c r="A31" s="1"/>
      <c r="B31" s="519" t="s">
        <v>236</v>
      </c>
      <c r="C31" s="385" t="s">
        <v>157</v>
      </c>
      <c r="D31" s="385" t="s">
        <v>157</v>
      </c>
      <c r="E31" s="385" t="s">
        <v>157</v>
      </c>
      <c r="F31" s="385" t="s">
        <v>157</v>
      </c>
      <c r="G31" s="385" t="s">
        <v>157</v>
      </c>
      <c r="H31" s="26"/>
      <c r="I31" s="385" t="s">
        <v>157</v>
      </c>
      <c r="J31" s="385" t="s">
        <v>157</v>
      </c>
      <c r="K31" s="385" t="s">
        <v>157</v>
      </c>
      <c r="L31" s="385" t="s">
        <v>157</v>
      </c>
      <c r="M31" s="385" t="s">
        <v>157</v>
      </c>
      <c r="N31" s="368"/>
      <c r="O31" s="369">
        <v>0</v>
      </c>
      <c r="P31" s="369">
        <v>0</v>
      </c>
      <c r="Q31" s="370">
        <v>0</v>
      </c>
      <c r="R31" s="369">
        <v>0</v>
      </c>
      <c r="S31" s="369">
        <v>0</v>
      </c>
      <c r="T31" s="368"/>
      <c r="U31" s="369">
        <v>0</v>
      </c>
      <c r="V31" s="369">
        <v>0</v>
      </c>
      <c r="W31" s="370">
        <v>0</v>
      </c>
      <c r="X31" s="369">
        <v>0</v>
      </c>
      <c r="Y31" s="370">
        <v>0</v>
      </c>
      <c r="Z31" s="121"/>
      <c r="AA31" s="385" t="s">
        <v>157</v>
      </c>
      <c r="AB31" s="385" t="s">
        <v>157</v>
      </c>
      <c r="AC31" s="385" t="s">
        <v>157</v>
      </c>
      <c r="AD31" s="385" t="s">
        <v>157</v>
      </c>
      <c r="AE31" s="385" t="s">
        <v>157</v>
      </c>
    </row>
    <row r="32" spans="1:31" ht="12.6" customHeight="1" x14ac:dyDescent="0.2">
      <c r="A32" s="1"/>
      <c r="B32" s="43" t="s">
        <v>110</v>
      </c>
      <c r="C32" s="385" t="s">
        <v>157</v>
      </c>
      <c r="D32" s="385" t="s">
        <v>157</v>
      </c>
      <c r="E32" s="385" t="s">
        <v>157</v>
      </c>
      <c r="F32" s="385" t="s">
        <v>157</v>
      </c>
      <c r="G32" s="385" t="s">
        <v>157</v>
      </c>
      <c r="H32" s="26"/>
      <c r="I32" s="385" t="s">
        <v>157</v>
      </c>
      <c r="J32" s="385" t="s">
        <v>157</v>
      </c>
      <c r="K32" s="385" t="s">
        <v>157</v>
      </c>
      <c r="L32" s="385" t="s">
        <v>157</v>
      </c>
      <c r="M32" s="385" t="s">
        <v>157</v>
      </c>
      <c r="N32" s="368"/>
      <c r="O32" s="373">
        <v>0</v>
      </c>
      <c r="P32" s="373">
        <v>0</v>
      </c>
      <c r="Q32" s="373">
        <v>0</v>
      </c>
      <c r="R32" s="373">
        <v>0</v>
      </c>
      <c r="S32" s="373">
        <v>0</v>
      </c>
      <c r="T32" s="368"/>
      <c r="U32" s="373">
        <v>0</v>
      </c>
      <c r="V32" s="373">
        <v>0</v>
      </c>
      <c r="W32" s="373">
        <v>0</v>
      </c>
      <c r="X32" s="373">
        <v>0</v>
      </c>
      <c r="Y32" s="373">
        <v>0</v>
      </c>
      <c r="Z32" s="121"/>
      <c r="AA32" s="372" t="s">
        <v>157</v>
      </c>
      <c r="AB32" s="372" t="s">
        <v>157</v>
      </c>
      <c r="AC32" s="385" t="s">
        <v>157</v>
      </c>
      <c r="AD32" s="372" t="s">
        <v>157</v>
      </c>
      <c r="AE32" s="384" t="s">
        <v>157</v>
      </c>
    </row>
    <row r="33" spans="1:31" ht="12.6" customHeight="1" x14ac:dyDescent="0.2">
      <c r="A33" s="1"/>
      <c r="B33" s="43" t="s">
        <v>111</v>
      </c>
      <c r="C33" s="367">
        <v>-0.98</v>
      </c>
      <c r="D33" s="366">
        <v>-0.81</v>
      </c>
      <c r="E33" s="366">
        <v>-0.8</v>
      </c>
      <c r="F33" s="366">
        <v>-0.85</v>
      </c>
      <c r="G33" s="366">
        <v>-0.83</v>
      </c>
      <c r="H33" s="26"/>
      <c r="I33" s="366">
        <v>-7.0000000000000007E-2</v>
      </c>
      <c r="J33" s="366">
        <v>-0.43</v>
      </c>
      <c r="K33" s="366">
        <v>-0.33</v>
      </c>
      <c r="L33" s="366">
        <v>-0.42</v>
      </c>
      <c r="M33" s="367">
        <v>-0.33</v>
      </c>
      <c r="N33" s="368"/>
      <c r="O33" s="369">
        <v>0</v>
      </c>
      <c r="P33" s="369">
        <v>0</v>
      </c>
      <c r="Q33" s="370">
        <v>0</v>
      </c>
      <c r="R33" s="369">
        <v>0</v>
      </c>
      <c r="S33" s="369">
        <v>0</v>
      </c>
      <c r="T33" s="368"/>
      <c r="U33" s="369">
        <v>0</v>
      </c>
      <c r="V33" s="369">
        <v>0</v>
      </c>
      <c r="W33" s="370">
        <v>0</v>
      </c>
      <c r="X33" s="369">
        <v>0</v>
      </c>
      <c r="Y33" s="370">
        <v>0</v>
      </c>
      <c r="Z33" s="121"/>
      <c r="AA33" s="366">
        <v>-0.97</v>
      </c>
      <c r="AB33" s="366">
        <v>-0.72</v>
      </c>
      <c r="AC33" s="366">
        <v>-0.68</v>
      </c>
      <c r="AD33" s="366">
        <v>-0.75</v>
      </c>
      <c r="AE33" s="367">
        <v>-0.72</v>
      </c>
    </row>
    <row r="34" spans="1:31" ht="12.6" customHeight="1" x14ac:dyDescent="0.2">
      <c r="A34" s="564" t="s">
        <v>112</v>
      </c>
      <c r="B34" s="565"/>
      <c r="C34" s="386">
        <v>0.08</v>
      </c>
      <c r="D34" s="374">
        <v>-0.1</v>
      </c>
      <c r="E34" s="374">
        <v>0.02</v>
      </c>
      <c r="F34" s="374">
        <v>-0.01</v>
      </c>
      <c r="G34" s="374">
        <v>0.05</v>
      </c>
      <c r="H34" s="375"/>
      <c r="I34" s="374">
        <v>-0.01</v>
      </c>
      <c r="J34" s="371">
        <v>-0.11</v>
      </c>
      <c r="K34" s="374">
        <v>0.06</v>
      </c>
      <c r="L34" s="374">
        <v>-0.06</v>
      </c>
      <c r="M34" s="376">
        <v>0.02</v>
      </c>
      <c r="N34" s="377"/>
      <c r="O34" s="378">
        <v>0</v>
      </c>
      <c r="P34" s="378">
        <v>0</v>
      </c>
      <c r="Q34" s="381">
        <v>0</v>
      </c>
      <c r="R34" s="378">
        <v>0</v>
      </c>
      <c r="S34" s="378">
        <v>0</v>
      </c>
      <c r="T34" s="377"/>
      <c r="U34" s="379">
        <v>0</v>
      </c>
      <c r="V34" s="379">
        <v>0</v>
      </c>
      <c r="W34" s="381">
        <v>0</v>
      </c>
      <c r="X34" s="379">
        <v>0</v>
      </c>
      <c r="Y34" s="381">
        <v>0</v>
      </c>
      <c r="Z34" s="382"/>
      <c r="AA34" s="374">
        <v>0.03</v>
      </c>
      <c r="AB34" s="374">
        <v>-0.11</v>
      </c>
      <c r="AC34" s="374">
        <v>0.04</v>
      </c>
      <c r="AD34" s="374">
        <v>-0.03</v>
      </c>
      <c r="AE34" s="376">
        <v>0.04</v>
      </c>
    </row>
    <row r="35" spans="1:31" ht="12.6" customHeight="1" x14ac:dyDescent="0.2">
      <c r="A35" s="1"/>
      <c r="B35" s="1"/>
      <c r="C35" s="366"/>
      <c r="D35" s="366"/>
      <c r="E35" s="366"/>
      <c r="F35" s="366"/>
      <c r="G35" s="366"/>
      <c r="H35" s="1"/>
      <c r="I35" s="366"/>
      <c r="J35" s="366"/>
      <c r="K35" s="366"/>
      <c r="L35" s="366"/>
      <c r="M35" s="367"/>
      <c r="N35" s="31"/>
      <c r="O35" s="369"/>
      <c r="P35" s="369"/>
      <c r="Q35" s="369"/>
      <c r="R35" s="369"/>
      <c r="S35" s="369"/>
      <c r="T35" s="31"/>
      <c r="U35" s="373"/>
      <c r="V35" s="369"/>
      <c r="W35" s="370"/>
      <c r="X35" s="369"/>
      <c r="Y35" s="369"/>
      <c r="Z35" s="29"/>
      <c r="AA35" s="366"/>
      <c r="AB35" s="366"/>
      <c r="AC35" s="366"/>
      <c r="AD35" s="366"/>
      <c r="AE35" s="367"/>
    </row>
    <row r="36" spans="1:31" ht="12.6" customHeight="1" x14ac:dyDescent="0.2">
      <c r="A36" s="1"/>
      <c r="B36" s="43" t="s">
        <v>113</v>
      </c>
      <c r="C36" s="366">
        <v>0.03</v>
      </c>
      <c r="D36" s="366">
        <v>-0.17</v>
      </c>
      <c r="E36" s="366">
        <v>-0.05</v>
      </c>
      <c r="F36" s="366">
        <v>-0.09</v>
      </c>
      <c r="G36" s="366">
        <v>-0.02</v>
      </c>
      <c r="H36" s="26"/>
      <c r="I36" s="367">
        <v>0.03</v>
      </c>
      <c r="J36" s="367">
        <v>-0.14000000000000001</v>
      </c>
      <c r="K36" s="366">
        <v>0.02</v>
      </c>
      <c r="L36" s="366">
        <v>-7.0000000000000007E-2</v>
      </c>
      <c r="M36" s="367">
        <v>0.03</v>
      </c>
      <c r="N36" s="368"/>
      <c r="O36" s="369">
        <v>0</v>
      </c>
      <c r="P36" s="369">
        <v>0</v>
      </c>
      <c r="Q36" s="369">
        <v>0</v>
      </c>
      <c r="R36" s="369">
        <v>0</v>
      </c>
      <c r="S36" s="369">
        <v>0</v>
      </c>
      <c r="T36" s="368"/>
      <c r="U36" s="369">
        <v>0</v>
      </c>
      <c r="V36" s="369">
        <v>0</v>
      </c>
      <c r="W36" s="370">
        <v>0</v>
      </c>
      <c r="X36" s="369">
        <v>0</v>
      </c>
      <c r="Y36" s="370">
        <v>0</v>
      </c>
      <c r="Z36" s="121"/>
      <c r="AA36" s="366">
        <v>0.03</v>
      </c>
      <c r="AB36" s="366">
        <v>-0.16</v>
      </c>
      <c r="AC36" s="366">
        <v>-0.01</v>
      </c>
      <c r="AD36" s="366">
        <v>-0.08</v>
      </c>
      <c r="AE36" s="367">
        <v>0</v>
      </c>
    </row>
    <row r="37" spans="1:31" ht="12.6" customHeight="1" x14ac:dyDescent="0.2">
      <c r="A37" s="1"/>
      <c r="B37" s="43" t="s">
        <v>114</v>
      </c>
      <c r="C37" s="366">
        <v>1.05</v>
      </c>
      <c r="D37" s="367">
        <v>-0.28000000000000003</v>
      </c>
      <c r="E37" s="366">
        <v>-0.23</v>
      </c>
      <c r="F37" s="366">
        <v>-0.28000000000000003</v>
      </c>
      <c r="G37" s="366">
        <v>-0.23</v>
      </c>
      <c r="H37" s="26"/>
      <c r="I37" s="387" t="s">
        <v>157</v>
      </c>
      <c r="J37" s="367">
        <v>-0.21</v>
      </c>
      <c r="K37" s="371">
        <v>-0.14000000000000001</v>
      </c>
      <c r="L37" s="366">
        <v>-0.1</v>
      </c>
      <c r="M37" s="371">
        <v>-0.03</v>
      </c>
      <c r="N37" s="368"/>
      <c r="O37" s="369">
        <v>0</v>
      </c>
      <c r="P37" s="369">
        <v>0</v>
      </c>
      <c r="Q37" s="369">
        <v>0</v>
      </c>
      <c r="R37" s="369">
        <v>0</v>
      </c>
      <c r="S37" s="369">
        <v>0</v>
      </c>
      <c r="T37" s="368"/>
      <c r="U37" s="369">
        <v>0</v>
      </c>
      <c r="V37" s="369">
        <v>0</v>
      </c>
      <c r="W37" s="370">
        <v>0</v>
      </c>
      <c r="X37" s="369">
        <v>0</v>
      </c>
      <c r="Y37" s="370">
        <v>0</v>
      </c>
      <c r="Z37" s="121"/>
      <c r="AA37" s="372" t="s">
        <v>157</v>
      </c>
      <c r="AB37" s="366">
        <v>-0.24</v>
      </c>
      <c r="AC37" s="366">
        <v>-0.18</v>
      </c>
      <c r="AD37" s="366">
        <v>-0.19</v>
      </c>
      <c r="AE37" s="367">
        <v>-0.13</v>
      </c>
    </row>
    <row r="38" spans="1:31" ht="12.6" customHeight="1" x14ac:dyDescent="0.2">
      <c r="A38" s="1"/>
      <c r="B38" s="43" t="s">
        <v>115</v>
      </c>
      <c r="C38" s="387" t="s">
        <v>157</v>
      </c>
      <c r="D38" s="387" t="s">
        <v>157</v>
      </c>
      <c r="E38" s="385" t="s">
        <v>157</v>
      </c>
      <c r="F38" s="385" t="s">
        <v>157</v>
      </c>
      <c r="G38" s="385" t="s">
        <v>157</v>
      </c>
      <c r="H38" s="26"/>
      <c r="I38" s="385" t="s">
        <v>157</v>
      </c>
      <c r="J38" s="385" t="s">
        <v>157</v>
      </c>
      <c r="K38" s="385" t="s">
        <v>157</v>
      </c>
      <c r="L38" s="385" t="s">
        <v>157</v>
      </c>
      <c r="M38" s="385" t="s">
        <v>157</v>
      </c>
      <c r="N38" s="368"/>
      <c r="O38" s="369">
        <v>0</v>
      </c>
      <c r="P38" s="369">
        <v>0</v>
      </c>
      <c r="Q38" s="373">
        <v>0</v>
      </c>
      <c r="R38" s="369">
        <v>0</v>
      </c>
      <c r="S38" s="369">
        <v>0</v>
      </c>
      <c r="T38" s="368"/>
      <c r="U38" s="369">
        <v>0</v>
      </c>
      <c r="V38" s="369">
        <v>0</v>
      </c>
      <c r="W38" s="373">
        <v>0</v>
      </c>
      <c r="X38" s="369">
        <v>0</v>
      </c>
      <c r="Y38" s="370">
        <v>0</v>
      </c>
      <c r="Z38" s="121"/>
      <c r="AA38" s="385" t="s">
        <v>157</v>
      </c>
      <c r="AB38" s="385" t="s">
        <v>157</v>
      </c>
      <c r="AC38" s="385" t="s">
        <v>157</v>
      </c>
      <c r="AD38" s="385" t="s">
        <v>157</v>
      </c>
      <c r="AE38" s="385" t="s">
        <v>157</v>
      </c>
    </row>
    <row r="39" spans="1:31" ht="12.6" customHeight="1" x14ac:dyDescent="0.2">
      <c r="A39" s="1"/>
      <c r="B39" s="43" t="s">
        <v>116</v>
      </c>
      <c r="C39" s="372" t="s">
        <v>161</v>
      </c>
      <c r="D39" s="388">
        <v>0</v>
      </c>
      <c r="E39" s="371">
        <v>0</v>
      </c>
      <c r="F39" s="366">
        <v>0.05</v>
      </c>
      <c r="G39" s="366">
        <v>0.05</v>
      </c>
      <c r="H39" s="26"/>
      <c r="I39" s="371">
        <v>-0.11</v>
      </c>
      <c r="J39" s="371">
        <v>0</v>
      </c>
      <c r="K39" s="371">
        <v>0</v>
      </c>
      <c r="L39" s="371">
        <v>-0.11</v>
      </c>
      <c r="M39" s="371">
        <v>-0.11</v>
      </c>
      <c r="N39" s="368"/>
      <c r="O39" s="369">
        <v>0</v>
      </c>
      <c r="P39" s="369">
        <v>0</v>
      </c>
      <c r="Q39" s="373">
        <v>0</v>
      </c>
      <c r="R39" s="369">
        <v>0</v>
      </c>
      <c r="S39" s="369">
        <v>0</v>
      </c>
      <c r="T39" s="368"/>
      <c r="U39" s="369">
        <v>0</v>
      </c>
      <c r="V39" s="369">
        <v>0</v>
      </c>
      <c r="W39" s="373">
        <v>0</v>
      </c>
      <c r="X39" s="369">
        <v>0</v>
      </c>
      <c r="Y39" s="370">
        <v>0</v>
      </c>
      <c r="Z39" s="121"/>
      <c r="AA39" s="366">
        <v>-0.03</v>
      </c>
      <c r="AB39" s="371">
        <v>0</v>
      </c>
      <c r="AC39" s="366">
        <v>0</v>
      </c>
      <c r="AD39" s="366">
        <v>-0.03</v>
      </c>
      <c r="AE39" s="367">
        <v>-0.03</v>
      </c>
    </row>
    <row r="40" spans="1:31" ht="12.6" customHeight="1" x14ac:dyDescent="0.2">
      <c r="A40" s="1"/>
      <c r="B40" s="43" t="s">
        <v>117</v>
      </c>
      <c r="C40" s="366">
        <v>-0.04</v>
      </c>
      <c r="D40" s="366">
        <v>-0.05</v>
      </c>
      <c r="E40" s="366">
        <v>-0.01</v>
      </c>
      <c r="F40" s="366">
        <v>-0.04</v>
      </c>
      <c r="G40" s="366">
        <v>-0.03</v>
      </c>
      <c r="H40" s="26"/>
      <c r="I40" s="367">
        <v>0.85</v>
      </c>
      <c r="J40" s="371">
        <v>-0.21</v>
      </c>
      <c r="K40" s="366">
        <v>-0.15</v>
      </c>
      <c r="L40" s="366">
        <v>0.52</v>
      </c>
      <c r="M40" s="367">
        <v>0.54</v>
      </c>
      <c r="N40" s="368"/>
      <c r="O40" s="369">
        <v>0</v>
      </c>
      <c r="P40" s="369">
        <v>0</v>
      </c>
      <c r="Q40" s="369">
        <v>0</v>
      </c>
      <c r="R40" s="369">
        <v>0</v>
      </c>
      <c r="S40" s="369">
        <v>0</v>
      </c>
      <c r="T40" s="368"/>
      <c r="U40" s="369">
        <v>0</v>
      </c>
      <c r="V40" s="369">
        <v>0</v>
      </c>
      <c r="W40" s="370">
        <v>0</v>
      </c>
      <c r="X40" s="369">
        <v>0</v>
      </c>
      <c r="Y40" s="370">
        <v>0</v>
      </c>
      <c r="Z40" s="121"/>
      <c r="AA40" s="366">
        <v>0.42</v>
      </c>
      <c r="AB40" s="366">
        <v>-0.13</v>
      </c>
      <c r="AC40" s="366">
        <v>-0.08</v>
      </c>
      <c r="AD40" s="366">
        <v>0.25</v>
      </c>
      <c r="AE40" s="367">
        <v>0.26</v>
      </c>
    </row>
    <row r="41" spans="1:31" ht="12.6" customHeight="1" x14ac:dyDescent="0.2">
      <c r="A41" s="1"/>
      <c r="B41" s="43" t="s">
        <v>118</v>
      </c>
      <c r="C41" s="371">
        <v>0</v>
      </c>
      <c r="D41" s="372" t="s">
        <v>157</v>
      </c>
      <c r="E41" s="372" t="s">
        <v>157</v>
      </c>
      <c r="F41" s="372" t="s">
        <v>157</v>
      </c>
      <c r="G41" s="372" t="s">
        <v>157</v>
      </c>
      <c r="H41" s="26"/>
      <c r="I41" s="371">
        <v>0</v>
      </c>
      <c r="J41" s="367">
        <v>-0.74</v>
      </c>
      <c r="K41" s="366">
        <v>-0.73</v>
      </c>
      <c r="L41" s="366">
        <v>-0.74</v>
      </c>
      <c r="M41" s="367">
        <v>-0.73</v>
      </c>
      <c r="N41" s="368"/>
      <c r="O41" s="369">
        <v>0</v>
      </c>
      <c r="P41" s="369">
        <v>0</v>
      </c>
      <c r="Q41" s="369">
        <v>0</v>
      </c>
      <c r="R41" s="369">
        <v>0</v>
      </c>
      <c r="S41" s="369">
        <v>0</v>
      </c>
      <c r="T41" s="368"/>
      <c r="U41" s="369">
        <v>0</v>
      </c>
      <c r="V41" s="369">
        <v>0</v>
      </c>
      <c r="W41" s="370">
        <v>0</v>
      </c>
      <c r="X41" s="369">
        <v>0</v>
      </c>
      <c r="Y41" s="370">
        <v>0</v>
      </c>
      <c r="Z41" s="121"/>
      <c r="AA41" s="366">
        <v>0</v>
      </c>
      <c r="AB41" s="372" t="s">
        <v>157</v>
      </c>
      <c r="AC41" s="372" t="s">
        <v>157</v>
      </c>
      <c r="AD41" s="372" t="s">
        <v>157</v>
      </c>
      <c r="AE41" s="384" t="s">
        <v>157</v>
      </c>
    </row>
    <row r="42" spans="1:31" ht="12.6" customHeight="1" x14ac:dyDescent="0.2">
      <c r="A42" s="43" t="s">
        <v>119</v>
      </c>
      <c r="B42" s="1"/>
      <c r="C42" s="374">
        <v>0.22</v>
      </c>
      <c r="D42" s="374">
        <v>-0.16</v>
      </c>
      <c r="E42" s="374">
        <v>-0.05</v>
      </c>
      <c r="F42" s="374">
        <v>-0.01</v>
      </c>
      <c r="G42" s="374">
        <v>0.06</v>
      </c>
      <c r="H42" s="375"/>
      <c r="I42" s="386">
        <v>0.28999999999999998</v>
      </c>
      <c r="J42" s="386">
        <v>-0.12</v>
      </c>
      <c r="K42" s="374">
        <v>0.04</v>
      </c>
      <c r="L42" s="374">
        <v>7.0000000000000007E-2</v>
      </c>
      <c r="M42" s="376">
        <v>0.16</v>
      </c>
      <c r="N42" s="377"/>
      <c r="O42" s="378">
        <v>0</v>
      </c>
      <c r="P42" s="378">
        <v>0</v>
      </c>
      <c r="Q42" s="378">
        <v>0</v>
      </c>
      <c r="R42" s="378">
        <v>0</v>
      </c>
      <c r="S42" s="378">
        <v>0</v>
      </c>
      <c r="T42" s="377"/>
      <c r="U42" s="378">
        <v>0</v>
      </c>
      <c r="V42" s="378">
        <v>0</v>
      </c>
      <c r="W42" s="380">
        <v>0</v>
      </c>
      <c r="X42" s="378">
        <v>0</v>
      </c>
      <c r="Y42" s="380">
        <v>0</v>
      </c>
      <c r="Z42" s="382"/>
      <c r="AA42" s="374">
        <v>0.26</v>
      </c>
      <c r="AB42" s="374">
        <v>-0.14000000000000001</v>
      </c>
      <c r="AC42" s="374">
        <v>-0.01</v>
      </c>
      <c r="AD42" s="374">
        <v>0.04</v>
      </c>
      <c r="AE42" s="376">
        <v>0.11</v>
      </c>
    </row>
    <row r="43" spans="1:31" ht="12.6" customHeight="1" x14ac:dyDescent="0.2">
      <c r="A43" s="1"/>
      <c r="B43" s="1"/>
      <c r="C43" s="366"/>
      <c r="D43" s="366"/>
      <c r="E43" s="366"/>
      <c r="F43" s="366"/>
      <c r="G43" s="366"/>
      <c r="H43" s="1"/>
      <c r="I43" s="367"/>
      <c r="J43" s="366"/>
      <c r="K43" s="366"/>
      <c r="L43" s="366"/>
      <c r="M43" s="367"/>
      <c r="N43" s="31"/>
      <c r="O43" s="369"/>
      <c r="P43" s="369"/>
      <c r="Q43" s="369"/>
      <c r="R43" s="369"/>
      <c r="S43" s="369"/>
      <c r="T43" s="31"/>
      <c r="U43" s="369"/>
      <c r="V43" s="369"/>
      <c r="W43" s="370"/>
      <c r="X43" s="369"/>
      <c r="Y43" s="370"/>
      <c r="Z43" s="29"/>
      <c r="AA43" s="366"/>
      <c r="AB43" s="366"/>
      <c r="AC43" s="366"/>
      <c r="AD43" s="366"/>
      <c r="AE43" s="367"/>
    </row>
    <row r="44" spans="1:31" ht="12.6" customHeight="1" x14ac:dyDescent="0.2">
      <c r="A44" s="1"/>
      <c r="B44" s="43" t="s">
        <v>120</v>
      </c>
      <c r="C44" s="366">
        <v>0.2</v>
      </c>
      <c r="D44" s="366">
        <v>-0.11</v>
      </c>
      <c r="E44" s="366">
        <v>0.02</v>
      </c>
      <c r="F44" s="366">
        <v>0.01</v>
      </c>
      <c r="G44" s="367">
        <v>0.09</v>
      </c>
      <c r="H44" s="26"/>
      <c r="I44" s="367">
        <v>0.16</v>
      </c>
      <c r="J44" s="366">
        <v>-0.14000000000000001</v>
      </c>
      <c r="K44" s="367">
        <v>0.04</v>
      </c>
      <c r="L44" s="366">
        <v>0</v>
      </c>
      <c r="M44" s="367">
        <v>0.1</v>
      </c>
      <c r="N44" s="368"/>
      <c r="O44" s="369">
        <v>0</v>
      </c>
      <c r="P44" s="369">
        <v>0</v>
      </c>
      <c r="Q44" s="369">
        <v>0</v>
      </c>
      <c r="R44" s="369">
        <v>0</v>
      </c>
      <c r="S44" s="369">
        <v>0</v>
      </c>
      <c r="T44" s="368"/>
      <c r="U44" s="369">
        <v>0</v>
      </c>
      <c r="V44" s="369">
        <v>0</v>
      </c>
      <c r="W44" s="370">
        <v>0</v>
      </c>
      <c r="X44" s="369">
        <v>0</v>
      </c>
      <c r="Y44" s="370">
        <v>0</v>
      </c>
      <c r="Z44" s="121"/>
      <c r="AA44" s="366">
        <v>0.18</v>
      </c>
      <c r="AB44" s="366">
        <v>-0.13</v>
      </c>
      <c r="AC44" s="366">
        <v>0.03</v>
      </c>
      <c r="AD44" s="366">
        <v>0.01</v>
      </c>
      <c r="AE44" s="367">
        <v>0.09</v>
      </c>
    </row>
    <row r="45" spans="1:31" ht="12.6" customHeight="1" x14ac:dyDescent="0.2">
      <c r="A45" s="1"/>
      <c r="B45" s="43" t="s">
        <v>121</v>
      </c>
      <c r="C45" s="366">
        <v>-0.19</v>
      </c>
      <c r="D45" s="366">
        <v>-0.24</v>
      </c>
      <c r="E45" s="366">
        <v>-0.12</v>
      </c>
      <c r="F45" s="366">
        <v>-0.23</v>
      </c>
      <c r="G45" s="367">
        <v>-0.14000000000000001</v>
      </c>
      <c r="H45" s="26"/>
      <c r="I45" s="367">
        <v>0.19</v>
      </c>
      <c r="J45" s="366">
        <v>-0.25</v>
      </c>
      <c r="K45" s="367">
        <v>-0.09</v>
      </c>
      <c r="L45" s="366">
        <v>-0.11</v>
      </c>
      <c r="M45" s="367">
        <v>0</v>
      </c>
      <c r="N45" s="368"/>
      <c r="O45" s="369">
        <v>0</v>
      </c>
      <c r="P45" s="369">
        <v>0</v>
      </c>
      <c r="Q45" s="369">
        <v>0</v>
      </c>
      <c r="R45" s="369">
        <v>0</v>
      </c>
      <c r="S45" s="369">
        <v>0</v>
      </c>
      <c r="T45" s="368"/>
      <c r="U45" s="369">
        <v>0</v>
      </c>
      <c r="V45" s="369">
        <v>0</v>
      </c>
      <c r="W45" s="370">
        <v>0</v>
      </c>
      <c r="X45" s="369">
        <v>0</v>
      </c>
      <c r="Y45" s="370">
        <v>0</v>
      </c>
      <c r="Z45" s="121"/>
      <c r="AA45" s="366">
        <v>0.03</v>
      </c>
      <c r="AB45" s="366">
        <v>-0.24</v>
      </c>
      <c r="AC45" s="366">
        <v>-0.1</v>
      </c>
      <c r="AD45" s="366">
        <v>-0.17</v>
      </c>
      <c r="AE45" s="367">
        <v>-7.0000000000000007E-2</v>
      </c>
    </row>
    <row r="46" spans="1:31" ht="12.6" customHeight="1" x14ac:dyDescent="0.2">
      <c r="A46" s="1"/>
      <c r="B46" s="43" t="s">
        <v>122</v>
      </c>
      <c r="C46" s="366">
        <v>0.08</v>
      </c>
      <c r="D46" s="366">
        <v>-0.14000000000000001</v>
      </c>
      <c r="E46" s="366">
        <v>0</v>
      </c>
      <c r="F46" s="366">
        <v>0.02</v>
      </c>
      <c r="G46" s="367">
        <v>0.06</v>
      </c>
      <c r="H46" s="26"/>
      <c r="I46" s="367">
        <v>0.02</v>
      </c>
      <c r="J46" s="366">
        <v>-0.19</v>
      </c>
      <c r="K46" s="367">
        <v>-0.02</v>
      </c>
      <c r="L46" s="366">
        <v>-0.04</v>
      </c>
      <c r="M46" s="367">
        <v>0.01</v>
      </c>
      <c r="N46" s="368"/>
      <c r="O46" s="369">
        <v>0</v>
      </c>
      <c r="P46" s="369">
        <v>0</v>
      </c>
      <c r="Q46" s="369">
        <v>0</v>
      </c>
      <c r="R46" s="369">
        <v>0</v>
      </c>
      <c r="S46" s="369">
        <v>0</v>
      </c>
      <c r="T46" s="368"/>
      <c r="U46" s="369">
        <v>0</v>
      </c>
      <c r="V46" s="369">
        <v>0</v>
      </c>
      <c r="W46" s="370">
        <v>0</v>
      </c>
      <c r="X46" s="369">
        <v>0</v>
      </c>
      <c r="Y46" s="370">
        <v>0</v>
      </c>
      <c r="Z46" s="121"/>
      <c r="AA46" s="366">
        <v>0.05</v>
      </c>
      <c r="AB46" s="366">
        <v>-0.17</v>
      </c>
      <c r="AC46" s="366">
        <v>-0.01</v>
      </c>
      <c r="AD46" s="366">
        <v>-0.01</v>
      </c>
      <c r="AE46" s="367">
        <v>0.03</v>
      </c>
    </row>
    <row r="47" spans="1:31" ht="12.6" customHeight="1" x14ac:dyDescent="0.2">
      <c r="A47" s="1"/>
      <c r="B47" s="43" t="s">
        <v>123</v>
      </c>
      <c r="C47" s="366">
        <v>0.06</v>
      </c>
      <c r="D47" s="366">
        <v>0.17</v>
      </c>
      <c r="E47" s="366">
        <v>0.36</v>
      </c>
      <c r="F47" s="366">
        <v>0.14000000000000001</v>
      </c>
      <c r="G47" s="367">
        <v>0.28000000000000003</v>
      </c>
      <c r="H47" s="26"/>
      <c r="I47" s="371">
        <v>-0.04</v>
      </c>
      <c r="J47" s="366">
        <v>0.01</v>
      </c>
      <c r="K47" s="367">
        <v>0.22</v>
      </c>
      <c r="L47" s="366">
        <v>-0.01</v>
      </c>
      <c r="M47" s="367">
        <v>0.15</v>
      </c>
      <c r="N47" s="368"/>
      <c r="O47" s="369">
        <v>0</v>
      </c>
      <c r="P47" s="369">
        <v>0</v>
      </c>
      <c r="Q47" s="369">
        <v>0</v>
      </c>
      <c r="R47" s="369">
        <v>0</v>
      </c>
      <c r="S47" s="369">
        <v>0</v>
      </c>
      <c r="T47" s="368"/>
      <c r="U47" s="369">
        <v>0</v>
      </c>
      <c r="V47" s="369">
        <v>0</v>
      </c>
      <c r="W47" s="370">
        <v>0</v>
      </c>
      <c r="X47" s="369">
        <v>0</v>
      </c>
      <c r="Y47" s="370">
        <v>0</v>
      </c>
      <c r="Z47" s="121"/>
      <c r="AA47" s="366">
        <v>0.01</v>
      </c>
      <c r="AB47" s="366">
        <v>0.08</v>
      </c>
      <c r="AC47" s="366">
        <v>0.28999999999999998</v>
      </c>
      <c r="AD47" s="366">
        <v>0.06</v>
      </c>
      <c r="AE47" s="367">
        <v>0.21</v>
      </c>
    </row>
    <row r="48" spans="1:31" ht="12.6" customHeight="1" x14ac:dyDescent="0.2">
      <c r="A48" s="1"/>
      <c r="B48" s="43" t="s">
        <v>124</v>
      </c>
      <c r="C48" s="366">
        <v>-0.02</v>
      </c>
      <c r="D48" s="388">
        <v>-0.16</v>
      </c>
      <c r="E48" s="371">
        <v>0</v>
      </c>
      <c r="F48" s="366">
        <v>-0.11</v>
      </c>
      <c r="G48" s="367">
        <v>-0.01</v>
      </c>
      <c r="H48" s="26"/>
      <c r="I48" s="366">
        <v>-0.23</v>
      </c>
      <c r="J48" s="366">
        <v>0.78</v>
      </c>
      <c r="K48" s="367">
        <v>1.17</v>
      </c>
      <c r="L48" s="366">
        <v>0.38</v>
      </c>
      <c r="M48" s="367">
        <v>0.61</v>
      </c>
      <c r="N48" s="368"/>
      <c r="O48" s="369">
        <v>0</v>
      </c>
      <c r="P48" s="369">
        <v>0</v>
      </c>
      <c r="Q48" s="369">
        <v>0</v>
      </c>
      <c r="R48" s="369">
        <v>0</v>
      </c>
      <c r="S48" s="369">
        <v>0</v>
      </c>
      <c r="T48" s="368"/>
      <c r="U48" s="369">
        <v>0</v>
      </c>
      <c r="V48" s="369">
        <v>0</v>
      </c>
      <c r="W48" s="370">
        <v>0</v>
      </c>
      <c r="X48" s="369">
        <v>0</v>
      </c>
      <c r="Y48" s="370">
        <v>0</v>
      </c>
      <c r="Z48" s="121"/>
      <c r="AA48" s="366">
        <v>-0.13</v>
      </c>
      <c r="AB48" s="388">
        <v>0.27</v>
      </c>
      <c r="AC48" s="371">
        <v>0.53</v>
      </c>
      <c r="AD48" s="366">
        <v>0.13</v>
      </c>
      <c r="AE48" s="367">
        <v>0.28999999999999998</v>
      </c>
    </row>
    <row r="49" spans="1:31" ht="12.6" customHeight="1" x14ac:dyDescent="0.2">
      <c r="A49" s="564" t="s">
        <v>125</v>
      </c>
      <c r="B49" s="565"/>
      <c r="C49" s="374">
        <v>0.15</v>
      </c>
      <c r="D49" s="374">
        <v>-0.11</v>
      </c>
      <c r="E49" s="374">
        <v>0.02</v>
      </c>
      <c r="F49" s="374">
        <v>0</v>
      </c>
      <c r="G49" s="386">
        <v>0.08</v>
      </c>
      <c r="H49" s="375"/>
      <c r="I49" s="374">
        <v>0.12</v>
      </c>
      <c r="J49" s="374">
        <v>-0.12</v>
      </c>
      <c r="K49" s="376">
        <v>0.06</v>
      </c>
      <c r="L49" s="374">
        <v>0</v>
      </c>
      <c r="M49" s="386">
        <v>0.09</v>
      </c>
      <c r="N49" s="377"/>
      <c r="O49" s="378">
        <v>0</v>
      </c>
      <c r="P49" s="378">
        <v>0</v>
      </c>
      <c r="Q49" s="378">
        <v>0</v>
      </c>
      <c r="R49" s="378">
        <v>0</v>
      </c>
      <c r="S49" s="378">
        <v>0</v>
      </c>
      <c r="T49" s="377"/>
      <c r="U49" s="378">
        <v>0</v>
      </c>
      <c r="V49" s="378">
        <v>0</v>
      </c>
      <c r="W49" s="381">
        <v>0</v>
      </c>
      <c r="X49" s="378">
        <v>0</v>
      </c>
      <c r="Y49" s="380">
        <v>0</v>
      </c>
      <c r="Z49" s="382"/>
      <c r="AA49" s="374">
        <v>0.13</v>
      </c>
      <c r="AB49" s="374">
        <v>-0.12</v>
      </c>
      <c r="AC49" s="374">
        <v>0.04</v>
      </c>
      <c r="AD49" s="374">
        <v>0</v>
      </c>
      <c r="AE49" s="376">
        <v>0.08</v>
      </c>
    </row>
    <row r="50" spans="1:31" ht="12.6" customHeight="1" x14ac:dyDescent="0.2">
      <c r="A50" s="1"/>
      <c r="B50" s="1"/>
      <c r="C50" s="366"/>
      <c r="D50" s="366"/>
      <c r="E50" s="366"/>
      <c r="F50" s="366"/>
      <c r="G50" s="366"/>
      <c r="H50" s="1"/>
      <c r="I50" s="383"/>
      <c r="J50" s="383"/>
      <c r="K50" s="389"/>
      <c r="L50" s="383"/>
      <c r="M50" s="390"/>
      <c r="N50" s="31"/>
      <c r="O50" s="369"/>
      <c r="P50" s="369"/>
      <c r="Q50" s="369"/>
      <c r="R50" s="369"/>
      <c r="S50" s="369"/>
      <c r="T50" s="31"/>
      <c r="U50" s="369"/>
      <c r="V50" s="369"/>
      <c r="W50" s="369"/>
      <c r="X50" s="369"/>
      <c r="Y50" s="370"/>
      <c r="Z50" s="29"/>
      <c r="AA50" s="366"/>
      <c r="AB50" s="366"/>
      <c r="AC50" s="366"/>
      <c r="AD50" s="366"/>
      <c r="AE50" s="367"/>
    </row>
    <row r="51" spans="1:31" ht="12.6" customHeight="1" x14ac:dyDescent="0.2">
      <c r="A51" s="1"/>
      <c r="B51" s="43" t="s">
        <v>126</v>
      </c>
      <c r="C51" s="366">
        <v>0</v>
      </c>
      <c r="D51" s="366">
        <v>0.01</v>
      </c>
      <c r="E51" s="366">
        <v>0.02</v>
      </c>
      <c r="F51" s="366">
        <v>0.01</v>
      </c>
      <c r="G51" s="366">
        <v>0.02</v>
      </c>
      <c r="H51" s="26"/>
      <c r="I51" s="371">
        <v>0</v>
      </c>
      <c r="J51" s="366">
        <v>-0.2</v>
      </c>
      <c r="K51" s="366">
        <v>-0.21</v>
      </c>
      <c r="L51" s="366">
        <v>-0.2</v>
      </c>
      <c r="M51" s="367">
        <v>-0.21</v>
      </c>
      <c r="N51" s="368"/>
      <c r="O51" s="369">
        <v>0</v>
      </c>
      <c r="P51" s="369">
        <v>0</v>
      </c>
      <c r="Q51" s="369">
        <v>0</v>
      </c>
      <c r="R51" s="369">
        <v>0</v>
      </c>
      <c r="S51" s="369">
        <v>0</v>
      </c>
      <c r="T51" s="368"/>
      <c r="U51" s="369">
        <v>0</v>
      </c>
      <c r="V51" s="369">
        <v>0</v>
      </c>
      <c r="W51" s="370">
        <v>0</v>
      </c>
      <c r="X51" s="369">
        <v>0</v>
      </c>
      <c r="Y51" s="370">
        <v>0</v>
      </c>
      <c r="Z51" s="121"/>
      <c r="AA51" s="366">
        <v>0</v>
      </c>
      <c r="AB51" s="366">
        <v>-0.09</v>
      </c>
      <c r="AC51" s="366">
        <v>-0.09</v>
      </c>
      <c r="AD51" s="366">
        <v>-0.09</v>
      </c>
      <c r="AE51" s="367">
        <v>-0.09</v>
      </c>
    </row>
    <row r="52" spans="1:31" ht="12.6" customHeight="1" x14ac:dyDescent="0.2">
      <c r="A52" s="1"/>
      <c r="B52" s="43" t="s">
        <v>127</v>
      </c>
      <c r="C52" s="366">
        <v>-0.35</v>
      </c>
      <c r="D52" s="366">
        <v>0.04</v>
      </c>
      <c r="E52" s="366">
        <v>0.09</v>
      </c>
      <c r="F52" s="366">
        <v>-0.13</v>
      </c>
      <c r="G52" s="366">
        <v>-0.11</v>
      </c>
      <c r="H52" s="26"/>
      <c r="I52" s="366">
        <v>-0.55000000000000004</v>
      </c>
      <c r="J52" s="366">
        <v>-0.22</v>
      </c>
      <c r="K52" s="366">
        <v>-0.16</v>
      </c>
      <c r="L52" s="366">
        <v>-0.42</v>
      </c>
      <c r="M52" s="367">
        <v>-0.4</v>
      </c>
      <c r="N52" s="368"/>
      <c r="O52" s="369">
        <v>0</v>
      </c>
      <c r="P52" s="369">
        <v>0</v>
      </c>
      <c r="Q52" s="369">
        <v>0</v>
      </c>
      <c r="R52" s="369">
        <v>0</v>
      </c>
      <c r="S52" s="369">
        <v>0</v>
      </c>
      <c r="T52" s="368"/>
      <c r="U52" s="369">
        <v>0</v>
      </c>
      <c r="V52" s="369">
        <v>0</v>
      </c>
      <c r="W52" s="370">
        <v>0</v>
      </c>
      <c r="X52" s="369">
        <v>0</v>
      </c>
      <c r="Y52" s="370">
        <v>0</v>
      </c>
      <c r="Z52" s="121"/>
      <c r="AA52" s="366">
        <v>-0.47</v>
      </c>
      <c r="AB52" s="366">
        <v>-0.08</v>
      </c>
      <c r="AC52" s="366">
        <v>-0.03</v>
      </c>
      <c r="AD52" s="366">
        <v>-0.28000000000000003</v>
      </c>
      <c r="AE52" s="367">
        <v>-0.26</v>
      </c>
    </row>
    <row r="53" spans="1:31" ht="12.6" customHeight="1" x14ac:dyDescent="0.2">
      <c r="A53" s="564" t="s">
        <v>128</v>
      </c>
      <c r="B53" s="565"/>
      <c r="C53" s="374">
        <v>-0.35</v>
      </c>
      <c r="D53" s="374">
        <v>0.03</v>
      </c>
      <c r="E53" s="374">
        <v>0.05</v>
      </c>
      <c r="F53" s="374">
        <v>-0.08</v>
      </c>
      <c r="G53" s="374">
        <v>-0.06</v>
      </c>
      <c r="H53" s="375"/>
      <c r="I53" s="374">
        <v>-0.55000000000000004</v>
      </c>
      <c r="J53" s="374">
        <v>-0.21</v>
      </c>
      <c r="K53" s="374">
        <v>-0.19</v>
      </c>
      <c r="L53" s="374">
        <v>-0.35</v>
      </c>
      <c r="M53" s="376">
        <v>-0.33</v>
      </c>
      <c r="N53" s="377"/>
      <c r="O53" s="378">
        <v>0</v>
      </c>
      <c r="P53" s="378">
        <v>0</v>
      </c>
      <c r="Q53" s="378">
        <v>0</v>
      </c>
      <c r="R53" s="378">
        <v>0</v>
      </c>
      <c r="S53" s="378">
        <v>0</v>
      </c>
      <c r="T53" s="377"/>
      <c r="U53" s="378">
        <v>0</v>
      </c>
      <c r="V53" s="378">
        <v>0</v>
      </c>
      <c r="W53" s="380">
        <v>0</v>
      </c>
      <c r="X53" s="378">
        <v>0</v>
      </c>
      <c r="Y53" s="380">
        <v>0</v>
      </c>
      <c r="Z53" s="382"/>
      <c r="AA53" s="374">
        <v>-0.47</v>
      </c>
      <c r="AB53" s="374">
        <v>-0.08</v>
      </c>
      <c r="AC53" s="374">
        <v>-0.06</v>
      </c>
      <c r="AD53" s="374">
        <v>-0.22</v>
      </c>
      <c r="AE53" s="376">
        <v>-0.2</v>
      </c>
    </row>
    <row r="54" spans="1:31" ht="12.6" customHeight="1" x14ac:dyDescent="0.2">
      <c r="A54" s="1"/>
      <c r="B54" s="1"/>
      <c r="C54" s="366"/>
      <c r="D54" s="366"/>
      <c r="E54" s="366"/>
      <c r="F54" s="366"/>
      <c r="G54" s="366"/>
      <c r="H54" s="24"/>
      <c r="I54" s="366"/>
      <c r="J54" s="366"/>
      <c r="K54" s="366"/>
      <c r="L54" s="366"/>
      <c r="M54" s="367"/>
      <c r="N54" s="56"/>
      <c r="O54" s="369"/>
      <c r="P54" s="369"/>
      <c r="Q54" s="369"/>
      <c r="R54" s="369"/>
      <c r="S54" s="369"/>
      <c r="T54" s="56"/>
      <c r="U54" s="369"/>
      <c r="V54" s="369"/>
      <c r="W54" s="370"/>
      <c r="X54" s="369"/>
      <c r="Y54" s="370"/>
      <c r="Z54" s="54"/>
      <c r="AA54" s="366"/>
      <c r="AB54" s="383"/>
      <c r="AC54" s="383"/>
      <c r="AD54" s="383"/>
      <c r="AE54" s="390"/>
    </row>
    <row r="55" spans="1:31" ht="12.6" customHeight="1" x14ac:dyDescent="0.2">
      <c r="A55" s="562" t="s">
        <v>129</v>
      </c>
      <c r="B55" s="565"/>
      <c r="C55" s="374">
        <v>0.04</v>
      </c>
      <c r="D55" s="374">
        <v>-0.14000000000000001</v>
      </c>
      <c r="E55" s="374">
        <v>-0.03</v>
      </c>
      <c r="F55" s="374">
        <v>-0.06</v>
      </c>
      <c r="G55" s="386">
        <v>0</v>
      </c>
      <c r="H55" s="375"/>
      <c r="I55" s="374">
        <v>0.03</v>
      </c>
      <c r="J55" s="374">
        <v>-0.12</v>
      </c>
      <c r="K55" s="374">
        <v>0.05</v>
      </c>
      <c r="L55" s="374">
        <v>-0.05</v>
      </c>
      <c r="M55" s="376">
        <v>0.04</v>
      </c>
      <c r="N55" s="377"/>
      <c r="O55" s="378">
        <v>0</v>
      </c>
      <c r="P55" s="378">
        <v>0</v>
      </c>
      <c r="Q55" s="378">
        <v>0</v>
      </c>
      <c r="R55" s="378">
        <v>0</v>
      </c>
      <c r="S55" s="378">
        <v>0</v>
      </c>
      <c r="T55" s="377"/>
      <c r="U55" s="378">
        <v>0</v>
      </c>
      <c r="V55" s="378">
        <v>0</v>
      </c>
      <c r="W55" s="380">
        <v>0</v>
      </c>
      <c r="X55" s="378">
        <v>0</v>
      </c>
      <c r="Y55" s="380">
        <v>0</v>
      </c>
      <c r="Z55" s="382"/>
      <c r="AA55" s="374">
        <v>0.04</v>
      </c>
      <c r="AB55" s="374">
        <v>-0.13</v>
      </c>
      <c r="AC55" s="374">
        <v>0.01</v>
      </c>
      <c r="AD55" s="374">
        <v>-0.05</v>
      </c>
      <c r="AE55" s="376">
        <v>0.02</v>
      </c>
    </row>
    <row r="56" spans="1:31" ht="12.6" customHeight="1" x14ac:dyDescent="0.2">
      <c r="A56" s="1"/>
      <c r="B56" s="1"/>
      <c r="C56" s="366"/>
      <c r="D56" s="366"/>
      <c r="E56" s="366"/>
      <c r="F56" s="366"/>
      <c r="G56" s="366"/>
      <c r="H56" s="24"/>
      <c r="I56" s="366"/>
      <c r="J56" s="366"/>
      <c r="K56" s="366"/>
      <c r="L56" s="366"/>
      <c r="M56" s="367"/>
      <c r="N56" s="56"/>
      <c r="O56" s="369"/>
      <c r="P56" s="369"/>
      <c r="Q56" s="369"/>
      <c r="R56" s="369"/>
      <c r="S56" s="369"/>
      <c r="T56" s="56"/>
      <c r="U56" s="369"/>
      <c r="V56" s="369"/>
      <c r="W56" s="370"/>
      <c r="X56" s="369"/>
      <c r="Y56" s="370"/>
      <c r="Z56" s="54"/>
      <c r="AA56" s="366"/>
      <c r="AB56" s="366"/>
      <c r="AC56" s="366"/>
      <c r="AD56" s="366"/>
      <c r="AE56" s="367"/>
    </row>
    <row r="57" spans="1:31" ht="12.6" customHeight="1" x14ac:dyDescent="0.2">
      <c r="A57" s="1"/>
      <c r="B57" s="43" t="s">
        <v>130</v>
      </c>
      <c r="C57" s="371">
        <v>0.1</v>
      </c>
      <c r="D57" s="366">
        <v>0.64</v>
      </c>
      <c r="E57" s="366">
        <v>0.74</v>
      </c>
      <c r="F57" s="366">
        <v>0.35</v>
      </c>
      <c r="G57" s="366">
        <v>0.4</v>
      </c>
      <c r="H57" s="24"/>
      <c r="I57" s="366">
        <v>0.05</v>
      </c>
      <c r="J57" s="366">
        <v>0.4</v>
      </c>
      <c r="K57" s="366">
        <v>0.48</v>
      </c>
      <c r="L57" s="366">
        <v>0.22</v>
      </c>
      <c r="M57" s="384" t="s">
        <v>162</v>
      </c>
      <c r="N57" s="56"/>
      <c r="O57" s="369">
        <v>0</v>
      </c>
      <c r="P57" s="369">
        <v>0</v>
      </c>
      <c r="Q57" s="369">
        <v>0</v>
      </c>
      <c r="R57" s="369">
        <v>0</v>
      </c>
      <c r="S57" s="369">
        <v>0</v>
      </c>
      <c r="T57" s="56"/>
      <c r="U57" s="369">
        <v>0</v>
      </c>
      <c r="V57" s="369">
        <v>0</v>
      </c>
      <c r="W57" s="370">
        <v>0</v>
      </c>
      <c r="X57" s="369">
        <v>0</v>
      </c>
      <c r="Y57" s="370">
        <v>0</v>
      </c>
      <c r="Z57" s="54"/>
      <c r="AA57" s="366">
        <v>7.0000000000000007E-2</v>
      </c>
      <c r="AB57" s="366">
        <v>0.51</v>
      </c>
      <c r="AC57" s="366">
        <v>0.6</v>
      </c>
      <c r="AD57" s="366">
        <v>0.28000000000000003</v>
      </c>
      <c r="AE57" s="367">
        <v>0.32</v>
      </c>
    </row>
    <row r="58" spans="1:31" ht="12.6" customHeight="1" x14ac:dyDescent="0.2">
      <c r="A58" s="1"/>
      <c r="B58" s="43" t="s">
        <v>131</v>
      </c>
      <c r="C58" s="371">
        <v>0.28999999999999998</v>
      </c>
      <c r="D58" s="366">
        <v>1.43</v>
      </c>
      <c r="E58" s="372" t="s">
        <v>157</v>
      </c>
      <c r="F58" s="366">
        <v>0.63</v>
      </c>
      <c r="G58" s="366">
        <v>0.66</v>
      </c>
      <c r="H58" s="24"/>
      <c r="I58" s="366">
        <v>0.75</v>
      </c>
      <c r="J58" s="366">
        <v>1.63</v>
      </c>
      <c r="K58" s="372" t="s">
        <v>157</v>
      </c>
      <c r="L58" s="366">
        <v>1.04</v>
      </c>
      <c r="M58" s="385" t="s">
        <v>163</v>
      </c>
      <c r="N58" s="56"/>
      <c r="O58" s="373">
        <v>0</v>
      </c>
      <c r="P58" s="369">
        <v>0</v>
      </c>
      <c r="Q58" s="369">
        <v>0</v>
      </c>
      <c r="R58" s="369">
        <v>0</v>
      </c>
      <c r="S58" s="369">
        <v>0</v>
      </c>
      <c r="T58" s="56"/>
      <c r="U58" s="373">
        <v>0</v>
      </c>
      <c r="V58" s="369">
        <v>0</v>
      </c>
      <c r="W58" s="370">
        <v>0</v>
      </c>
      <c r="X58" s="369">
        <v>0</v>
      </c>
      <c r="Y58" s="370">
        <v>0</v>
      </c>
      <c r="Z58" s="54"/>
      <c r="AA58" s="366">
        <v>0.51</v>
      </c>
      <c r="AB58" s="366">
        <v>1.53</v>
      </c>
      <c r="AC58" s="366">
        <v>1.67</v>
      </c>
      <c r="AD58" s="366">
        <v>0.83</v>
      </c>
      <c r="AE58" s="367">
        <v>0.87</v>
      </c>
    </row>
    <row r="59" spans="1:31" ht="12.6" customHeight="1" x14ac:dyDescent="0.2">
      <c r="A59" s="1"/>
      <c r="B59" s="1"/>
      <c r="C59" s="366"/>
      <c r="D59" s="366"/>
      <c r="E59" s="366"/>
      <c r="F59" s="366"/>
      <c r="G59" s="366"/>
      <c r="H59" s="24"/>
      <c r="I59" s="366"/>
      <c r="J59" s="366"/>
      <c r="K59" s="366"/>
      <c r="L59" s="366"/>
      <c r="M59" s="367"/>
      <c r="N59" s="56"/>
      <c r="O59" s="369"/>
      <c r="P59" s="369"/>
      <c r="Q59" s="369"/>
      <c r="R59" s="369"/>
      <c r="S59" s="369"/>
      <c r="T59" s="56"/>
      <c r="U59" s="369"/>
      <c r="V59" s="369"/>
      <c r="W59" s="370"/>
      <c r="X59" s="369"/>
      <c r="Y59" s="370"/>
      <c r="Z59" s="54"/>
      <c r="AA59" s="366"/>
      <c r="AB59" s="366"/>
      <c r="AC59" s="366"/>
      <c r="AD59" s="366"/>
      <c r="AE59" s="367"/>
    </row>
    <row r="60" spans="1:31" ht="12.6" customHeight="1" x14ac:dyDescent="0.2">
      <c r="A60" s="562" t="s">
        <v>132</v>
      </c>
      <c r="B60" s="565"/>
      <c r="C60" s="374">
        <v>0.16</v>
      </c>
      <c r="D60" s="374">
        <v>0.79</v>
      </c>
      <c r="E60" s="374">
        <v>0.89</v>
      </c>
      <c r="F60" s="374">
        <v>0.42</v>
      </c>
      <c r="G60" s="386">
        <v>0.46</v>
      </c>
      <c r="H60" s="375"/>
      <c r="I60" s="374">
        <v>0.24</v>
      </c>
      <c r="J60" s="374">
        <v>0.6</v>
      </c>
      <c r="K60" s="374">
        <v>0.7</v>
      </c>
      <c r="L60" s="374">
        <v>0.4</v>
      </c>
      <c r="M60" s="365" t="s">
        <v>164</v>
      </c>
      <c r="N60" s="377"/>
      <c r="O60" s="378">
        <v>0</v>
      </c>
      <c r="P60" s="378">
        <v>0</v>
      </c>
      <c r="Q60" s="378">
        <v>0</v>
      </c>
      <c r="R60" s="378">
        <v>0</v>
      </c>
      <c r="S60" s="378">
        <v>0</v>
      </c>
      <c r="T60" s="377"/>
      <c r="U60" s="378">
        <v>0</v>
      </c>
      <c r="V60" s="378">
        <v>0</v>
      </c>
      <c r="W60" s="380">
        <v>0</v>
      </c>
      <c r="X60" s="378">
        <v>0</v>
      </c>
      <c r="Y60" s="380">
        <v>0</v>
      </c>
      <c r="Z60" s="382"/>
      <c r="AA60" s="374">
        <v>0.2</v>
      </c>
      <c r="AB60" s="374">
        <v>0.68</v>
      </c>
      <c r="AC60" s="374">
        <v>0.78</v>
      </c>
      <c r="AD60" s="374">
        <v>0.41</v>
      </c>
      <c r="AE60" s="376">
        <v>0.45</v>
      </c>
    </row>
    <row r="61" spans="1:31" ht="12.6" customHeight="1" x14ac:dyDescent="0.2">
      <c r="A61" s="1"/>
      <c r="B61" s="1"/>
      <c r="C61" s="366"/>
      <c r="D61" s="366"/>
      <c r="E61" s="366"/>
      <c r="F61" s="366"/>
      <c r="G61" s="366"/>
      <c r="H61" s="54"/>
      <c r="I61" s="366"/>
      <c r="J61" s="366"/>
      <c r="K61" s="366"/>
      <c r="L61" s="366"/>
      <c r="M61" s="367"/>
      <c r="N61" s="56"/>
      <c r="O61" s="56"/>
      <c r="P61" s="56"/>
      <c r="Q61" s="56"/>
      <c r="R61" s="56"/>
      <c r="S61" s="56"/>
      <c r="T61" s="391"/>
      <c r="U61" s="56"/>
      <c r="V61" s="56"/>
      <c r="W61" s="56"/>
      <c r="X61" s="56"/>
      <c r="Y61" s="56"/>
      <c r="Z61" s="366"/>
      <c r="AA61" s="54"/>
      <c r="AB61" s="366"/>
      <c r="AC61" s="366"/>
      <c r="AD61" s="366"/>
      <c r="AE61" s="366"/>
    </row>
    <row r="62" spans="1:31" ht="12.6" customHeight="1" x14ac:dyDescent="0.2">
      <c r="A62" s="104"/>
      <c r="B62" s="104"/>
      <c r="C62" s="58"/>
      <c r="D62" s="58"/>
      <c r="E62" s="58"/>
      <c r="F62" s="58"/>
      <c r="G62" s="58"/>
      <c r="H62" s="58"/>
      <c r="I62" s="58"/>
      <c r="J62" s="371"/>
      <c r="K62" s="371"/>
      <c r="L62" s="371"/>
      <c r="M62" s="371"/>
      <c r="N62" s="373"/>
      <c r="O62" s="373"/>
      <c r="P62" s="373"/>
      <c r="Q62" s="373"/>
      <c r="R62" s="373"/>
      <c r="S62" s="373"/>
      <c r="T62" s="373"/>
      <c r="U62" s="373"/>
      <c r="V62" s="373"/>
      <c r="W62" s="373"/>
      <c r="X62" s="373"/>
      <c r="Y62" s="373"/>
      <c r="Z62" s="371"/>
      <c r="AA62" s="371"/>
      <c r="AB62" s="371"/>
      <c r="AC62" s="371"/>
      <c r="AD62" s="371"/>
      <c r="AE62" s="371"/>
    </row>
    <row r="63" spans="1:31" ht="12.6" customHeight="1" thickBot="1" x14ac:dyDescent="0.25">
      <c r="A63" s="649" t="s">
        <v>133</v>
      </c>
      <c r="B63" s="650"/>
      <c r="C63" s="392">
        <v>0.06</v>
      </c>
      <c r="D63" s="392">
        <v>-0.06</v>
      </c>
      <c r="E63" s="392">
        <v>0.05</v>
      </c>
      <c r="F63" s="392">
        <v>-0.01</v>
      </c>
      <c r="G63" s="392">
        <v>0.05</v>
      </c>
      <c r="H63" s="393"/>
      <c r="I63" s="392">
        <v>0.06</v>
      </c>
      <c r="J63" s="392">
        <v>-0.04</v>
      </c>
      <c r="K63" s="392">
        <v>0.12</v>
      </c>
      <c r="L63" s="392">
        <v>0.01</v>
      </c>
      <c r="M63" s="394">
        <v>0.09</v>
      </c>
      <c r="N63" s="395"/>
      <c r="O63" s="396">
        <v>0</v>
      </c>
      <c r="P63" s="396">
        <v>0</v>
      </c>
      <c r="Q63" s="396">
        <v>0</v>
      </c>
      <c r="R63" s="396">
        <v>0</v>
      </c>
      <c r="S63" s="396">
        <v>0</v>
      </c>
      <c r="T63" s="395"/>
      <c r="U63" s="396">
        <v>0</v>
      </c>
      <c r="V63" s="396">
        <v>0</v>
      </c>
      <c r="W63" s="397">
        <v>0</v>
      </c>
      <c r="X63" s="396">
        <v>0</v>
      </c>
      <c r="Y63" s="397">
        <v>0</v>
      </c>
      <c r="Z63" s="398"/>
      <c r="AA63" s="392">
        <v>0.06</v>
      </c>
      <c r="AB63" s="392">
        <v>-0.05</v>
      </c>
      <c r="AC63" s="392">
        <v>0.08</v>
      </c>
      <c r="AD63" s="392">
        <v>0</v>
      </c>
      <c r="AE63" s="394">
        <v>7.0000000000000007E-2</v>
      </c>
    </row>
    <row r="64" spans="1:31" ht="12.6"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74"/>
      <c r="AC64" s="74"/>
      <c r="AD64" s="74"/>
      <c r="AE64" s="111"/>
    </row>
    <row r="65" spans="1:31" ht="12.6" customHeight="1" x14ac:dyDescent="0.2">
      <c r="A65" s="564" t="s">
        <v>239</v>
      </c>
      <c r="B65" s="565"/>
      <c r="C65" s="565"/>
      <c r="D65" s="565"/>
      <c r="E65" s="565"/>
      <c r="F65" s="565"/>
      <c r="G65" s="565"/>
      <c r="H65" s="565"/>
      <c r="I65" s="565"/>
      <c r="J65" s="565"/>
      <c r="K65" s="565"/>
      <c r="L65" s="565"/>
      <c r="M65" s="565"/>
      <c r="N65" s="565"/>
      <c r="O65" s="565"/>
      <c r="P65" s="565"/>
      <c r="Q65" s="565"/>
      <c r="R65" s="565"/>
      <c r="S65" s="565"/>
      <c r="T65" s="565"/>
      <c r="U65" s="565"/>
      <c r="V65" s="565"/>
      <c r="W65" s="565"/>
      <c r="X65" s="565"/>
      <c r="Y65" s="565"/>
      <c r="Z65" s="565"/>
      <c r="AA65" s="565"/>
      <c r="AB65" s="565"/>
      <c r="AC65" s="565"/>
      <c r="AD65" s="565"/>
      <c r="AE65" s="573"/>
    </row>
    <row r="66" spans="1:31" ht="12.6" customHeight="1" x14ac:dyDescent="0.2">
      <c r="A66" s="564" t="s">
        <v>165</v>
      </c>
      <c r="B66" s="565"/>
      <c r="C66" s="565"/>
      <c r="D66" s="565"/>
      <c r="E66" s="565"/>
      <c r="F66" s="565"/>
      <c r="G66" s="565"/>
      <c r="H66" s="565"/>
      <c r="I66" s="565"/>
      <c r="J66" s="565"/>
      <c r="K66" s="565"/>
      <c r="L66" s="565"/>
      <c r="M66" s="565"/>
      <c r="N66" s="565"/>
      <c r="O66" s="565"/>
      <c r="P66" s="565"/>
      <c r="Q66" s="565"/>
      <c r="R66" s="565"/>
      <c r="S66" s="565"/>
      <c r="T66" s="565"/>
      <c r="U66" s="565"/>
      <c r="V66" s="565"/>
      <c r="W66" s="565"/>
      <c r="X66" s="565"/>
      <c r="Y66" s="565"/>
      <c r="Z66" s="565"/>
      <c r="AA66" s="565"/>
      <c r="AB66" s="565"/>
      <c r="AC66" s="565"/>
      <c r="AD66" s="565"/>
      <c r="AE66" s="573"/>
    </row>
    <row r="67" spans="1:31" ht="8.8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29"/>
    </row>
    <row r="68" spans="1:31" ht="15" customHeight="1" x14ac:dyDescent="0.2">
      <c r="A68" s="564" t="s">
        <v>134</v>
      </c>
      <c r="B68" s="565"/>
      <c r="C68" s="565"/>
      <c r="D68" s="565"/>
      <c r="E68" s="565"/>
      <c r="F68" s="565"/>
      <c r="G68" s="565"/>
      <c r="H68" s="565"/>
      <c r="I68" s="565"/>
      <c r="J68" s="565"/>
      <c r="K68" s="565"/>
      <c r="L68" s="565"/>
      <c r="M68" s="565"/>
      <c r="N68" s="565"/>
      <c r="O68" s="565"/>
      <c r="P68" s="565"/>
      <c r="Q68" s="565"/>
      <c r="R68" s="565"/>
      <c r="S68" s="565"/>
      <c r="T68" s="565"/>
      <c r="U68" s="565"/>
      <c r="V68" s="565"/>
      <c r="W68" s="565"/>
      <c r="X68" s="565"/>
      <c r="Y68" s="565"/>
      <c r="Z68" s="565"/>
      <c r="AA68" s="565"/>
      <c r="AB68" s="565"/>
      <c r="AC68" s="565"/>
      <c r="AD68" s="565"/>
      <c r="AE68" s="573"/>
    </row>
    <row r="69" spans="1:31" ht="8.85" customHeight="1" x14ac:dyDescent="0.2">
      <c r="A69" s="1"/>
      <c r="B69" s="1"/>
      <c r="C69" s="1"/>
      <c r="D69" s="1"/>
      <c r="E69" s="1"/>
      <c r="F69" s="1"/>
      <c r="G69" s="1"/>
      <c r="H69" s="1"/>
      <c r="I69" s="1"/>
      <c r="J69" s="1"/>
      <c r="K69" s="1"/>
      <c r="L69" s="1"/>
      <c r="M69" s="1"/>
      <c r="N69" s="1"/>
      <c r="O69" s="1"/>
      <c r="P69" s="1"/>
      <c r="Q69" s="1"/>
      <c r="R69" s="1"/>
      <c r="S69" s="1"/>
      <c r="T69" s="1"/>
      <c r="U69" s="29"/>
      <c r="V69" s="1"/>
      <c r="W69" s="1"/>
      <c r="X69" s="1"/>
      <c r="Y69" s="1"/>
      <c r="Z69" s="1"/>
      <c r="AA69" s="1"/>
      <c r="AB69" s="1"/>
      <c r="AC69" s="1"/>
      <c r="AD69" s="1"/>
      <c r="AE69" s="29"/>
    </row>
    <row r="70" spans="1:31" ht="15" customHeight="1" x14ac:dyDescent="0.2">
      <c r="A70" s="651" t="s">
        <v>135</v>
      </c>
      <c r="B70" s="555"/>
      <c r="C70" s="555"/>
      <c r="D70" s="555"/>
      <c r="E70" s="555"/>
      <c r="F70" s="555"/>
      <c r="G70" s="555"/>
      <c r="H70" s="555"/>
      <c r="I70" s="555"/>
      <c r="J70" s="555"/>
      <c r="K70" s="555"/>
      <c r="L70" s="555"/>
      <c r="M70" s="555"/>
      <c r="N70" s="555"/>
      <c r="O70" s="555"/>
      <c r="P70" s="555"/>
      <c r="Q70" s="555"/>
      <c r="R70" s="555"/>
      <c r="S70" s="555"/>
      <c r="T70" s="555"/>
      <c r="U70" s="555"/>
      <c r="V70" s="565"/>
      <c r="W70" s="565"/>
      <c r="X70" s="565"/>
      <c r="Y70" s="565"/>
      <c r="Z70" s="565"/>
      <c r="AA70" s="565"/>
      <c r="AB70" s="565"/>
      <c r="AC70" s="565"/>
      <c r="AD70" s="565"/>
      <c r="AE70" s="573"/>
    </row>
    <row r="71" spans="1:31" ht="8.8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29"/>
    </row>
    <row r="72" spans="1:31" ht="12.6" customHeight="1" x14ac:dyDescent="0.2">
      <c r="A72" s="648" t="s">
        <v>34</v>
      </c>
      <c r="B72" s="567"/>
      <c r="C72" s="567"/>
      <c r="D72" s="567"/>
      <c r="E72" s="63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row>
    <row r="73" spans="1:31" ht="7.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row>
    <row r="74" spans="1:31" ht="12.6" customHeight="1" x14ac:dyDescent="0.2">
      <c r="A74" s="595" t="s">
        <v>166</v>
      </c>
      <c r="B74" s="56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29"/>
    </row>
    <row r="75" spans="1:31" ht="13.7"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29"/>
    </row>
    <row r="76" spans="1:31"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29"/>
    </row>
    <row r="77" spans="1:31"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29"/>
    </row>
    <row r="78" spans="1:31"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29"/>
    </row>
    <row r="79" spans="1:31"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29"/>
    </row>
    <row r="80" spans="1:31"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29"/>
    </row>
    <row r="81" spans="1:31"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29"/>
    </row>
    <row r="82" spans="1:31"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29"/>
    </row>
    <row r="83" spans="1:31"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29"/>
    </row>
    <row r="84" spans="1:31"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29"/>
    </row>
    <row r="85" spans="1:31"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29"/>
    </row>
    <row r="86" spans="1:31"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29"/>
    </row>
    <row r="87" spans="1:31"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29"/>
    </row>
    <row r="88" spans="1:31"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29"/>
    </row>
    <row r="89" spans="1:31"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29"/>
    </row>
    <row r="90" spans="1:31"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29"/>
    </row>
    <row r="91" spans="1:31"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29"/>
    </row>
    <row r="92" spans="1:31"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29"/>
    </row>
    <row r="93" spans="1:31"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29"/>
    </row>
    <row r="94" spans="1:31"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29"/>
    </row>
    <row r="95" spans="1:31"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29"/>
    </row>
    <row r="96" spans="1:31"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29"/>
    </row>
    <row r="97" spans="1:31"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29"/>
    </row>
    <row r="98" spans="1:31"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29"/>
    </row>
    <row r="99" spans="1:31"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29"/>
    </row>
    <row r="100" spans="1:31"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29"/>
    </row>
    <row r="101" spans="1:31"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29"/>
    </row>
    <row r="102" spans="1:31"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29"/>
    </row>
    <row r="103" spans="1:31" ht="18.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29"/>
    </row>
    <row r="104" spans="1:31" ht="18.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29"/>
    </row>
    <row r="105" spans="1:31" ht="18.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29"/>
    </row>
    <row r="106" spans="1:31" ht="18.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29"/>
    </row>
    <row r="107" spans="1:31" ht="18.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29"/>
    </row>
    <row r="108" spans="1:31" ht="18.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29"/>
    </row>
    <row r="109" spans="1:31" ht="18.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29"/>
    </row>
    <row r="110" spans="1:31" ht="18.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29"/>
    </row>
    <row r="111" spans="1:31" ht="18.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29"/>
    </row>
    <row r="112" spans="1:31" ht="18.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29"/>
    </row>
    <row r="113" spans="1:31" ht="18.75" customHeight="1" x14ac:dyDescent="0.2">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104"/>
    </row>
  </sheetData>
  <mergeCells count="20">
    <mergeCell ref="A72:E72"/>
    <mergeCell ref="A74:B74"/>
    <mergeCell ref="A60:B60"/>
    <mergeCell ref="A63:B63"/>
    <mergeCell ref="A65:AE65"/>
    <mergeCell ref="A66:AE66"/>
    <mergeCell ref="A68:AE68"/>
    <mergeCell ref="A70:AE70"/>
    <mergeCell ref="A55:B55"/>
    <mergeCell ref="A2:AE2"/>
    <mergeCell ref="A3:AE3"/>
    <mergeCell ref="A4:AE4"/>
    <mergeCell ref="A6:B6"/>
    <mergeCell ref="A7:B7"/>
    <mergeCell ref="A8:B8"/>
    <mergeCell ref="A10:B10"/>
    <mergeCell ref="A20:B20"/>
    <mergeCell ref="A34:B34"/>
    <mergeCell ref="A49:B49"/>
    <mergeCell ref="A53:B53"/>
  </mergeCells>
  <pageMargins left="0.7" right="0.7" top="0.75" bottom="0.75" header="0.3" footer="0.3"/>
  <pageSetup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1"/>
  <sheetViews>
    <sheetView zoomScaleNormal="100" workbookViewId="0"/>
  </sheetViews>
  <sheetFormatPr defaultColWidth="21.5" defaultRowHeight="12.75" x14ac:dyDescent="0.2"/>
  <cols>
    <col min="2" max="2" width="22.33203125" customWidth="1"/>
    <col min="3" max="4" width="10.5" customWidth="1"/>
    <col min="5" max="5" width="11.1640625" customWidth="1"/>
    <col min="6" max="6" width="10.5" customWidth="1"/>
    <col min="7" max="7" width="2.83203125" customWidth="1"/>
    <col min="8" max="9" width="10.5" customWidth="1"/>
    <col min="10" max="10" width="11.1640625" customWidth="1"/>
    <col min="11" max="11" width="10.5" customWidth="1"/>
    <col min="12" max="12" width="2.83203125" customWidth="1"/>
    <col min="13" max="14" width="10.5" customWidth="1"/>
    <col min="15" max="15" width="11.1640625" customWidth="1"/>
    <col min="16" max="16" width="10.5" customWidth="1"/>
    <col min="17" max="17" width="2.83203125" customWidth="1"/>
    <col min="18" max="19" width="10.5" customWidth="1"/>
    <col min="20" max="20" width="11.1640625" customWidth="1"/>
    <col min="21" max="21" width="10.5" customWidth="1"/>
    <col min="22" max="22" width="2.83203125" customWidth="1"/>
    <col min="23" max="24" width="10.5" customWidth="1"/>
    <col min="25" max="25" width="11.1640625" customWidth="1"/>
    <col min="26" max="26" width="10.5" customWidth="1"/>
  </cols>
  <sheetData>
    <row r="1" spans="1:26" ht="12.6" customHeight="1" x14ac:dyDescent="0.25">
      <c r="A1" s="1"/>
      <c r="B1" s="1"/>
      <c r="C1" s="1"/>
      <c r="D1" s="1"/>
      <c r="E1" s="1"/>
      <c r="F1" s="1"/>
      <c r="G1" s="1"/>
      <c r="H1" s="1"/>
      <c r="I1" s="1"/>
      <c r="J1" s="305"/>
      <c r="K1" s="305"/>
      <c r="L1" s="305"/>
      <c r="M1" s="305"/>
      <c r="N1" s="305"/>
      <c r="O1" s="305"/>
      <c r="P1" s="1"/>
      <c r="Q1" s="1"/>
      <c r="R1" s="1"/>
      <c r="S1" s="1"/>
      <c r="T1" s="1"/>
      <c r="U1" s="1"/>
      <c r="V1" s="1"/>
      <c r="W1" s="1"/>
      <c r="X1" s="1"/>
      <c r="Y1" s="1"/>
      <c r="Z1" s="365" t="s">
        <v>0</v>
      </c>
    </row>
    <row r="2" spans="1:26" ht="18.75" customHeight="1" x14ac:dyDescent="0.25">
      <c r="A2" s="599" t="s">
        <v>1</v>
      </c>
      <c r="B2" s="565"/>
      <c r="C2" s="565"/>
      <c r="D2" s="565"/>
      <c r="E2" s="565"/>
      <c r="F2" s="565"/>
      <c r="G2" s="565"/>
      <c r="H2" s="565"/>
      <c r="I2" s="565"/>
      <c r="J2" s="565"/>
      <c r="K2" s="565"/>
      <c r="L2" s="565"/>
      <c r="M2" s="565"/>
      <c r="N2" s="565"/>
      <c r="O2" s="565"/>
      <c r="P2" s="565"/>
      <c r="Q2" s="565"/>
      <c r="R2" s="565"/>
      <c r="S2" s="565"/>
      <c r="T2" s="565"/>
      <c r="U2" s="565"/>
      <c r="V2" s="565"/>
      <c r="W2" s="565"/>
      <c r="X2" s="565"/>
      <c r="Y2" s="565"/>
      <c r="Z2" s="573"/>
    </row>
    <row r="3" spans="1:26" ht="18.75" customHeight="1" x14ac:dyDescent="0.25">
      <c r="A3" s="599" t="s">
        <v>167</v>
      </c>
      <c r="B3" s="565"/>
      <c r="C3" s="565"/>
      <c r="D3" s="565"/>
      <c r="E3" s="565"/>
      <c r="F3" s="565"/>
      <c r="G3" s="565"/>
      <c r="H3" s="565"/>
      <c r="I3" s="565"/>
      <c r="J3" s="565"/>
      <c r="K3" s="565"/>
      <c r="L3" s="565"/>
      <c r="M3" s="565"/>
      <c r="N3" s="565"/>
      <c r="O3" s="565"/>
      <c r="P3" s="565"/>
      <c r="Q3" s="565"/>
      <c r="R3" s="565"/>
      <c r="S3" s="565"/>
      <c r="T3" s="565"/>
      <c r="U3" s="565"/>
      <c r="V3" s="565"/>
      <c r="W3" s="565"/>
      <c r="X3" s="565"/>
      <c r="Y3" s="565"/>
      <c r="Z3" s="573"/>
    </row>
    <row r="4" spans="1:26" ht="18.75" customHeight="1" x14ac:dyDescent="0.25">
      <c r="A4" s="599" t="s">
        <v>153</v>
      </c>
      <c r="B4" s="565"/>
      <c r="C4" s="565"/>
      <c r="D4" s="565"/>
      <c r="E4" s="565"/>
      <c r="F4" s="565"/>
      <c r="G4" s="565"/>
      <c r="H4" s="565"/>
      <c r="I4" s="565"/>
      <c r="J4" s="565"/>
      <c r="K4" s="638" t="s">
        <v>38</v>
      </c>
      <c r="L4" s="652"/>
      <c r="M4" s="565"/>
      <c r="N4" s="565"/>
      <c r="O4" s="565"/>
      <c r="P4" s="565"/>
      <c r="Q4" s="565"/>
      <c r="R4" s="565"/>
      <c r="S4" s="565"/>
      <c r="T4" s="565"/>
      <c r="U4" s="565"/>
      <c r="V4" s="565"/>
      <c r="W4" s="565"/>
      <c r="X4" s="565"/>
      <c r="Y4" s="565"/>
      <c r="Z4" s="573"/>
    </row>
    <row r="5" spans="1:26" ht="12.6" customHeight="1" x14ac:dyDescent="0.2">
      <c r="A5" s="580" t="s">
        <v>3</v>
      </c>
      <c r="B5" s="565"/>
      <c r="C5" s="1"/>
      <c r="D5" s="1"/>
      <c r="E5" s="1"/>
      <c r="F5" s="1"/>
      <c r="G5" s="1"/>
      <c r="H5" s="1"/>
      <c r="I5" s="1"/>
      <c r="J5" s="1"/>
      <c r="K5" s="1"/>
      <c r="L5" s="1"/>
      <c r="M5" s="1"/>
      <c r="N5" s="1"/>
      <c r="O5" s="1"/>
      <c r="P5" s="1"/>
      <c r="Q5" s="1"/>
      <c r="R5" s="1"/>
      <c r="S5" s="1"/>
      <c r="T5" s="1"/>
      <c r="U5" s="1"/>
      <c r="V5" s="1"/>
      <c r="W5" s="1"/>
      <c r="X5" s="1"/>
      <c r="Y5" s="1"/>
      <c r="Z5" s="29"/>
    </row>
    <row r="6" spans="1:26" ht="12.6" customHeight="1" x14ac:dyDescent="0.2">
      <c r="A6" s="580" t="s">
        <v>4</v>
      </c>
      <c r="B6" s="565"/>
      <c r="C6" s="1"/>
      <c r="D6" s="1"/>
      <c r="E6" s="1"/>
      <c r="F6" s="1"/>
      <c r="G6" s="1"/>
      <c r="H6" s="1"/>
      <c r="I6" s="1"/>
      <c r="J6" s="1"/>
      <c r="K6" s="1"/>
      <c r="L6" s="1"/>
      <c r="M6" s="1"/>
      <c r="N6" s="1"/>
      <c r="O6" s="1"/>
      <c r="P6" s="1"/>
      <c r="Q6" s="1"/>
      <c r="R6" s="1"/>
      <c r="S6" s="1"/>
      <c r="T6" s="1"/>
      <c r="U6" s="1"/>
      <c r="V6" s="1"/>
      <c r="W6" s="1"/>
      <c r="X6" s="1"/>
      <c r="Y6" s="1"/>
      <c r="Z6" s="29"/>
    </row>
    <row r="7" spans="1:26" ht="12.6" customHeight="1" x14ac:dyDescent="0.2">
      <c r="A7" s="580" t="s">
        <v>5</v>
      </c>
      <c r="B7" s="565"/>
      <c r="C7" s="1"/>
      <c r="D7" s="1"/>
      <c r="E7" s="1"/>
      <c r="F7" s="1"/>
      <c r="G7" s="1"/>
      <c r="H7" s="1"/>
      <c r="I7" s="1"/>
      <c r="J7" s="1"/>
      <c r="K7" s="1"/>
      <c r="L7" s="1"/>
      <c r="M7" s="1"/>
      <c r="N7" s="1"/>
      <c r="O7" s="1"/>
      <c r="P7" s="1"/>
      <c r="Q7" s="1"/>
      <c r="R7" s="1"/>
      <c r="S7" s="1"/>
      <c r="T7" s="1"/>
      <c r="U7" s="1"/>
      <c r="V7" s="1"/>
      <c r="W7" s="1"/>
      <c r="X7" s="1"/>
      <c r="Y7" s="1"/>
      <c r="Z7" s="29"/>
    </row>
    <row r="8" spans="1:26" ht="12.6" customHeight="1" x14ac:dyDescent="0.2">
      <c r="A8" s="574" t="s">
        <v>6</v>
      </c>
      <c r="B8" s="639"/>
      <c r="C8" s="1"/>
      <c r="D8" s="1"/>
      <c r="E8" s="1"/>
      <c r="F8" s="1"/>
      <c r="G8" s="1"/>
      <c r="H8" s="1"/>
      <c r="I8" s="1"/>
      <c r="J8" s="1"/>
      <c r="K8" s="1"/>
      <c r="L8" s="1"/>
      <c r="M8" s="1"/>
      <c r="N8" s="1"/>
      <c r="O8" s="1"/>
      <c r="P8" s="1"/>
      <c r="Q8" s="1"/>
      <c r="R8" s="1"/>
      <c r="S8" s="1"/>
      <c r="T8" s="1"/>
      <c r="U8" s="1"/>
      <c r="V8" s="1"/>
      <c r="W8" s="1"/>
      <c r="X8" s="1"/>
      <c r="Y8" s="1"/>
      <c r="Z8" s="29"/>
    </row>
    <row r="9" spans="1:26" ht="12.6" customHeight="1" x14ac:dyDescent="0.2">
      <c r="A9" s="1"/>
      <c r="B9" s="1"/>
      <c r="C9" s="1"/>
      <c r="D9" s="1"/>
      <c r="E9" s="1"/>
      <c r="F9" s="1"/>
      <c r="G9" s="1"/>
      <c r="H9" s="1"/>
      <c r="I9" s="1"/>
      <c r="J9" s="1"/>
      <c r="K9" s="1"/>
      <c r="L9" s="1"/>
      <c r="M9" s="1"/>
      <c r="N9" s="1"/>
      <c r="O9" s="1"/>
      <c r="P9" s="1"/>
      <c r="Q9" s="1"/>
      <c r="R9" s="1"/>
      <c r="S9" s="1"/>
      <c r="T9" s="1"/>
      <c r="U9" s="1"/>
      <c r="V9" s="1"/>
      <c r="W9" s="1"/>
      <c r="X9" s="1"/>
      <c r="Y9" s="1"/>
      <c r="Z9" s="29"/>
    </row>
    <row r="10" spans="1:26" ht="12.6" customHeight="1" x14ac:dyDescent="0.2">
      <c r="A10" s="562" t="s">
        <v>168</v>
      </c>
      <c r="B10" s="565"/>
      <c r="C10" s="1"/>
      <c r="D10" s="1"/>
      <c r="E10" s="1"/>
      <c r="F10" s="1"/>
      <c r="G10" s="1"/>
      <c r="H10" s="1"/>
      <c r="I10" s="1"/>
      <c r="J10" s="1"/>
      <c r="K10" s="1"/>
      <c r="L10" s="1"/>
      <c r="M10" s="1"/>
      <c r="N10" s="1"/>
      <c r="O10" s="1"/>
      <c r="P10" s="1"/>
      <c r="Q10" s="1"/>
      <c r="R10" s="1"/>
      <c r="S10" s="1"/>
      <c r="T10" s="1"/>
      <c r="U10" s="1"/>
      <c r="V10" s="1"/>
      <c r="W10" s="1"/>
      <c r="X10" s="1"/>
      <c r="Y10" s="1"/>
      <c r="Z10" s="29"/>
    </row>
    <row r="11" spans="1:26" ht="12.6" customHeight="1" x14ac:dyDescent="0.2">
      <c r="A11" s="653" t="s">
        <v>92</v>
      </c>
      <c r="B11" s="565"/>
      <c r="C11" s="307" t="s">
        <v>8</v>
      </c>
      <c r="D11" s="307" t="s">
        <v>8</v>
      </c>
      <c r="E11" s="307" t="s">
        <v>8</v>
      </c>
      <c r="F11" s="307" t="s">
        <v>8</v>
      </c>
      <c r="G11" s="130"/>
      <c r="H11" s="307" t="s">
        <v>10</v>
      </c>
      <c r="I11" s="307" t="s">
        <v>10</v>
      </c>
      <c r="J11" s="307" t="s">
        <v>10</v>
      </c>
      <c r="K11" s="307" t="s">
        <v>10</v>
      </c>
      <c r="L11" s="130"/>
      <c r="M11" s="307" t="s">
        <v>11</v>
      </c>
      <c r="N11" s="307" t="s">
        <v>11</v>
      </c>
      <c r="O11" s="307" t="s">
        <v>11</v>
      </c>
      <c r="P11" s="307" t="s">
        <v>11</v>
      </c>
      <c r="Q11" s="130"/>
      <c r="R11" s="307" t="s">
        <v>12</v>
      </c>
      <c r="S11" s="307" t="s">
        <v>12</v>
      </c>
      <c r="T11" s="307" t="s">
        <v>12</v>
      </c>
      <c r="U11" s="307" t="s">
        <v>12</v>
      </c>
      <c r="V11" s="130"/>
      <c r="W11" s="130">
        <v>2015</v>
      </c>
      <c r="X11" s="130">
        <v>2015</v>
      </c>
      <c r="Y11" s="130">
        <v>2015</v>
      </c>
      <c r="Z11" s="129">
        <v>2015</v>
      </c>
    </row>
    <row r="12" spans="1:26" ht="12.6" customHeight="1" x14ac:dyDescent="0.2">
      <c r="A12" s="1"/>
      <c r="B12" s="1"/>
      <c r="C12" s="226" t="s">
        <v>169</v>
      </c>
      <c r="D12" s="226" t="s">
        <v>170</v>
      </c>
      <c r="E12" s="226" t="s">
        <v>171</v>
      </c>
      <c r="F12" s="226" t="s">
        <v>172</v>
      </c>
      <c r="G12" s="308"/>
      <c r="H12" s="226" t="s">
        <v>169</v>
      </c>
      <c r="I12" s="226" t="s">
        <v>170</v>
      </c>
      <c r="J12" s="226" t="s">
        <v>171</v>
      </c>
      <c r="K12" s="226" t="s">
        <v>172</v>
      </c>
      <c r="L12" s="308"/>
      <c r="M12" s="226" t="s">
        <v>169</v>
      </c>
      <c r="N12" s="226" t="s">
        <v>170</v>
      </c>
      <c r="O12" s="226" t="s">
        <v>171</v>
      </c>
      <c r="P12" s="226" t="s">
        <v>172</v>
      </c>
      <c r="Q12" s="308"/>
      <c r="R12" s="226" t="s">
        <v>169</v>
      </c>
      <c r="S12" s="226" t="s">
        <v>170</v>
      </c>
      <c r="T12" s="226" t="s">
        <v>171</v>
      </c>
      <c r="U12" s="226" t="s">
        <v>172</v>
      </c>
      <c r="V12" s="308"/>
      <c r="W12" s="226" t="s">
        <v>169</v>
      </c>
      <c r="X12" s="226" t="s">
        <v>170</v>
      </c>
      <c r="Y12" s="226" t="s">
        <v>171</v>
      </c>
      <c r="Z12" s="309" t="s">
        <v>172</v>
      </c>
    </row>
    <row r="13" spans="1:26" ht="12.6"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29"/>
    </row>
    <row r="14" spans="1:26" ht="12.6" customHeight="1" x14ac:dyDescent="0.2">
      <c r="A14" s="1"/>
      <c r="B14" s="43" t="s">
        <v>95</v>
      </c>
      <c r="C14" s="68">
        <v>50</v>
      </c>
      <c r="D14" s="68">
        <v>94</v>
      </c>
      <c r="E14" s="68">
        <v>49.1</v>
      </c>
      <c r="F14" s="68">
        <v>192.9</v>
      </c>
      <c r="G14" s="68"/>
      <c r="H14" s="68">
        <v>48.8</v>
      </c>
      <c r="I14" s="68">
        <v>106.4</v>
      </c>
      <c r="J14" s="68">
        <v>40.9</v>
      </c>
      <c r="K14" s="68">
        <v>196.1</v>
      </c>
      <c r="L14" s="173"/>
      <c r="M14" s="55">
        <v>0</v>
      </c>
      <c r="N14" s="55">
        <v>0</v>
      </c>
      <c r="O14" s="55">
        <v>0</v>
      </c>
      <c r="P14" s="55">
        <v>0</v>
      </c>
      <c r="Q14" s="173"/>
      <c r="R14" s="55">
        <v>0</v>
      </c>
      <c r="S14" s="55">
        <v>0</v>
      </c>
      <c r="T14" s="55">
        <v>0</v>
      </c>
      <c r="U14" s="84">
        <v>0</v>
      </c>
      <c r="V14" s="149"/>
      <c r="W14" s="68">
        <v>98.8</v>
      </c>
      <c r="X14" s="68">
        <v>200.3</v>
      </c>
      <c r="Y14" s="68">
        <v>90</v>
      </c>
      <c r="Z14" s="68">
        <v>389.1</v>
      </c>
    </row>
    <row r="15" spans="1:26" ht="12.6" customHeight="1" x14ac:dyDescent="0.2">
      <c r="A15" s="1"/>
      <c r="B15" s="43" t="s">
        <v>96</v>
      </c>
      <c r="C15" s="68">
        <v>160.5</v>
      </c>
      <c r="D15" s="68">
        <v>36</v>
      </c>
      <c r="E15" s="68">
        <v>36.1</v>
      </c>
      <c r="F15" s="68">
        <v>232.6</v>
      </c>
      <c r="G15" s="68"/>
      <c r="H15" s="68">
        <v>147.9</v>
      </c>
      <c r="I15" s="68">
        <v>55</v>
      </c>
      <c r="J15" s="68">
        <v>30.7</v>
      </c>
      <c r="K15" s="68">
        <v>233.6</v>
      </c>
      <c r="L15" s="173"/>
      <c r="M15" s="55">
        <v>0</v>
      </c>
      <c r="N15" s="55">
        <v>0</v>
      </c>
      <c r="O15" s="55">
        <v>0</v>
      </c>
      <c r="P15" s="55">
        <v>0</v>
      </c>
      <c r="Q15" s="173"/>
      <c r="R15" s="55">
        <v>0</v>
      </c>
      <c r="S15" s="55">
        <v>0</v>
      </c>
      <c r="T15" s="55">
        <v>0</v>
      </c>
      <c r="U15" s="84">
        <v>0</v>
      </c>
      <c r="V15" s="149"/>
      <c r="W15" s="68">
        <v>308.39999999999998</v>
      </c>
      <c r="X15" s="68">
        <v>91</v>
      </c>
      <c r="Y15" s="68">
        <v>66.7</v>
      </c>
      <c r="Z15" s="68">
        <v>466.2</v>
      </c>
    </row>
    <row r="16" spans="1:26" ht="12.6" customHeight="1" x14ac:dyDescent="0.2">
      <c r="A16" s="1"/>
      <c r="B16" s="43" t="s">
        <v>97</v>
      </c>
      <c r="C16" s="68">
        <v>26.6</v>
      </c>
      <c r="D16" s="68">
        <v>26.3</v>
      </c>
      <c r="E16" s="68">
        <v>12.2</v>
      </c>
      <c r="F16" s="68">
        <v>65.2</v>
      </c>
      <c r="G16" s="68"/>
      <c r="H16" s="68">
        <v>26.4</v>
      </c>
      <c r="I16" s="68">
        <v>31.5</v>
      </c>
      <c r="J16" s="68">
        <v>12.9</v>
      </c>
      <c r="K16" s="68">
        <v>70.7</v>
      </c>
      <c r="L16" s="173"/>
      <c r="M16" s="55">
        <v>0</v>
      </c>
      <c r="N16" s="55">
        <v>0</v>
      </c>
      <c r="O16" s="55">
        <v>0</v>
      </c>
      <c r="P16" s="55">
        <v>0</v>
      </c>
      <c r="Q16" s="173"/>
      <c r="R16" s="55">
        <v>0</v>
      </c>
      <c r="S16" s="55">
        <v>0</v>
      </c>
      <c r="T16" s="55">
        <v>0</v>
      </c>
      <c r="U16" s="84">
        <v>0</v>
      </c>
      <c r="V16" s="149"/>
      <c r="W16" s="68">
        <v>53</v>
      </c>
      <c r="X16" s="68">
        <v>57.8</v>
      </c>
      <c r="Y16" s="68">
        <v>25.1</v>
      </c>
      <c r="Z16" s="68">
        <v>135.9</v>
      </c>
    </row>
    <row r="17" spans="1:26" ht="12.6" customHeight="1" x14ac:dyDescent="0.2">
      <c r="A17" s="1"/>
      <c r="B17" s="43" t="s">
        <v>98</v>
      </c>
      <c r="C17" s="68">
        <v>6.3</v>
      </c>
      <c r="D17" s="68">
        <v>0</v>
      </c>
      <c r="E17" s="68">
        <v>16.5</v>
      </c>
      <c r="F17" s="68">
        <v>22.8</v>
      </c>
      <c r="G17" s="68"/>
      <c r="H17" s="68">
        <v>6.4</v>
      </c>
      <c r="I17" s="68">
        <v>0</v>
      </c>
      <c r="J17" s="68">
        <v>16</v>
      </c>
      <c r="K17" s="68">
        <v>22.3</v>
      </c>
      <c r="L17" s="173"/>
      <c r="M17" s="55">
        <v>0</v>
      </c>
      <c r="N17" s="21">
        <v>0</v>
      </c>
      <c r="O17" s="55">
        <v>0</v>
      </c>
      <c r="P17" s="55">
        <v>0</v>
      </c>
      <c r="Q17" s="173"/>
      <c r="R17" s="55">
        <v>0</v>
      </c>
      <c r="S17" s="21">
        <v>0</v>
      </c>
      <c r="T17" s="55">
        <v>0</v>
      </c>
      <c r="U17" s="84">
        <v>0</v>
      </c>
      <c r="V17" s="149"/>
      <c r="W17" s="68">
        <v>12.7</v>
      </c>
      <c r="X17" s="68">
        <v>0</v>
      </c>
      <c r="Y17" s="68">
        <v>32.5</v>
      </c>
      <c r="Z17" s="68">
        <v>45.2</v>
      </c>
    </row>
    <row r="18" spans="1:26" ht="12.6" customHeight="1" x14ac:dyDescent="0.2">
      <c r="A18" s="1"/>
      <c r="B18" s="43" t="s">
        <v>99</v>
      </c>
      <c r="C18" s="68">
        <v>0.2</v>
      </c>
      <c r="D18" s="68">
        <v>0</v>
      </c>
      <c r="E18" s="68">
        <v>0</v>
      </c>
      <c r="F18" s="68">
        <v>0.2</v>
      </c>
      <c r="G18" s="68"/>
      <c r="H18" s="68">
        <v>0.2</v>
      </c>
      <c r="I18" s="68">
        <v>0</v>
      </c>
      <c r="J18" s="68">
        <v>0</v>
      </c>
      <c r="K18" s="68">
        <v>0.3</v>
      </c>
      <c r="L18" s="173"/>
      <c r="M18" s="55">
        <v>0</v>
      </c>
      <c r="N18" s="21">
        <v>0</v>
      </c>
      <c r="O18" s="21">
        <v>0</v>
      </c>
      <c r="P18" s="55">
        <v>0</v>
      </c>
      <c r="Q18" s="173"/>
      <c r="R18" s="55">
        <v>0</v>
      </c>
      <c r="S18" s="21">
        <v>0</v>
      </c>
      <c r="T18" s="21">
        <v>0</v>
      </c>
      <c r="U18" s="84">
        <v>0</v>
      </c>
      <c r="V18" s="149"/>
      <c r="W18" s="68">
        <v>0.4</v>
      </c>
      <c r="X18" s="68">
        <v>0</v>
      </c>
      <c r="Y18" s="68">
        <v>0</v>
      </c>
      <c r="Z18" s="68">
        <v>0.4</v>
      </c>
    </row>
    <row r="19" spans="1:26" ht="12.6" customHeight="1" x14ac:dyDescent="0.2">
      <c r="A19" s="1"/>
      <c r="B19" s="43" t="s">
        <v>100</v>
      </c>
      <c r="C19" s="109">
        <v>4.5</v>
      </c>
      <c r="D19" s="109">
        <v>0</v>
      </c>
      <c r="E19" s="109">
        <v>1.4</v>
      </c>
      <c r="F19" s="109">
        <v>5.9</v>
      </c>
      <c r="G19" s="109"/>
      <c r="H19" s="109">
        <v>3.1</v>
      </c>
      <c r="I19" s="109">
        <v>0</v>
      </c>
      <c r="J19" s="109">
        <v>1</v>
      </c>
      <c r="K19" s="109">
        <v>4.0999999999999996</v>
      </c>
      <c r="L19" s="399"/>
      <c r="M19" s="323">
        <v>0</v>
      </c>
      <c r="N19" s="310">
        <v>0</v>
      </c>
      <c r="O19" s="323">
        <v>0</v>
      </c>
      <c r="P19" s="323">
        <v>0</v>
      </c>
      <c r="Q19" s="399"/>
      <c r="R19" s="323">
        <v>0</v>
      </c>
      <c r="S19" s="310">
        <v>0</v>
      </c>
      <c r="T19" s="323">
        <v>0</v>
      </c>
      <c r="U19" s="324">
        <v>0</v>
      </c>
      <c r="V19" s="400"/>
      <c r="W19" s="109">
        <v>7.6</v>
      </c>
      <c r="X19" s="109">
        <v>0</v>
      </c>
      <c r="Y19" s="109">
        <v>2.4</v>
      </c>
      <c r="Z19" s="109">
        <v>10</v>
      </c>
    </row>
    <row r="20" spans="1:26" ht="12.6" customHeight="1" x14ac:dyDescent="0.2">
      <c r="A20" s="564" t="s">
        <v>101</v>
      </c>
      <c r="B20" s="565"/>
      <c r="C20" s="311">
        <v>248.1</v>
      </c>
      <c r="D20" s="311">
        <v>156.30000000000001</v>
      </c>
      <c r="E20" s="311">
        <v>115.2</v>
      </c>
      <c r="F20" s="311">
        <v>519.70000000000005</v>
      </c>
      <c r="G20" s="311"/>
      <c r="H20" s="311">
        <v>232.9</v>
      </c>
      <c r="I20" s="311">
        <v>192.9</v>
      </c>
      <c r="J20" s="311">
        <v>101.5</v>
      </c>
      <c r="K20" s="311">
        <v>527.20000000000005</v>
      </c>
      <c r="L20" s="401"/>
      <c r="M20" s="320">
        <v>0</v>
      </c>
      <c r="N20" s="320">
        <v>0</v>
      </c>
      <c r="O20" s="320">
        <v>0</v>
      </c>
      <c r="P20" s="320">
        <v>0</v>
      </c>
      <c r="Q20" s="401"/>
      <c r="R20" s="320">
        <v>0</v>
      </c>
      <c r="S20" s="320">
        <v>0</v>
      </c>
      <c r="T20" s="320">
        <v>0</v>
      </c>
      <c r="U20" s="402">
        <v>0</v>
      </c>
      <c r="V20" s="148"/>
      <c r="W20" s="311">
        <v>481</v>
      </c>
      <c r="X20" s="311">
        <v>349.2</v>
      </c>
      <c r="Y20" s="311">
        <v>216.7</v>
      </c>
      <c r="Z20" s="311">
        <v>1046.9000000000001</v>
      </c>
    </row>
    <row r="21" spans="1:26" ht="12.6" customHeight="1" x14ac:dyDescent="0.2">
      <c r="A21" s="1"/>
      <c r="B21" s="1"/>
      <c r="C21" s="1"/>
      <c r="D21" s="1"/>
      <c r="E21" s="1"/>
      <c r="F21" s="1"/>
      <c r="G21" s="29"/>
      <c r="H21" s="1"/>
      <c r="I21" s="1"/>
      <c r="J21" s="1"/>
      <c r="K21" s="29"/>
      <c r="L21" s="30"/>
      <c r="M21" s="313"/>
      <c r="N21" s="313"/>
      <c r="O21" s="313"/>
      <c r="P21" s="313"/>
      <c r="Q21" s="30"/>
      <c r="R21" s="313"/>
      <c r="S21" s="313"/>
      <c r="T21" s="313"/>
      <c r="U21" s="403"/>
      <c r="V21" s="1"/>
      <c r="W21" s="1"/>
      <c r="X21" s="1"/>
      <c r="Y21" s="1"/>
      <c r="Z21" s="29"/>
    </row>
    <row r="22" spans="1:26" ht="12.6" customHeight="1" x14ac:dyDescent="0.2">
      <c r="A22" s="1"/>
      <c r="B22" s="43" t="s">
        <v>102</v>
      </c>
      <c r="C22" s="68">
        <v>139.19999999999999</v>
      </c>
      <c r="D22" s="68">
        <v>23.6</v>
      </c>
      <c r="E22" s="68">
        <v>100.6</v>
      </c>
      <c r="F22" s="68">
        <v>263.39999999999998</v>
      </c>
      <c r="G22" s="68"/>
      <c r="H22" s="68">
        <v>135.80000000000001</v>
      </c>
      <c r="I22" s="68">
        <v>26</v>
      </c>
      <c r="J22" s="68">
        <v>92.8</v>
      </c>
      <c r="K22" s="68">
        <v>254.6</v>
      </c>
      <c r="L22" s="173"/>
      <c r="M22" s="55">
        <v>0</v>
      </c>
      <c r="N22" s="55">
        <v>0</v>
      </c>
      <c r="O22" s="55">
        <v>0</v>
      </c>
      <c r="P22" s="55">
        <v>0</v>
      </c>
      <c r="Q22" s="173"/>
      <c r="R22" s="55">
        <v>0</v>
      </c>
      <c r="S22" s="55">
        <v>0</v>
      </c>
      <c r="T22" s="55">
        <v>0</v>
      </c>
      <c r="U22" s="84">
        <v>0</v>
      </c>
      <c r="V22" s="149"/>
      <c r="W22" s="68">
        <v>274.89999999999998</v>
      </c>
      <c r="X22" s="68">
        <v>49.5</v>
      </c>
      <c r="Y22" s="68">
        <v>193.4</v>
      </c>
      <c r="Z22" s="68">
        <v>517.9</v>
      </c>
    </row>
    <row r="23" spans="1:26" ht="12.6" customHeight="1" x14ac:dyDescent="0.2">
      <c r="A23" s="1"/>
      <c r="B23" s="43" t="s">
        <v>103</v>
      </c>
      <c r="C23" s="68">
        <v>49.9</v>
      </c>
      <c r="D23" s="68">
        <v>3.5</v>
      </c>
      <c r="E23" s="68">
        <v>82.7</v>
      </c>
      <c r="F23" s="68">
        <v>136.19999999999999</v>
      </c>
      <c r="G23" s="68"/>
      <c r="H23" s="68">
        <v>48.7</v>
      </c>
      <c r="I23" s="68">
        <v>3.8</v>
      </c>
      <c r="J23" s="68">
        <v>75.7</v>
      </c>
      <c r="K23" s="68">
        <v>128.30000000000001</v>
      </c>
      <c r="L23" s="173"/>
      <c r="M23" s="55">
        <v>0</v>
      </c>
      <c r="N23" s="55">
        <v>0</v>
      </c>
      <c r="O23" s="55">
        <v>0</v>
      </c>
      <c r="P23" s="55">
        <v>0</v>
      </c>
      <c r="Q23" s="173"/>
      <c r="R23" s="55">
        <v>0</v>
      </c>
      <c r="S23" s="55">
        <v>0</v>
      </c>
      <c r="T23" s="55">
        <v>0</v>
      </c>
      <c r="U23" s="84">
        <v>0</v>
      </c>
      <c r="V23" s="149"/>
      <c r="W23" s="68">
        <v>98.7</v>
      </c>
      <c r="X23" s="68">
        <v>7.3</v>
      </c>
      <c r="Y23" s="68">
        <v>158.5</v>
      </c>
      <c r="Z23" s="68">
        <v>264.39999999999998</v>
      </c>
    </row>
    <row r="24" spans="1:26" ht="12.6" customHeight="1" x14ac:dyDescent="0.2">
      <c r="A24" s="1"/>
      <c r="B24" s="43" t="s">
        <v>104</v>
      </c>
      <c r="C24" s="68">
        <v>2.6</v>
      </c>
      <c r="D24" s="68">
        <v>30.7</v>
      </c>
      <c r="E24" s="68">
        <v>9.4</v>
      </c>
      <c r="F24" s="68">
        <v>42.6</v>
      </c>
      <c r="G24" s="68"/>
      <c r="H24" s="68">
        <v>1.7</v>
      </c>
      <c r="I24" s="68">
        <v>33.4</v>
      </c>
      <c r="J24" s="68">
        <v>10.9</v>
      </c>
      <c r="K24" s="68">
        <v>46</v>
      </c>
      <c r="L24" s="173"/>
      <c r="M24" s="55">
        <v>0</v>
      </c>
      <c r="N24" s="55">
        <v>0</v>
      </c>
      <c r="O24" s="55">
        <v>0</v>
      </c>
      <c r="P24" s="55">
        <v>0</v>
      </c>
      <c r="Q24" s="173"/>
      <c r="R24" s="55">
        <v>0</v>
      </c>
      <c r="S24" s="55">
        <v>0</v>
      </c>
      <c r="T24" s="55">
        <v>0</v>
      </c>
      <c r="U24" s="84">
        <v>0</v>
      </c>
      <c r="V24" s="149"/>
      <c r="W24" s="68">
        <v>4.3</v>
      </c>
      <c r="X24" s="68">
        <v>64.099999999999994</v>
      </c>
      <c r="Y24" s="68">
        <v>20.3</v>
      </c>
      <c r="Z24" s="68">
        <v>88.7</v>
      </c>
    </row>
    <row r="25" spans="1:26" ht="12.6" customHeight="1" x14ac:dyDescent="0.2">
      <c r="A25" s="1"/>
      <c r="B25" s="43" t="s">
        <v>105</v>
      </c>
      <c r="C25" s="68">
        <v>58.4</v>
      </c>
      <c r="D25" s="68">
        <v>84</v>
      </c>
      <c r="E25" s="68">
        <v>28.6</v>
      </c>
      <c r="F25" s="68">
        <v>171</v>
      </c>
      <c r="G25" s="68"/>
      <c r="H25" s="68">
        <v>59.2</v>
      </c>
      <c r="I25" s="68">
        <v>93.3</v>
      </c>
      <c r="J25" s="68">
        <v>31.4</v>
      </c>
      <c r="K25" s="68">
        <v>183.8</v>
      </c>
      <c r="L25" s="173"/>
      <c r="M25" s="55">
        <v>0</v>
      </c>
      <c r="N25" s="55">
        <v>0</v>
      </c>
      <c r="O25" s="55">
        <v>0</v>
      </c>
      <c r="P25" s="55">
        <v>0</v>
      </c>
      <c r="Q25" s="173"/>
      <c r="R25" s="55">
        <v>0</v>
      </c>
      <c r="S25" s="55">
        <v>0</v>
      </c>
      <c r="T25" s="55">
        <v>0</v>
      </c>
      <c r="U25" s="84">
        <v>0</v>
      </c>
      <c r="V25" s="149"/>
      <c r="W25" s="68">
        <v>117.6</v>
      </c>
      <c r="X25" s="68">
        <v>177.3</v>
      </c>
      <c r="Y25" s="68">
        <v>60</v>
      </c>
      <c r="Z25" s="68">
        <v>354.9</v>
      </c>
    </row>
    <row r="26" spans="1:26" ht="12.6" customHeight="1" x14ac:dyDescent="0.2">
      <c r="A26" s="1"/>
      <c r="B26" s="43" t="s">
        <v>106</v>
      </c>
      <c r="C26" s="68">
        <v>25.3</v>
      </c>
      <c r="D26" s="68">
        <v>14.1</v>
      </c>
      <c r="E26" s="68">
        <v>3.5</v>
      </c>
      <c r="F26" s="68">
        <v>43</v>
      </c>
      <c r="G26" s="68"/>
      <c r="H26" s="68">
        <v>24.3</v>
      </c>
      <c r="I26" s="68">
        <v>15.9</v>
      </c>
      <c r="J26" s="68">
        <v>3.5</v>
      </c>
      <c r="K26" s="68">
        <v>43.6</v>
      </c>
      <c r="L26" s="173"/>
      <c r="M26" s="55">
        <v>0</v>
      </c>
      <c r="N26" s="55">
        <v>0</v>
      </c>
      <c r="O26" s="55">
        <v>0</v>
      </c>
      <c r="P26" s="55">
        <v>0</v>
      </c>
      <c r="Q26" s="173"/>
      <c r="R26" s="55">
        <v>0</v>
      </c>
      <c r="S26" s="55">
        <v>0</v>
      </c>
      <c r="T26" s="55">
        <v>0</v>
      </c>
      <c r="U26" s="84">
        <v>0</v>
      </c>
      <c r="V26" s="149"/>
      <c r="W26" s="68">
        <v>49.6</v>
      </c>
      <c r="X26" s="68">
        <v>30</v>
      </c>
      <c r="Y26" s="68">
        <v>7</v>
      </c>
      <c r="Z26" s="68">
        <v>86.7</v>
      </c>
    </row>
    <row r="27" spans="1:26" ht="12.6" customHeight="1" x14ac:dyDescent="0.2">
      <c r="A27" s="1"/>
      <c r="B27" s="43" t="s">
        <v>107</v>
      </c>
      <c r="C27" s="68">
        <v>5.2</v>
      </c>
      <c r="D27" s="68">
        <v>0</v>
      </c>
      <c r="E27" s="68">
        <v>2.2999999999999998</v>
      </c>
      <c r="F27" s="68">
        <v>7.6</v>
      </c>
      <c r="G27" s="68"/>
      <c r="H27" s="68">
        <v>4.8</v>
      </c>
      <c r="I27" s="68">
        <v>0</v>
      </c>
      <c r="J27" s="68">
        <v>2.1</v>
      </c>
      <c r="K27" s="68">
        <v>6.9</v>
      </c>
      <c r="L27" s="173"/>
      <c r="M27" s="55">
        <v>0</v>
      </c>
      <c r="N27" s="21">
        <v>0</v>
      </c>
      <c r="O27" s="55">
        <v>0</v>
      </c>
      <c r="P27" s="55">
        <v>0</v>
      </c>
      <c r="Q27" s="173"/>
      <c r="R27" s="55">
        <v>0</v>
      </c>
      <c r="S27" s="21">
        <v>0</v>
      </c>
      <c r="T27" s="55">
        <v>0</v>
      </c>
      <c r="U27" s="84">
        <v>0</v>
      </c>
      <c r="V27" s="149"/>
      <c r="W27" s="68">
        <v>10</v>
      </c>
      <c r="X27" s="68">
        <v>0</v>
      </c>
      <c r="Y27" s="68">
        <v>4.4000000000000004</v>
      </c>
      <c r="Z27" s="68">
        <v>14.4</v>
      </c>
    </row>
    <row r="28" spans="1:26" ht="12.6" customHeight="1" x14ac:dyDescent="0.2">
      <c r="A28" s="1"/>
      <c r="B28" s="43" t="s">
        <v>108</v>
      </c>
      <c r="C28" s="68">
        <v>1.1000000000000001</v>
      </c>
      <c r="D28" s="68">
        <v>0</v>
      </c>
      <c r="E28" s="68">
        <v>0.7</v>
      </c>
      <c r="F28" s="68">
        <v>1.8</v>
      </c>
      <c r="G28" s="68"/>
      <c r="H28" s="68">
        <v>1.3</v>
      </c>
      <c r="I28" s="68">
        <v>0</v>
      </c>
      <c r="J28" s="68">
        <v>0.7</v>
      </c>
      <c r="K28" s="68">
        <v>2</v>
      </c>
      <c r="L28" s="173"/>
      <c r="M28" s="55">
        <v>0</v>
      </c>
      <c r="N28" s="21">
        <v>0</v>
      </c>
      <c r="O28" s="55">
        <v>0</v>
      </c>
      <c r="P28" s="55">
        <v>0</v>
      </c>
      <c r="Q28" s="173"/>
      <c r="R28" s="55">
        <v>0</v>
      </c>
      <c r="S28" s="21">
        <v>0</v>
      </c>
      <c r="T28" s="55">
        <v>0</v>
      </c>
      <c r="U28" s="84">
        <v>0</v>
      </c>
      <c r="V28" s="149"/>
      <c r="W28" s="68">
        <v>2.4</v>
      </c>
      <c r="X28" s="68">
        <v>0</v>
      </c>
      <c r="Y28" s="68">
        <v>1.3</v>
      </c>
      <c r="Z28" s="68">
        <v>3.7</v>
      </c>
    </row>
    <row r="29" spans="1:26" ht="12.6" customHeight="1" x14ac:dyDescent="0.2">
      <c r="A29" s="1"/>
      <c r="B29" s="43" t="s">
        <v>109</v>
      </c>
      <c r="C29" s="68">
        <v>1.5</v>
      </c>
      <c r="D29" s="68">
        <v>0</v>
      </c>
      <c r="E29" s="68">
        <v>0.1</v>
      </c>
      <c r="F29" s="68">
        <v>1.6</v>
      </c>
      <c r="G29" s="68"/>
      <c r="H29" s="68">
        <v>1.4</v>
      </c>
      <c r="I29" s="68">
        <v>0</v>
      </c>
      <c r="J29" s="68">
        <v>0</v>
      </c>
      <c r="K29" s="68">
        <v>1.4</v>
      </c>
      <c r="L29" s="173"/>
      <c r="M29" s="55">
        <v>0</v>
      </c>
      <c r="N29" s="21">
        <v>0</v>
      </c>
      <c r="O29" s="21">
        <v>0</v>
      </c>
      <c r="P29" s="55">
        <v>0</v>
      </c>
      <c r="Q29" s="173"/>
      <c r="R29" s="55">
        <v>0</v>
      </c>
      <c r="S29" s="21">
        <v>0</v>
      </c>
      <c r="T29" s="21">
        <v>0</v>
      </c>
      <c r="U29" s="84">
        <v>0</v>
      </c>
      <c r="V29" s="149"/>
      <c r="W29" s="68">
        <v>2.9</v>
      </c>
      <c r="X29" s="68">
        <v>0</v>
      </c>
      <c r="Y29" s="68">
        <v>0.1</v>
      </c>
      <c r="Z29" s="68">
        <v>3</v>
      </c>
    </row>
    <row r="30" spans="1:26" ht="12.6" customHeight="1" x14ac:dyDescent="0.2">
      <c r="A30" s="1"/>
      <c r="B30" s="43" t="s">
        <v>138</v>
      </c>
      <c r="C30" s="68">
        <v>17.899999999999999</v>
      </c>
      <c r="D30" s="68">
        <v>15.9</v>
      </c>
      <c r="E30" s="68">
        <v>16.5</v>
      </c>
      <c r="F30" s="68">
        <v>50.4</v>
      </c>
      <c r="G30" s="68"/>
      <c r="H30" s="68">
        <v>15.4</v>
      </c>
      <c r="I30" s="68">
        <v>18</v>
      </c>
      <c r="J30" s="68">
        <v>12.7</v>
      </c>
      <c r="K30" s="68">
        <v>46.1</v>
      </c>
      <c r="L30" s="173"/>
      <c r="M30" s="21">
        <v>0</v>
      </c>
      <c r="N30" s="55">
        <v>0</v>
      </c>
      <c r="O30" s="55">
        <v>0</v>
      </c>
      <c r="P30" s="55">
        <v>0</v>
      </c>
      <c r="Q30" s="173"/>
      <c r="R30" s="21">
        <v>0</v>
      </c>
      <c r="S30" s="55">
        <v>0</v>
      </c>
      <c r="T30" s="55">
        <v>0</v>
      </c>
      <c r="U30" s="84">
        <v>0</v>
      </c>
      <c r="V30" s="149"/>
      <c r="W30" s="68">
        <v>33.299999999999997</v>
      </c>
      <c r="X30" s="68">
        <v>33.9</v>
      </c>
      <c r="Y30" s="68">
        <v>29.2</v>
      </c>
      <c r="Z30" s="68">
        <v>96.5</v>
      </c>
    </row>
    <row r="31" spans="1:26" ht="12.6" customHeight="1" x14ac:dyDescent="0.2">
      <c r="A31" s="1"/>
      <c r="B31" s="43" t="s">
        <v>139</v>
      </c>
      <c r="C31" s="68">
        <v>1.2</v>
      </c>
      <c r="D31" s="68">
        <v>2.1</v>
      </c>
      <c r="E31" s="68">
        <v>0.6</v>
      </c>
      <c r="F31" s="68">
        <v>4.0999999999999996</v>
      </c>
      <c r="G31" s="109"/>
      <c r="H31" s="68">
        <v>0.5</v>
      </c>
      <c r="I31" s="68">
        <v>0</v>
      </c>
      <c r="J31" s="68">
        <v>0.5</v>
      </c>
      <c r="K31" s="68">
        <v>1.2</v>
      </c>
      <c r="L31" s="399"/>
      <c r="M31" s="21">
        <v>0</v>
      </c>
      <c r="N31" s="21">
        <v>0</v>
      </c>
      <c r="O31" s="21">
        <v>0</v>
      </c>
      <c r="P31" s="55">
        <v>0</v>
      </c>
      <c r="Q31" s="399"/>
      <c r="R31" s="21">
        <v>0</v>
      </c>
      <c r="S31" s="21">
        <v>0</v>
      </c>
      <c r="T31" s="21">
        <v>0</v>
      </c>
      <c r="U31" s="84">
        <v>0</v>
      </c>
      <c r="V31" s="400"/>
      <c r="W31" s="68">
        <v>1.8</v>
      </c>
      <c r="X31" s="68">
        <v>2.2000000000000002</v>
      </c>
      <c r="Y31" s="68">
        <v>1.2</v>
      </c>
      <c r="Z31" s="68">
        <v>5.2</v>
      </c>
    </row>
    <row r="32" spans="1:26" ht="12.6" customHeight="1" x14ac:dyDescent="0.2">
      <c r="A32" s="1"/>
      <c r="B32" s="43" t="s">
        <v>110</v>
      </c>
      <c r="C32" s="68">
        <v>2.1</v>
      </c>
      <c r="D32" s="68">
        <v>0</v>
      </c>
      <c r="E32" s="68">
        <v>1.4</v>
      </c>
      <c r="F32" s="68">
        <v>3.4</v>
      </c>
      <c r="G32" s="404"/>
      <c r="H32" s="68">
        <v>5.8</v>
      </c>
      <c r="I32" s="68">
        <v>0</v>
      </c>
      <c r="J32" s="68">
        <v>1.2</v>
      </c>
      <c r="K32" s="68">
        <v>7</v>
      </c>
      <c r="L32" s="405"/>
      <c r="M32" s="21">
        <v>0</v>
      </c>
      <c r="N32" s="21">
        <v>0</v>
      </c>
      <c r="O32" s="21">
        <v>0</v>
      </c>
      <c r="P32" s="84">
        <v>0</v>
      </c>
      <c r="Q32" s="406"/>
      <c r="R32" s="21">
        <v>0</v>
      </c>
      <c r="S32" s="21">
        <v>0</v>
      </c>
      <c r="T32" s="21">
        <v>0</v>
      </c>
      <c r="U32" s="84">
        <v>0</v>
      </c>
      <c r="V32" s="407"/>
      <c r="W32" s="68">
        <v>7.9</v>
      </c>
      <c r="X32" s="68">
        <v>0</v>
      </c>
      <c r="Y32" s="68">
        <v>2.6</v>
      </c>
      <c r="Z32" s="68">
        <v>10.5</v>
      </c>
    </row>
    <row r="33" spans="1:26" ht="12.6" customHeight="1" x14ac:dyDescent="0.2">
      <c r="A33" s="1"/>
      <c r="B33" s="43" t="s">
        <v>111</v>
      </c>
      <c r="C33" s="109">
        <v>0.9</v>
      </c>
      <c r="D33" s="109">
        <v>0</v>
      </c>
      <c r="E33" s="109">
        <v>0.9</v>
      </c>
      <c r="F33" s="109">
        <v>1.9</v>
      </c>
      <c r="G33" s="109"/>
      <c r="H33" s="109">
        <v>1</v>
      </c>
      <c r="I33" s="109">
        <v>0</v>
      </c>
      <c r="J33" s="109">
        <v>0.9</v>
      </c>
      <c r="K33" s="109">
        <v>2</v>
      </c>
      <c r="L33" s="399"/>
      <c r="M33" s="408">
        <v>0</v>
      </c>
      <c r="N33" s="310">
        <v>0</v>
      </c>
      <c r="O33" s="323">
        <v>0</v>
      </c>
      <c r="P33" s="323">
        <v>0</v>
      </c>
      <c r="Q33" s="399"/>
      <c r="R33" s="408">
        <v>0</v>
      </c>
      <c r="S33" s="310">
        <v>0</v>
      </c>
      <c r="T33" s="323">
        <v>0</v>
      </c>
      <c r="U33" s="324">
        <v>0</v>
      </c>
      <c r="V33" s="400"/>
      <c r="W33" s="109">
        <v>1.9</v>
      </c>
      <c r="X33" s="109">
        <v>0.1</v>
      </c>
      <c r="Y33" s="109">
        <v>1.8</v>
      </c>
      <c r="Z33" s="109">
        <v>3.7</v>
      </c>
    </row>
    <row r="34" spans="1:26" ht="12.6" customHeight="1" x14ac:dyDescent="0.2">
      <c r="A34" s="564" t="s">
        <v>112</v>
      </c>
      <c r="B34" s="565"/>
      <c r="C34" s="311">
        <v>305.5</v>
      </c>
      <c r="D34" s="311">
        <v>174</v>
      </c>
      <c r="E34" s="311">
        <v>247.3</v>
      </c>
      <c r="F34" s="311">
        <v>726.8</v>
      </c>
      <c r="G34" s="311"/>
      <c r="H34" s="311">
        <v>299.89999999999998</v>
      </c>
      <c r="I34" s="311">
        <v>190.4</v>
      </c>
      <c r="J34" s="311">
        <v>232.6</v>
      </c>
      <c r="K34" s="311">
        <v>722.9</v>
      </c>
      <c r="L34" s="401"/>
      <c r="M34" s="320">
        <v>0</v>
      </c>
      <c r="N34" s="320">
        <v>0</v>
      </c>
      <c r="O34" s="320">
        <v>0</v>
      </c>
      <c r="P34" s="320">
        <v>0</v>
      </c>
      <c r="Q34" s="401"/>
      <c r="R34" s="320">
        <v>0</v>
      </c>
      <c r="S34" s="320">
        <v>0</v>
      </c>
      <c r="T34" s="320">
        <v>0</v>
      </c>
      <c r="U34" s="402">
        <v>0</v>
      </c>
      <c r="V34" s="148"/>
      <c r="W34" s="311">
        <v>605.4</v>
      </c>
      <c r="X34" s="311">
        <v>364.4</v>
      </c>
      <c r="Y34" s="311">
        <v>479.9</v>
      </c>
      <c r="Z34" s="311">
        <v>1449.7</v>
      </c>
    </row>
    <row r="35" spans="1:26" ht="12.6" customHeight="1" x14ac:dyDescent="0.2">
      <c r="A35" s="1"/>
      <c r="B35" s="1"/>
      <c r="C35" s="1"/>
      <c r="D35" s="1"/>
      <c r="E35" s="1"/>
      <c r="F35" s="1"/>
      <c r="G35" s="29"/>
      <c r="H35" s="1"/>
      <c r="I35" s="1"/>
      <c r="J35" s="1"/>
      <c r="K35" s="1"/>
      <c r="L35" s="30"/>
      <c r="M35" s="313"/>
      <c r="N35" s="313"/>
      <c r="O35" s="313"/>
      <c r="P35" s="313"/>
      <c r="Q35" s="30"/>
      <c r="R35" s="313"/>
      <c r="S35" s="313"/>
      <c r="T35" s="313"/>
      <c r="U35" s="403"/>
      <c r="V35" s="1"/>
      <c r="W35" s="1"/>
      <c r="X35" s="1"/>
      <c r="Y35" s="1"/>
      <c r="Z35" s="29"/>
    </row>
    <row r="36" spans="1:26" ht="12.6" customHeight="1" x14ac:dyDescent="0.2">
      <c r="A36" s="1"/>
      <c r="B36" s="159" t="s">
        <v>113</v>
      </c>
      <c r="C36" s="409">
        <v>200.7</v>
      </c>
      <c r="D36" s="68">
        <v>56.8</v>
      </c>
      <c r="E36" s="68">
        <v>62.8</v>
      </c>
      <c r="F36" s="68">
        <v>320.3</v>
      </c>
      <c r="G36" s="68"/>
      <c r="H36" s="68">
        <v>204</v>
      </c>
      <c r="I36" s="68">
        <v>67.099999999999994</v>
      </c>
      <c r="J36" s="68">
        <v>63.1</v>
      </c>
      <c r="K36" s="68">
        <v>334.3</v>
      </c>
      <c r="L36" s="173"/>
      <c r="M36" s="55">
        <v>0</v>
      </c>
      <c r="N36" s="55">
        <v>0</v>
      </c>
      <c r="O36" s="55">
        <v>0</v>
      </c>
      <c r="P36" s="55">
        <v>0</v>
      </c>
      <c r="Q36" s="173"/>
      <c r="R36" s="55">
        <v>0</v>
      </c>
      <c r="S36" s="55">
        <v>0</v>
      </c>
      <c r="T36" s="55">
        <v>0</v>
      </c>
      <c r="U36" s="84">
        <v>0</v>
      </c>
      <c r="V36" s="149"/>
      <c r="W36" s="68">
        <v>404.8</v>
      </c>
      <c r="X36" s="68">
        <v>123.9</v>
      </c>
      <c r="Y36" s="68">
        <v>125.9</v>
      </c>
      <c r="Z36" s="68">
        <v>654.70000000000005</v>
      </c>
    </row>
    <row r="37" spans="1:26" ht="12.6" customHeight="1" x14ac:dyDescent="0.2">
      <c r="A37" s="1"/>
      <c r="B37" s="159" t="s">
        <v>114</v>
      </c>
      <c r="C37" s="409">
        <v>0.8</v>
      </c>
      <c r="D37" s="68">
        <v>6.8</v>
      </c>
      <c r="E37" s="68">
        <v>22.6</v>
      </c>
      <c r="F37" s="68">
        <v>30.3</v>
      </c>
      <c r="G37" s="68"/>
      <c r="H37" s="68">
        <v>0.8</v>
      </c>
      <c r="I37" s="68">
        <v>7.8</v>
      </c>
      <c r="J37" s="68">
        <v>22.8</v>
      </c>
      <c r="K37" s="68">
        <v>31.5</v>
      </c>
      <c r="L37" s="173"/>
      <c r="M37" s="21">
        <v>0</v>
      </c>
      <c r="N37" s="21">
        <v>0</v>
      </c>
      <c r="O37" s="21">
        <v>0</v>
      </c>
      <c r="P37" s="21">
        <v>0</v>
      </c>
      <c r="Q37" s="173"/>
      <c r="R37" s="21">
        <v>0</v>
      </c>
      <c r="S37" s="21">
        <v>0</v>
      </c>
      <c r="T37" s="21">
        <v>0</v>
      </c>
      <c r="U37" s="21">
        <v>0</v>
      </c>
      <c r="V37" s="149"/>
      <c r="W37" s="68">
        <v>1.6</v>
      </c>
      <c r="X37" s="68">
        <v>14.6</v>
      </c>
      <c r="Y37" s="68">
        <v>45.4</v>
      </c>
      <c r="Z37" s="68">
        <v>61.6</v>
      </c>
    </row>
    <row r="38" spans="1:26" ht="12.6" customHeight="1" x14ac:dyDescent="0.2">
      <c r="A38" s="1"/>
      <c r="B38" s="159" t="s">
        <v>115</v>
      </c>
      <c r="C38" s="409">
        <v>5.2</v>
      </c>
      <c r="D38" s="68">
        <v>0</v>
      </c>
      <c r="E38" s="68">
        <v>0</v>
      </c>
      <c r="F38" s="68">
        <v>5.2</v>
      </c>
      <c r="G38" s="68"/>
      <c r="H38" s="68">
        <v>12.2</v>
      </c>
      <c r="I38" s="68">
        <v>5.0999999999999996</v>
      </c>
      <c r="J38" s="68">
        <v>0</v>
      </c>
      <c r="K38" s="68">
        <v>17.3</v>
      </c>
      <c r="L38" s="173"/>
      <c r="M38" s="55">
        <v>0</v>
      </c>
      <c r="N38" s="55">
        <v>0</v>
      </c>
      <c r="O38" s="21">
        <v>0</v>
      </c>
      <c r="P38" s="55">
        <v>0</v>
      </c>
      <c r="Q38" s="173"/>
      <c r="R38" s="55">
        <v>0</v>
      </c>
      <c r="S38" s="55">
        <v>0</v>
      </c>
      <c r="T38" s="21">
        <v>0</v>
      </c>
      <c r="U38" s="84">
        <v>0</v>
      </c>
      <c r="V38" s="149"/>
      <c r="W38" s="68">
        <v>17.399999999999999</v>
      </c>
      <c r="X38" s="68">
        <v>5.0999999999999996</v>
      </c>
      <c r="Y38" s="68">
        <v>0</v>
      </c>
      <c r="Z38" s="68">
        <v>22.5</v>
      </c>
    </row>
    <row r="39" spans="1:26" ht="13.7" customHeight="1" x14ac:dyDescent="0.2">
      <c r="A39" s="1"/>
      <c r="B39" s="159" t="s">
        <v>116</v>
      </c>
      <c r="C39" s="409">
        <v>0</v>
      </c>
      <c r="D39" s="68">
        <v>0</v>
      </c>
      <c r="E39" s="68">
        <v>0</v>
      </c>
      <c r="F39" s="68">
        <v>0</v>
      </c>
      <c r="G39" s="68"/>
      <c r="H39" s="68">
        <v>0</v>
      </c>
      <c r="I39" s="68">
        <v>0</v>
      </c>
      <c r="J39" s="68">
        <v>0</v>
      </c>
      <c r="K39" s="68">
        <v>0</v>
      </c>
      <c r="L39" s="173"/>
      <c r="M39" s="55">
        <v>0</v>
      </c>
      <c r="N39" s="21">
        <v>0</v>
      </c>
      <c r="O39" s="21">
        <v>0</v>
      </c>
      <c r="P39" s="55">
        <v>0</v>
      </c>
      <c r="Q39" s="173"/>
      <c r="R39" s="55">
        <v>0</v>
      </c>
      <c r="S39" s="21">
        <v>0</v>
      </c>
      <c r="T39" s="21">
        <v>0</v>
      </c>
      <c r="U39" s="84">
        <v>0</v>
      </c>
      <c r="V39" s="149"/>
      <c r="W39" s="68">
        <v>0</v>
      </c>
      <c r="X39" s="68">
        <v>0</v>
      </c>
      <c r="Y39" s="68">
        <v>0</v>
      </c>
      <c r="Z39" s="68">
        <v>0</v>
      </c>
    </row>
    <row r="40" spans="1:26" ht="13.7" customHeight="1" x14ac:dyDescent="0.2">
      <c r="A40" s="1"/>
      <c r="B40" s="159" t="s">
        <v>117</v>
      </c>
      <c r="C40" s="409">
        <v>20.399999999999999</v>
      </c>
      <c r="D40" s="68">
        <v>4.4000000000000004</v>
      </c>
      <c r="E40" s="68">
        <v>0</v>
      </c>
      <c r="F40" s="68">
        <v>24.8</v>
      </c>
      <c r="G40" s="68"/>
      <c r="H40" s="68">
        <v>15.8</v>
      </c>
      <c r="I40" s="68">
        <v>3.9</v>
      </c>
      <c r="J40" s="68">
        <v>0</v>
      </c>
      <c r="K40" s="68">
        <v>19.8</v>
      </c>
      <c r="L40" s="173"/>
      <c r="M40" s="55">
        <v>0</v>
      </c>
      <c r="N40" s="21">
        <v>0</v>
      </c>
      <c r="O40" s="21">
        <v>0</v>
      </c>
      <c r="P40" s="55">
        <v>0</v>
      </c>
      <c r="Q40" s="173"/>
      <c r="R40" s="55">
        <v>0</v>
      </c>
      <c r="S40" s="21">
        <v>0</v>
      </c>
      <c r="T40" s="21">
        <v>0</v>
      </c>
      <c r="U40" s="84">
        <v>0</v>
      </c>
      <c r="V40" s="149"/>
      <c r="W40" s="68">
        <v>36.299999999999997</v>
      </c>
      <c r="X40" s="68">
        <v>8.3000000000000007</v>
      </c>
      <c r="Y40" s="68">
        <v>0</v>
      </c>
      <c r="Z40" s="68">
        <v>44.5</v>
      </c>
    </row>
    <row r="41" spans="1:26" ht="12.6" customHeight="1" x14ac:dyDescent="0.2">
      <c r="A41" s="1"/>
      <c r="B41" s="159" t="s">
        <v>118</v>
      </c>
      <c r="C41" s="410">
        <v>0.1</v>
      </c>
      <c r="D41" s="109">
        <v>0</v>
      </c>
      <c r="E41" s="109">
        <v>0</v>
      </c>
      <c r="F41" s="109">
        <v>0.1</v>
      </c>
      <c r="G41" s="109"/>
      <c r="H41" s="109">
        <v>0</v>
      </c>
      <c r="I41" s="109">
        <v>0</v>
      </c>
      <c r="J41" s="109">
        <v>-0.1</v>
      </c>
      <c r="K41" s="109">
        <v>-0.1</v>
      </c>
      <c r="L41" s="399"/>
      <c r="M41" s="323">
        <v>0</v>
      </c>
      <c r="N41" s="323">
        <v>0</v>
      </c>
      <c r="O41" s="323">
        <v>0</v>
      </c>
      <c r="P41" s="323">
        <v>0</v>
      </c>
      <c r="Q41" s="399"/>
      <c r="R41" s="323">
        <v>0</v>
      </c>
      <c r="S41" s="323">
        <v>0</v>
      </c>
      <c r="T41" s="323">
        <v>0</v>
      </c>
      <c r="U41" s="324">
        <v>0</v>
      </c>
      <c r="V41" s="400"/>
      <c r="W41" s="109">
        <v>0.1</v>
      </c>
      <c r="X41" s="109">
        <v>0</v>
      </c>
      <c r="Y41" s="109">
        <v>-0.1</v>
      </c>
      <c r="Z41" s="109">
        <v>0</v>
      </c>
    </row>
    <row r="42" spans="1:26" ht="12.6" customHeight="1" x14ac:dyDescent="0.2">
      <c r="A42" s="43" t="s">
        <v>119</v>
      </c>
      <c r="B42" s="29"/>
      <c r="C42" s="311">
        <v>227.2</v>
      </c>
      <c r="D42" s="311">
        <v>67.900000000000006</v>
      </c>
      <c r="E42" s="311">
        <v>85.4</v>
      </c>
      <c r="F42" s="311">
        <v>380.6</v>
      </c>
      <c r="G42" s="311"/>
      <c r="H42" s="311">
        <v>232.9</v>
      </c>
      <c r="I42" s="311">
        <v>83.9</v>
      </c>
      <c r="J42" s="311">
        <v>85.9</v>
      </c>
      <c r="K42" s="311">
        <v>402.7</v>
      </c>
      <c r="L42" s="401"/>
      <c r="M42" s="320">
        <v>0</v>
      </c>
      <c r="N42" s="320">
        <v>0</v>
      </c>
      <c r="O42" s="320">
        <v>0</v>
      </c>
      <c r="P42" s="320">
        <v>0</v>
      </c>
      <c r="Q42" s="401"/>
      <c r="R42" s="320">
        <v>0</v>
      </c>
      <c r="S42" s="320">
        <v>0</v>
      </c>
      <c r="T42" s="320">
        <v>0</v>
      </c>
      <c r="U42" s="402">
        <v>0</v>
      </c>
      <c r="V42" s="148"/>
      <c r="W42" s="311">
        <v>460.1</v>
      </c>
      <c r="X42" s="311">
        <v>151.9</v>
      </c>
      <c r="Y42" s="311">
        <v>171.3</v>
      </c>
      <c r="Z42" s="311">
        <v>783.3</v>
      </c>
    </row>
    <row r="43" spans="1:26" ht="12.6" customHeight="1" x14ac:dyDescent="0.2">
      <c r="A43" s="1"/>
      <c r="B43" s="29"/>
      <c r="C43" s="409"/>
      <c r="D43" s="68"/>
      <c r="E43" s="68"/>
      <c r="F43" s="68"/>
      <c r="G43" s="68"/>
      <c r="H43" s="68"/>
      <c r="I43" s="68"/>
      <c r="J43" s="68"/>
      <c r="K43" s="68"/>
      <c r="L43" s="173"/>
      <c r="M43" s="55">
        <v>0</v>
      </c>
      <c r="N43" s="55">
        <v>0</v>
      </c>
      <c r="O43" s="55">
        <v>0</v>
      </c>
      <c r="P43" s="55">
        <v>0</v>
      </c>
      <c r="Q43" s="173"/>
      <c r="R43" s="55">
        <v>0</v>
      </c>
      <c r="S43" s="55">
        <v>0</v>
      </c>
      <c r="T43" s="55">
        <v>0</v>
      </c>
      <c r="U43" s="84">
        <v>0</v>
      </c>
      <c r="V43" s="149"/>
      <c r="W43" s="68"/>
      <c r="X43" s="68"/>
      <c r="Y43" s="68"/>
      <c r="Z43" s="68"/>
    </row>
    <row r="44" spans="1:26" ht="12.6" customHeight="1" x14ac:dyDescent="0.2">
      <c r="A44" s="1"/>
      <c r="B44" s="159" t="s">
        <v>120</v>
      </c>
      <c r="C44" s="409">
        <v>159.80000000000001</v>
      </c>
      <c r="D44" s="68">
        <v>6.7</v>
      </c>
      <c r="E44" s="68">
        <v>124.8</v>
      </c>
      <c r="F44" s="68">
        <v>291.2</v>
      </c>
      <c r="G44" s="68"/>
      <c r="H44" s="68">
        <v>154</v>
      </c>
      <c r="I44" s="68">
        <v>5.7</v>
      </c>
      <c r="J44" s="68">
        <v>98.8</v>
      </c>
      <c r="K44" s="68">
        <v>258.39999999999998</v>
      </c>
      <c r="L44" s="173"/>
      <c r="M44" s="55">
        <v>0</v>
      </c>
      <c r="N44" s="21">
        <v>0</v>
      </c>
      <c r="O44" s="55">
        <v>0</v>
      </c>
      <c r="P44" s="55">
        <v>0</v>
      </c>
      <c r="Q44" s="173"/>
      <c r="R44" s="55">
        <v>0</v>
      </c>
      <c r="S44" s="21">
        <v>0</v>
      </c>
      <c r="T44" s="55">
        <v>0</v>
      </c>
      <c r="U44" s="84">
        <v>0</v>
      </c>
      <c r="V44" s="149"/>
      <c r="W44" s="68">
        <v>313.7</v>
      </c>
      <c r="X44" s="68">
        <v>12.4</v>
      </c>
      <c r="Y44" s="68">
        <v>223.5</v>
      </c>
      <c r="Z44" s="68">
        <v>549.70000000000005</v>
      </c>
    </row>
    <row r="45" spans="1:26" ht="12.6" customHeight="1" x14ac:dyDescent="0.2">
      <c r="A45" s="1"/>
      <c r="B45" s="159" t="s">
        <v>121</v>
      </c>
      <c r="C45" s="409">
        <v>13.9</v>
      </c>
      <c r="D45" s="68">
        <v>0</v>
      </c>
      <c r="E45" s="68">
        <v>2.2999999999999998</v>
      </c>
      <c r="F45" s="68">
        <v>16.2</v>
      </c>
      <c r="G45" s="68"/>
      <c r="H45" s="68">
        <v>12.5</v>
      </c>
      <c r="I45" s="68">
        <v>0</v>
      </c>
      <c r="J45" s="68">
        <v>2.2000000000000002</v>
      </c>
      <c r="K45" s="68">
        <v>14.8</v>
      </c>
      <c r="L45" s="173"/>
      <c r="M45" s="55">
        <v>0</v>
      </c>
      <c r="N45" s="21">
        <v>0</v>
      </c>
      <c r="O45" s="55">
        <v>0</v>
      </c>
      <c r="P45" s="55">
        <v>0</v>
      </c>
      <c r="Q45" s="173"/>
      <c r="R45" s="55">
        <v>0</v>
      </c>
      <c r="S45" s="21">
        <v>0</v>
      </c>
      <c r="T45" s="55">
        <v>0</v>
      </c>
      <c r="U45" s="84">
        <v>0</v>
      </c>
      <c r="V45" s="149"/>
      <c r="W45" s="68">
        <v>26.4</v>
      </c>
      <c r="X45" s="68">
        <v>0</v>
      </c>
      <c r="Y45" s="68">
        <v>4.5</v>
      </c>
      <c r="Z45" s="68">
        <v>31</v>
      </c>
    </row>
    <row r="46" spans="1:26" ht="12.6" customHeight="1" x14ac:dyDescent="0.2">
      <c r="A46" s="1"/>
      <c r="B46" s="159" t="s">
        <v>122</v>
      </c>
      <c r="C46" s="409">
        <v>24.5</v>
      </c>
      <c r="D46" s="68">
        <v>0</v>
      </c>
      <c r="E46" s="68">
        <v>2.6</v>
      </c>
      <c r="F46" s="68">
        <v>27.2</v>
      </c>
      <c r="G46" s="68"/>
      <c r="H46" s="68">
        <v>24.2</v>
      </c>
      <c r="I46" s="68">
        <v>0</v>
      </c>
      <c r="J46" s="68">
        <v>2.6</v>
      </c>
      <c r="K46" s="68">
        <v>26.8</v>
      </c>
      <c r="L46" s="173"/>
      <c r="M46" s="55">
        <v>0</v>
      </c>
      <c r="N46" s="55">
        <v>0</v>
      </c>
      <c r="O46" s="21">
        <v>0</v>
      </c>
      <c r="P46" s="55">
        <v>0</v>
      </c>
      <c r="Q46" s="173"/>
      <c r="R46" s="55">
        <v>0</v>
      </c>
      <c r="S46" s="55">
        <v>0</v>
      </c>
      <c r="T46" s="21">
        <v>0</v>
      </c>
      <c r="U46" s="84">
        <v>0</v>
      </c>
      <c r="V46" s="149"/>
      <c r="W46" s="68">
        <v>48.7</v>
      </c>
      <c r="X46" s="68">
        <v>0</v>
      </c>
      <c r="Y46" s="68">
        <v>5.2</v>
      </c>
      <c r="Z46" s="68">
        <v>54</v>
      </c>
    </row>
    <row r="47" spans="1:26" ht="12.6" customHeight="1" x14ac:dyDescent="0.2">
      <c r="A47" s="1"/>
      <c r="B47" s="159" t="s">
        <v>123</v>
      </c>
      <c r="C47" s="409">
        <v>9.1999999999999993</v>
      </c>
      <c r="D47" s="68">
        <v>4.7</v>
      </c>
      <c r="E47" s="68">
        <v>0</v>
      </c>
      <c r="F47" s="68">
        <v>13.9</v>
      </c>
      <c r="G47" s="68"/>
      <c r="H47" s="68">
        <v>9.8000000000000007</v>
      </c>
      <c r="I47" s="68">
        <v>4.5999999999999996</v>
      </c>
      <c r="J47" s="68">
        <v>0</v>
      </c>
      <c r="K47" s="68">
        <v>14.3</v>
      </c>
      <c r="L47" s="173"/>
      <c r="M47" s="55">
        <v>0</v>
      </c>
      <c r="N47" s="55">
        <v>0</v>
      </c>
      <c r="O47" s="55">
        <v>0</v>
      </c>
      <c r="P47" s="55">
        <v>0</v>
      </c>
      <c r="Q47" s="173"/>
      <c r="R47" s="55">
        <v>0</v>
      </c>
      <c r="S47" s="55">
        <v>0</v>
      </c>
      <c r="T47" s="55">
        <v>0</v>
      </c>
      <c r="U47" s="84">
        <v>0</v>
      </c>
      <c r="V47" s="149"/>
      <c r="W47" s="68">
        <v>18.899999999999999</v>
      </c>
      <c r="X47" s="68">
        <v>9.3000000000000007</v>
      </c>
      <c r="Y47" s="68">
        <v>0</v>
      </c>
      <c r="Z47" s="68">
        <v>28.3</v>
      </c>
    </row>
    <row r="48" spans="1:26" ht="12.6" customHeight="1" x14ac:dyDescent="0.2">
      <c r="A48" s="1"/>
      <c r="B48" s="159" t="s">
        <v>124</v>
      </c>
      <c r="C48" s="410">
        <v>0.6</v>
      </c>
      <c r="D48" s="109">
        <v>6.6</v>
      </c>
      <c r="E48" s="109">
        <v>2</v>
      </c>
      <c r="F48" s="109">
        <v>9.3000000000000007</v>
      </c>
      <c r="G48" s="109"/>
      <c r="H48" s="109">
        <v>0.7</v>
      </c>
      <c r="I48" s="109">
        <v>13.4</v>
      </c>
      <c r="J48" s="109">
        <v>2.2000000000000002</v>
      </c>
      <c r="K48" s="109">
        <v>16.3</v>
      </c>
      <c r="L48" s="399"/>
      <c r="M48" s="323">
        <v>0</v>
      </c>
      <c r="N48" s="323">
        <v>0</v>
      </c>
      <c r="O48" s="323">
        <v>0</v>
      </c>
      <c r="P48" s="323">
        <v>0</v>
      </c>
      <c r="Q48" s="399"/>
      <c r="R48" s="323">
        <v>0</v>
      </c>
      <c r="S48" s="323">
        <v>0</v>
      </c>
      <c r="T48" s="323">
        <v>0</v>
      </c>
      <c r="U48" s="324">
        <v>0</v>
      </c>
      <c r="V48" s="400"/>
      <c r="W48" s="109">
        <v>1.4</v>
      </c>
      <c r="X48" s="109">
        <v>19.899999999999999</v>
      </c>
      <c r="Y48" s="109">
        <v>4.2</v>
      </c>
      <c r="Z48" s="109">
        <v>25.5</v>
      </c>
    </row>
    <row r="49" spans="1:26" ht="12.6" customHeight="1" x14ac:dyDescent="0.2">
      <c r="A49" s="564" t="s">
        <v>125</v>
      </c>
      <c r="B49" s="570"/>
      <c r="C49" s="311">
        <v>208</v>
      </c>
      <c r="D49" s="311">
        <v>17.899999999999999</v>
      </c>
      <c r="E49" s="311">
        <v>131.69999999999999</v>
      </c>
      <c r="F49" s="311">
        <v>357.7</v>
      </c>
      <c r="G49" s="311"/>
      <c r="H49" s="311">
        <v>201.1</v>
      </c>
      <c r="I49" s="311">
        <v>23.7</v>
      </c>
      <c r="J49" s="311">
        <v>105.8</v>
      </c>
      <c r="K49" s="311">
        <v>330.6</v>
      </c>
      <c r="L49" s="401"/>
      <c r="M49" s="320">
        <v>0</v>
      </c>
      <c r="N49" s="320">
        <v>0</v>
      </c>
      <c r="O49" s="320">
        <v>0</v>
      </c>
      <c r="P49" s="320">
        <v>0</v>
      </c>
      <c r="Q49" s="401"/>
      <c r="R49" s="320">
        <v>0</v>
      </c>
      <c r="S49" s="320">
        <v>0</v>
      </c>
      <c r="T49" s="320">
        <v>0</v>
      </c>
      <c r="U49" s="402">
        <v>0</v>
      </c>
      <c r="V49" s="148"/>
      <c r="W49" s="311">
        <v>409.2</v>
      </c>
      <c r="X49" s="311">
        <v>41.6</v>
      </c>
      <c r="Y49" s="311">
        <v>237.5</v>
      </c>
      <c r="Z49" s="311">
        <v>688.3</v>
      </c>
    </row>
    <row r="50" spans="1:26" ht="12.6" customHeight="1" x14ac:dyDescent="0.2">
      <c r="A50" s="1"/>
      <c r="B50" s="29"/>
      <c r="C50" s="409"/>
      <c r="D50" s="68"/>
      <c r="E50" s="68"/>
      <c r="F50" s="68"/>
      <c r="G50" s="68"/>
      <c r="H50" s="68"/>
      <c r="I50" s="68"/>
      <c r="J50" s="68"/>
      <c r="K50" s="68"/>
      <c r="L50" s="173"/>
      <c r="M50" s="55">
        <v>0</v>
      </c>
      <c r="N50" s="21">
        <v>0</v>
      </c>
      <c r="O50" s="55">
        <v>0</v>
      </c>
      <c r="P50" s="55">
        <v>0</v>
      </c>
      <c r="Q50" s="173"/>
      <c r="R50" s="55">
        <v>0</v>
      </c>
      <c r="S50" s="21">
        <v>0</v>
      </c>
      <c r="T50" s="55">
        <v>0</v>
      </c>
      <c r="U50" s="84">
        <v>0</v>
      </c>
      <c r="V50" s="149"/>
      <c r="W50" s="68"/>
      <c r="X50" s="68"/>
      <c r="Y50" s="68"/>
      <c r="Z50" s="68"/>
    </row>
    <row r="51" spans="1:26" ht="12.6" customHeight="1" x14ac:dyDescent="0.2">
      <c r="A51" s="1"/>
      <c r="B51" s="159" t="s">
        <v>126</v>
      </c>
      <c r="C51" s="409">
        <v>0.1</v>
      </c>
      <c r="D51" s="68">
        <v>0</v>
      </c>
      <c r="E51" s="68">
        <v>28.3</v>
      </c>
      <c r="F51" s="68">
        <v>28.4</v>
      </c>
      <c r="G51" s="68"/>
      <c r="H51" s="68">
        <v>0.1</v>
      </c>
      <c r="I51" s="68">
        <v>0</v>
      </c>
      <c r="J51" s="68">
        <v>20.2</v>
      </c>
      <c r="K51" s="68">
        <v>20.3</v>
      </c>
      <c r="L51" s="173"/>
      <c r="M51" s="55">
        <v>0</v>
      </c>
      <c r="N51" s="21">
        <v>0</v>
      </c>
      <c r="O51" s="55">
        <v>0</v>
      </c>
      <c r="P51" s="55">
        <v>0</v>
      </c>
      <c r="Q51" s="173"/>
      <c r="R51" s="55">
        <v>0</v>
      </c>
      <c r="S51" s="21">
        <v>0</v>
      </c>
      <c r="T51" s="55">
        <v>0</v>
      </c>
      <c r="U51" s="84">
        <v>0</v>
      </c>
      <c r="V51" s="149"/>
      <c r="W51" s="68">
        <v>0.2</v>
      </c>
      <c r="X51" s="68">
        <v>0</v>
      </c>
      <c r="Y51" s="68">
        <v>48.5</v>
      </c>
      <c r="Z51" s="68">
        <v>48.7</v>
      </c>
    </row>
    <row r="52" spans="1:26" ht="12.6" customHeight="1" x14ac:dyDescent="0.2">
      <c r="A52" s="322"/>
      <c r="B52" s="159" t="s">
        <v>127</v>
      </c>
      <c r="C52" s="410">
        <v>2.2999999999999998</v>
      </c>
      <c r="D52" s="109">
        <v>0</v>
      </c>
      <c r="E52" s="109">
        <v>25</v>
      </c>
      <c r="F52" s="109">
        <v>27.2</v>
      </c>
      <c r="G52" s="109"/>
      <c r="H52" s="109">
        <v>1.7</v>
      </c>
      <c r="I52" s="109">
        <v>0</v>
      </c>
      <c r="J52" s="109">
        <v>14.7</v>
      </c>
      <c r="K52" s="109">
        <v>16.5</v>
      </c>
      <c r="L52" s="310"/>
      <c r="M52" s="316">
        <v>0</v>
      </c>
      <c r="N52" s="310">
        <v>0</v>
      </c>
      <c r="O52" s="316">
        <v>0</v>
      </c>
      <c r="P52" s="310">
        <v>0</v>
      </c>
      <c r="Q52" s="310"/>
      <c r="R52" s="316">
        <v>0</v>
      </c>
      <c r="S52" s="310">
        <v>0</v>
      </c>
      <c r="T52" s="316">
        <v>0</v>
      </c>
      <c r="U52" s="310">
        <v>0</v>
      </c>
      <c r="V52" s="109"/>
      <c r="W52" s="109">
        <v>4</v>
      </c>
      <c r="X52" s="109">
        <v>0</v>
      </c>
      <c r="Y52" s="109">
        <v>39.700000000000003</v>
      </c>
      <c r="Z52" s="109">
        <v>43.7</v>
      </c>
    </row>
    <row r="53" spans="1:26" ht="12.6" customHeight="1" x14ac:dyDescent="0.2">
      <c r="A53" s="651" t="s">
        <v>128</v>
      </c>
      <c r="B53" s="655"/>
      <c r="C53" s="311">
        <v>2.4</v>
      </c>
      <c r="D53" s="311">
        <v>0</v>
      </c>
      <c r="E53" s="311">
        <v>53.3</v>
      </c>
      <c r="F53" s="311">
        <v>55.6</v>
      </c>
      <c r="G53" s="311"/>
      <c r="H53" s="311">
        <v>1.8</v>
      </c>
      <c r="I53" s="311">
        <v>0</v>
      </c>
      <c r="J53" s="311">
        <v>35</v>
      </c>
      <c r="K53" s="311">
        <v>36.700000000000003</v>
      </c>
      <c r="L53" s="312"/>
      <c r="M53" s="312"/>
      <c r="N53" s="312"/>
      <c r="O53" s="312"/>
      <c r="P53" s="312"/>
      <c r="Q53" s="312"/>
      <c r="R53" s="312"/>
      <c r="S53" s="312"/>
      <c r="T53" s="312"/>
      <c r="U53" s="312"/>
      <c r="V53" s="311"/>
      <c r="W53" s="311">
        <v>4.2</v>
      </c>
      <c r="X53" s="311">
        <v>0</v>
      </c>
      <c r="Y53" s="311">
        <v>88.2</v>
      </c>
      <c r="Z53" s="311">
        <v>92.3</v>
      </c>
    </row>
    <row r="54" spans="1:26" ht="12.6" customHeight="1" x14ac:dyDescent="0.2">
      <c r="A54" s="68"/>
      <c r="B54" s="68"/>
      <c r="C54" s="68"/>
      <c r="D54" s="68"/>
      <c r="E54" s="68"/>
      <c r="F54" s="68"/>
      <c r="G54" s="68"/>
      <c r="H54" s="68"/>
      <c r="I54" s="68"/>
      <c r="J54" s="68"/>
      <c r="K54" s="68"/>
      <c r="L54" s="21"/>
      <c r="M54" s="21"/>
      <c r="N54" s="21"/>
      <c r="O54" s="21"/>
      <c r="P54" s="21"/>
      <c r="Q54" s="21"/>
      <c r="R54" s="21"/>
      <c r="S54" s="21"/>
      <c r="T54" s="21"/>
      <c r="U54" s="21"/>
      <c r="V54" s="68"/>
      <c r="W54" s="68"/>
      <c r="X54" s="68"/>
      <c r="Y54" s="68"/>
      <c r="Z54" s="68"/>
    </row>
    <row r="55" spans="1:26" ht="12.6" customHeight="1" thickBot="1" x14ac:dyDescent="0.25">
      <c r="A55" s="656" t="s">
        <v>129</v>
      </c>
      <c r="B55" s="657"/>
      <c r="C55" s="363">
        <v>991.3</v>
      </c>
      <c r="D55" s="363">
        <v>416.2</v>
      </c>
      <c r="E55" s="363">
        <v>633</v>
      </c>
      <c r="F55" s="363">
        <v>2040.4</v>
      </c>
      <c r="G55" s="411"/>
      <c r="H55" s="363">
        <v>968.5</v>
      </c>
      <c r="I55" s="363">
        <v>490.9</v>
      </c>
      <c r="J55" s="363">
        <v>560.70000000000005</v>
      </c>
      <c r="K55" s="363">
        <v>2020.1</v>
      </c>
      <c r="L55" s="412"/>
      <c r="M55" s="339">
        <v>0</v>
      </c>
      <c r="N55" s="339">
        <v>0</v>
      </c>
      <c r="O55" s="339">
        <v>0</v>
      </c>
      <c r="P55" s="339">
        <v>0</v>
      </c>
      <c r="Q55" s="412"/>
      <c r="R55" s="339">
        <v>0</v>
      </c>
      <c r="S55" s="339">
        <v>0</v>
      </c>
      <c r="T55" s="339">
        <v>0</v>
      </c>
      <c r="U55" s="339">
        <v>0</v>
      </c>
      <c r="V55" s="411"/>
      <c r="W55" s="363">
        <v>1959.8</v>
      </c>
      <c r="X55" s="363">
        <v>907.1</v>
      </c>
      <c r="Y55" s="363">
        <v>1193.7</v>
      </c>
      <c r="Z55" s="363">
        <v>4060.5</v>
      </c>
    </row>
    <row r="56" spans="1:26" ht="12.6" customHeight="1" x14ac:dyDescent="0.2">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spans="1:26" ht="12.6" customHeight="1" x14ac:dyDescent="0.2">
      <c r="A57" s="651" t="s">
        <v>239</v>
      </c>
      <c r="B57" s="655"/>
      <c r="C57" s="655"/>
      <c r="D57" s="655"/>
      <c r="E57" s="658"/>
      <c r="F57" s="655"/>
      <c r="G57" s="655"/>
      <c r="H57" s="655"/>
      <c r="I57" s="655"/>
      <c r="J57" s="659"/>
      <c r="K57" s="660"/>
      <c r="L57" s="655"/>
      <c r="M57" s="655"/>
      <c r="N57" s="660"/>
      <c r="O57" s="659"/>
      <c r="P57" s="660"/>
      <c r="Q57" s="655"/>
      <c r="R57" s="655"/>
      <c r="S57" s="660"/>
      <c r="T57" s="659"/>
      <c r="U57" s="311"/>
      <c r="V57" s="311"/>
      <c r="W57" s="311"/>
      <c r="X57" s="311"/>
      <c r="Y57" s="311"/>
      <c r="Z57" s="311"/>
    </row>
    <row r="58" spans="1:26" ht="12.6" customHeight="1" x14ac:dyDescent="0.2">
      <c r="A58" s="509"/>
      <c r="B58" s="509"/>
      <c r="C58" s="510"/>
      <c r="D58" s="510"/>
      <c r="E58" s="510"/>
      <c r="F58" s="510"/>
      <c r="G58" s="510"/>
      <c r="H58" s="109"/>
      <c r="I58" s="1"/>
      <c r="J58" s="1"/>
      <c r="K58" s="1"/>
      <c r="L58" s="29"/>
      <c r="M58" s="1"/>
      <c r="N58" s="1"/>
      <c r="O58" s="1"/>
      <c r="P58" s="29"/>
      <c r="Q58" s="1"/>
      <c r="R58" s="1"/>
      <c r="S58" s="1"/>
      <c r="T58" s="29"/>
      <c r="U58" s="1"/>
      <c r="V58" s="1"/>
      <c r="W58" s="1"/>
      <c r="X58" s="29"/>
      <c r="Y58" s="1"/>
      <c r="Z58" s="1"/>
    </row>
    <row r="59" spans="1:26" ht="12.6" customHeight="1" x14ac:dyDescent="0.2">
      <c r="A59" s="661" t="s">
        <v>231</v>
      </c>
      <c r="B59" s="662"/>
      <c r="C59" s="662"/>
      <c r="D59" s="662"/>
      <c r="E59" s="662"/>
      <c r="F59" s="662"/>
      <c r="G59" s="663"/>
      <c r="H59" s="68"/>
      <c r="I59" s="68"/>
      <c r="J59" s="68"/>
      <c r="K59" s="68"/>
      <c r="L59" s="68"/>
      <c r="M59" s="68"/>
      <c r="N59" s="68"/>
      <c r="O59" s="68"/>
      <c r="P59" s="68"/>
      <c r="Q59" s="68"/>
      <c r="R59" s="68"/>
      <c r="S59" s="68"/>
      <c r="T59" s="68"/>
      <c r="U59" s="68"/>
      <c r="V59" s="68"/>
      <c r="W59" s="68"/>
      <c r="X59" s="68"/>
      <c r="Y59" s="68"/>
      <c r="Z59" s="68"/>
    </row>
    <row r="60" spans="1:26" ht="12.6" customHeight="1" x14ac:dyDescent="0.2">
      <c r="A60" s="511"/>
      <c r="B60" s="511"/>
      <c r="C60" s="511"/>
      <c r="D60" s="511"/>
      <c r="E60" s="511"/>
      <c r="F60" s="511"/>
      <c r="G60" s="511"/>
      <c r="H60" s="68"/>
      <c r="I60" s="68"/>
      <c r="J60" s="68"/>
      <c r="K60" s="68"/>
      <c r="L60" s="68"/>
      <c r="M60" s="68"/>
      <c r="N60" s="68"/>
      <c r="O60" s="68"/>
      <c r="P60" s="68"/>
      <c r="Q60" s="68"/>
      <c r="R60" s="68"/>
      <c r="S60" s="68"/>
      <c r="T60" s="68"/>
      <c r="U60" s="68"/>
      <c r="V60" s="68"/>
      <c r="W60" s="68"/>
      <c r="X60" s="68"/>
      <c r="Y60" s="68"/>
      <c r="Z60" s="68"/>
    </row>
    <row r="61" spans="1:26" ht="12.6" customHeight="1" x14ac:dyDescent="0.2">
      <c r="A61" s="661" t="s">
        <v>232</v>
      </c>
      <c r="B61" s="662"/>
      <c r="C61" s="662"/>
      <c r="D61" s="662"/>
      <c r="E61" s="662"/>
      <c r="F61" s="663"/>
      <c r="G61" s="511"/>
      <c r="H61" s="68"/>
      <c r="I61" s="68"/>
      <c r="J61" s="68"/>
      <c r="K61" s="68"/>
      <c r="L61" s="68"/>
      <c r="M61" s="68"/>
      <c r="N61" s="68"/>
      <c r="O61" s="68"/>
      <c r="P61" s="68"/>
      <c r="Q61" s="68"/>
      <c r="R61" s="68"/>
      <c r="S61" s="68"/>
      <c r="T61" s="68"/>
      <c r="U61" s="68"/>
      <c r="V61" s="68"/>
      <c r="W61" s="68"/>
      <c r="X61" s="68"/>
      <c r="Y61" s="68"/>
      <c r="Z61" s="68"/>
    </row>
    <row r="62" spans="1:26" ht="12.6" customHeight="1" x14ac:dyDescent="0.2">
      <c r="A62" s="511"/>
      <c r="B62" s="511"/>
      <c r="C62" s="511"/>
      <c r="D62" s="511"/>
      <c r="E62" s="511"/>
      <c r="F62" s="511"/>
      <c r="G62" s="511"/>
      <c r="H62" s="68"/>
      <c r="I62" s="68"/>
      <c r="J62" s="68"/>
      <c r="K62" s="68"/>
      <c r="L62" s="68"/>
      <c r="M62" s="68"/>
      <c r="N62" s="68"/>
      <c r="O62" s="68"/>
      <c r="P62" s="68"/>
      <c r="Q62" s="68"/>
      <c r="R62" s="68"/>
      <c r="S62" s="68"/>
      <c r="T62" s="68"/>
      <c r="U62" s="68"/>
      <c r="V62" s="68"/>
      <c r="W62" s="68"/>
      <c r="X62" s="68"/>
      <c r="Y62" s="68"/>
      <c r="Z62" s="68"/>
    </row>
    <row r="63" spans="1:26" ht="12.6" customHeight="1" x14ac:dyDescent="0.2">
      <c r="A63" s="648" t="s">
        <v>34</v>
      </c>
      <c r="B63" s="664"/>
      <c r="C63" s="664"/>
      <c r="D63" s="665"/>
      <c r="E63" s="666"/>
      <c r="F63" s="68"/>
      <c r="G63" s="68"/>
      <c r="H63" s="68"/>
      <c r="I63" s="68"/>
      <c r="J63" s="68"/>
      <c r="K63" s="68"/>
      <c r="L63" s="68"/>
      <c r="M63" s="68"/>
      <c r="N63" s="68"/>
      <c r="O63" s="68"/>
      <c r="P63" s="68"/>
      <c r="Q63" s="68"/>
      <c r="R63" s="68"/>
      <c r="S63" s="68"/>
      <c r="T63" s="68"/>
      <c r="U63" s="68"/>
      <c r="V63" s="68"/>
      <c r="W63" s="68"/>
      <c r="X63" s="68"/>
      <c r="Y63" s="68"/>
      <c r="Z63" s="68"/>
    </row>
    <row r="64" spans="1:26" ht="12.6" customHeight="1" x14ac:dyDescent="0.2">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spans="1:26" ht="12.6" customHeight="1" x14ac:dyDescent="0.2">
      <c r="A65" s="595" t="s">
        <v>173</v>
      </c>
      <c r="B65" s="654"/>
      <c r="C65" s="68"/>
      <c r="D65" s="68"/>
      <c r="E65" s="68"/>
      <c r="F65" s="68"/>
      <c r="G65" s="68"/>
      <c r="H65" s="68"/>
      <c r="I65" s="68"/>
      <c r="J65" s="68"/>
      <c r="K65" s="68"/>
      <c r="L65" s="68"/>
      <c r="M65" s="68"/>
      <c r="N65" s="68"/>
      <c r="O65" s="68"/>
      <c r="P65" s="68"/>
      <c r="Q65" s="68"/>
      <c r="R65" s="68"/>
      <c r="S65" s="68"/>
      <c r="T65" s="68"/>
      <c r="U65" s="68"/>
      <c r="V65" s="68"/>
      <c r="W65" s="68"/>
      <c r="X65" s="68"/>
      <c r="Y65" s="68"/>
      <c r="Z65" s="68"/>
    </row>
    <row r="66" spans="1:26" ht="12.6" customHeight="1" x14ac:dyDescent="0.2">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spans="1:26" ht="18.75" customHeight="1" x14ac:dyDescent="0.2">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spans="1:26" ht="18.75" customHeight="1" x14ac:dyDescent="0.2">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spans="1:26" ht="18.75" customHeight="1" x14ac:dyDescent="0.2">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spans="1:26" ht="18.75" customHeight="1" x14ac:dyDescent="0.2">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row>
    <row r="71" spans="1:26" ht="18.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29"/>
    </row>
    <row r="72" spans="1:26" ht="18.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29"/>
    </row>
    <row r="73" spans="1:26" ht="18.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29"/>
    </row>
    <row r="74" spans="1:26"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29"/>
    </row>
    <row r="75" spans="1:26" ht="18.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29"/>
    </row>
    <row r="76" spans="1:26"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29"/>
    </row>
    <row r="77" spans="1:26"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29"/>
    </row>
    <row r="78" spans="1:26"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29"/>
    </row>
    <row r="79" spans="1:26"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29"/>
    </row>
    <row r="80" spans="1:26"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29"/>
    </row>
    <row r="81" spans="1:26"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29"/>
    </row>
    <row r="82" spans="1:26"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29"/>
    </row>
    <row r="83" spans="1:26"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29"/>
    </row>
    <row r="84" spans="1:26"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29"/>
    </row>
    <row r="85" spans="1:26"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29"/>
    </row>
    <row r="86" spans="1:26"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29"/>
    </row>
    <row r="87" spans="1:26"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29"/>
    </row>
    <row r="88" spans="1:26"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29"/>
    </row>
    <row r="89" spans="1:26"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9"/>
    </row>
    <row r="90" spans="1:26"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9"/>
    </row>
    <row r="91" spans="1:26"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29"/>
    </row>
    <row r="92" spans="1:26"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29"/>
    </row>
    <row r="93" spans="1:26"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9"/>
    </row>
    <row r="94" spans="1:26"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29"/>
    </row>
    <row r="95" spans="1:26"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29"/>
    </row>
    <row r="96" spans="1:26"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29"/>
    </row>
    <row r="97" spans="1:26"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9"/>
    </row>
    <row r="98" spans="1:26"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9"/>
    </row>
    <row r="99" spans="1:26"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29"/>
    </row>
    <row r="100" spans="1:26"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9"/>
    </row>
    <row r="101" spans="1:26"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9"/>
    </row>
    <row r="102" spans="1:26"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9"/>
    </row>
    <row r="103" spans="1:26" ht="18.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9"/>
    </row>
    <row r="104" spans="1:26" ht="18.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9"/>
    </row>
    <row r="105" spans="1:26" ht="18.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9"/>
    </row>
    <row r="106" spans="1:26" ht="18.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29"/>
    </row>
    <row r="107" spans="1:26" ht="18.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29"/>
    </row>
    <row r="108" spans="1:26" ht="18.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29"/>
    </row>
    <row r="109" spans="1:26" ht="18.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29"/>
    </row>
    <row r="110" spans="1:26" ht="18.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29"/>
    </row>
    <row r="111" spans="1:26" ht="18.75" customHeight="1" x14ac:dyDescent="0.2">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104"/>
    </row>
  </sheetData>
  <mergeCells count="19">
    <mergeCell ref="A65:B65"/>
    <mergeCell ref="A53:B53"/>
    <mergeCell ref="A55:B55"/>
    <mergeCell ref="A57:T57"/>
    <mergeCell ref="A59:G59"/>
    <mergeCell ref="A61:F61"/>
    <mergeCell ref="A63:E63"/>
    <mergeCell ref="A49:B49"/>
    <mergeCell ref="A2:Z2"/>
    <mergeCell ref="A3:Z3"/>
    <mergeCell ref="A4:Z4"/>
    <mergeCell ref="A5:B5"/>
    <mergeCell ref="A6:B6"/>
    <mergeCell ref="A7:B7"/>
    <mergeCell ref="A8:B8"/>
    <mergeCell ref="A10:B10"/>
    <mergeCell ref="A11:B11"/>
    <mergeCell ref="A20:B20"/>
    <mergeCell ref="A34:B34"/>
  </mergeCells>
  <pageMargins left="0.7" right="0.7" top="0.75" bottom="0.75" header="0.3" footer="0.3"/>
  <pageSetup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zoomScaleNormal="100" workbookViewId="0"/>
  </sheetViews>
  <sheetFormatPr defaultColWidth="21.5" defaultRowHeight="12.75" x14ac:dyDescent="0.2"/>
  <cols>
    <col min="2" max="2" width="22.33203125" customWidth="1"/>
    <col min="3" max="4" width="10.5" customWidth="1"/>
    <col min="5" max="5" width="11.33203125" bestFit="1" customWidth="1"/>
    <col min="6" max="6" width="12" bestFit="1" customWidth="1"/>
    <col min="7" max="7" width="3.1640625" customWidth="1"/>
    <col min="8" max="9" width="10.5" customWidth="1"/>
    <col min="10" max="10" width="11.33203125" bestFit="1" customWidth="1"/>
    <col min="11" max="11" width="12" bestFit="1" customWidth="1"/>
    <col min="12" max="12" width="3.1640625" customWidth="1"/>
    <col min="13" max="14" width="10.5" customWidth="1"/>
    <col min="15" max="15" width="11.33203125" bestFit="1" customWidth="1"/>
    <col min="16" max="16" width="12" bestFit="1" customWidth="1"/>
    <col min="17" max="17" width="3.1640625" customWidth="1"/>
    <col min="18" max="19" width="10.5" customWidth="1"/>
    <col min="20" max="20" width="11.33203125" bestFit="1" customWidth="1"/>
    <col min="21" max="21" width="12" bestFit="1" customWidth="1"/>
    <col min="22" max="22" width="3.1640625" customWidth="1"/>
    <col min="23" max="24" width="10.5" customWidth="1"/>
    <col min="25" max="25" width="11.33203125" bestFit="1" customWidth="1"/>
    <col min="26" max="26" width="12" bestFit="1" customWidth="1"/>
  </cols>
  <sheetData>
    <row r="1" spans="1:26" ht="12.6" customHeight="1" x14ac:dyDescent="0.25">
      <c r="A1" s="1"/>
      <c r="B1" s="1"/>
      <c r="C1" s="1"/>
      <c r="D1" s="1"/>
      <c r="E1" s="1"/>
      <c r="F1" s="1"/>
      <c r="G1" s="1"/>
      <c r="H1" s="1"/>
      <c r="I1" s="1"/>
      <c r="J1" s="1"/>
      <c r="K1" s="305"/>
      <c r="L1" s="305"/>
      <c r="M1" s="305"/>
      <c r="N1" s="305"/>
      <c r="O1" s="1"/>
      <c r="P1" s="1"/>
      <c r="Q1" s="1"/>
      <c r="R1" s="1"/>
      <c r="S1" s="1"/>
      <c r="T1" s="1"/>
      <c r="U1" s="1"/>
      <c r="V1" s="1"/>
      <c r="W1" s="1"/>
      <c r="X1" s="1"/>
      <c r="Y1" s="1"/>
      <c r="Z1" s="413" t="s">
        <v>0</v>
      </c>
    </row>
    <row r="2" spans="1:26" ht="18.75" customHeight="1" x14ac:dyDescent="0.25">
      <c r="A2" s="599" t="s">
        <v>1</v>
      </c>
      <c r="B2" s="565"/>
      <c r="C2" s="565"/>
      <c r="D2" s="565"/>
      <c r="E2" s="565"/>
      <c r="F2" s="565"/>
      <c r="G2" s="565"/>
      <c r="H2" s="565"/>
      <c r="I2" s="565"/>
      <c r="J2" s="565"/>
      <c r="K2" s="565"/>
      <c r="L2" s="565"/>
      <c r="M2" s="565"/>
      <c r="N2" s="565"/>
      <c r="O2" s="565"/>
      <c r="P2" s="565"/>
      <c r="Q2" s="565"/>
      <c r="R2" s="565"/>
      <c r="S2" s="565"/>
      <c r="T2" s="565"/>
      <c r="U2" s="565"/>
      <c r="V2" s="565"/>
      <c r="W2" s="565"/>
      <c r="X2" s="565"/>
      <c r="Y2" s="565"/>
      <c r="Z2" s="573"/>
    </row>
    <row r="3" spans="1:26" ht="18.75" customHeight="1" x14ac:dyDescent="0.25">
      <c r="A3" s="599" t="s">
        <v>167</v>
      </c>
      <c r="B3" s="565"/>
      <c r="C3" s="565"/>
      <c r="D3" s="565"/>
      <c r="E3" s="565"/>
      <c r="F3" s="565"/>
      <c r="G3" s="565"/>
      <c r="H3" s="565"/>
      <c r="I3" s="565"/>
      <c r="J3" s="565"/>
      <c r="K3" s="565"/>
      <c r="L3" s="565"/>
      <c r="M3" s="565"/>
      <c r="N3" s="565"/>
      <c r="O3" s="565"/>
      <c r="P3" s="565"/>
      <c r="Q3" s="565"/>
      <c r="R3" s="565"/>
      <c r="S3" s="565"/>
      <c r="T3" s="565"/>
      <c r="U3" s="565"/>
      <c r="V3" s="565"/>
      <c r="W3" s="565"/>
      <c r="X3" s="565"/>
      <c r="Y3" s="565"/>
      <c r="Z3" s="573"/>
    </row>
    <row r="4" spans="1:26" ht="18.75" customHeight="1" x14ac:dyDescent="0.25">
      <c r="A4" s="599" t="s">
        <v>69</v>
      </c>
      <c r="B4" s="565"/>
      <c r="C4" s="565"/>
      <c r="D4" s="565"/>
      <c r="E4" s="565"/>
      <c r="F4" s="565"/>
      <c r="G4" s="565"/>
      <c r="H4" s="565"/>
      <c r="I4" s="565"/>
      <c r="J4" s="565"/>
      <c r="K4" s="638" t="s">
        <v>38</v>
      </c>
      <c r="L4" s="652"/>
      <c r="M4" s="565"/>
      <c r="N4" s="565"/>
      <c r="O4" s="565"/>
      <c r="P4" s="565"/>
      <c r="Q4" s="565"/>
      <c r="R4" s="565"/>
      <c r="S4" s="565"/>
      <c r="T4" s="565"/>
      <c r="U4" s="565"/>
      <c r="V4" s="565"/>
      <c r="W4" s="565"/>
      <c r="X4" s="565"/>
      <c r="Y4" s="565"/>
      <c r="Z4" s="573"/>
    </row>
    <row r="5" spans="1:26" ht="12.6" customHeight="1" x14ac:dyDescent="0.2">
      <c r="A5" s="580" t="s">
        <v>3</v>
      </c>
      <c r="B5" s="565"/>
      <c r="C5" s="1"/>
      <c r="D5" s="1"/>
      <c r="E5" s="1"/>
      <c r="F5" s="1"/>
      <c r="G5" s="1"/>
      <c r="H5" s="1"/>
      <c r="I5" s="1"/>
      <c r="J5" s="1"/>
      <c r="K5" s="1"/>
      <c r="L5" s="1"/>
      <c r="M5" s="1"/>
      <c r="N5" s="1"/>
      <c r="O5" s="1"/>
      <c r="P5" s="1"/>
      <c r="Q5" s="1"/>
      <c r="R5" s="1"/>
      <c r="S5" s="1"/>
      <c r="T5" s="1"/>
      <c r="U5" s="1"/>
      <c r="V5" s="1"/>
      <c r="W5" s="1"/>
      <c r="X5" s="1"/>
      <c r="Y5" s="1"/>
      <c r="Z5" s="29"/>
    </row>
    <row r="6" spans="1:26" ht="12.6" customHeight="1" x14ac:dyDescent="0.2">
      <c r="A6" s="580" t="s">
        <v>4</v>
      </c>
      <c r="B6" s="565"/>
      <c r="C6" s="1"/>
      <c r="D6" s="1"/>
      <c r="E6" s="1"/>
      <c r="F6" s="1"/>
      <c r="G6" s="1"/>
      <c r="H6" s="1"/>
      <c r="I6" s="1"/>
      <c r="J6" s="1"/>
      <c r="K6" s="1"/>
      <c r="L6" s="1"/>
      <c r="M6" s="1"/>
      <c r="N6" s="1"/>
      <c r="O6" s="1"/>
      <c r="P6" s="1"/>
      <c r="Q6" s="1"/>
      <c r="R6" s="1"/>
      <c r="S6" s="1"/>
      <c r="T6" s="1"/>
      <c r="U6" s="1"/>
      <c r="V6" s="1"/>
      <c r="W6" s="1"/>
      <c r="X6" s="1"/>
      <c r="Y6" s="1"/>
      <c r="Z6" s="29"/>
    </row>
    <row r="7" spans="1:26" ht="12.6" customHeight="1" x14ac:dyDescent="0.2">
      <c r="A7" s="580" t="s">
        <v>5</v>
      </c>
      <c r="B7" s="565"/>
      <c r="C7" s="1"/>
      <c r="D7" s="1"/>
      <c r="E7" s="1"/>
      <c r="F7" s="1"/>
      <c r="G7" s="1"/>
      <c r="H7" s="1"/>
      <c r="I7" s="1"/>
      <c r="J7" s="1"/>
      <c r="K7" s="1"/>
      <c r="L7" s="1"/>
      <c r="M7" s="1"/>
      <c r="N7" s="1"/>
      <c r="O7" s="1"/>
      <c r="P7" s="1"/>
      <c r="Q7" s="1"/>
      <c r="R7" s="1"/>
      <c r="S7" s="1"/>
      <c r="T7" s="1"/>
      <c r="U7" s="1"/>
      <c r="V7" s="1"/>
      <c r="W7" s="1"/>
      <c r="X7" s="1"/>
      <c r="Y7" s="1"/>
      <c r="Z7" s="29"/>
    </row>
    <row r="8" spans="1:26" ht="12.6" customHeight="1" x14ac:dyDescent="0.2">
      <c r="A8" s="574" t="s">
        <v>6</v>
      </c>
      <c r="B8" s="639"/>
      <c r="C8" s="1"/>
      <c r="D8" s="1"/>
      <c r="E8" s="1"/>
      <c r="F8" s="1"/>
      <c r="G8" s="1"/>
      <c r="H8" s="1"/>
      <c r="I8" s="1"/>
      <c r="J8" s="1"/>
      <c r="K8" s="1"/>
      <c r="L8" s="1"/>
      <c r="M8" s="1"/>
      <c r="N8" s="1"/>
      <c r="O8" s="1"/>
      <c r="P8" s="1"/>
      <c r="Q8" s="1"/>
      <c r="R8" s="1"/>
      <c r="S8" s="1"/>
      <c r="T8" s="1"/>
      <c r="U8" s="1"/>
      <c r="V8" s="1"/>
      <c r="W8" s="1"/>
      <c r="X8" s="1"/>
      <c r="Y8" s="1"/>
      <c r="Z8" s="29"/>
    </row>
    <row r="9" spans="1:26" ht="12.6" customHeight="1" x14ac:dyDescent="0.2">
      <c r="A9" s="1"/>
      <c r="B9" s="1"/>
      <c r="C9" s="1"/>
      <c r="D9" s="1"/>
      <c r="E9" s="1"/>
      <c r="F9" s="1"/>
      <c r="G9" s="1"/>
      <c r="H9" s="1"/>
      <c r="I9" s="1"/>
      <c r="J9" s="1"/>
      <c r="K9" s="1"/>
      <c r="L9" s="1"/>
      <c r="M9" s="1"/>
      <c r="N9" s="1"/>
      <c r="O9" s="1"/>
      <c r="P9" s="1"/>
      <c r="Q9" s="1"/>
      <c r="R9" s="1"/>
      <c r="S9" s="1"/>
      <c r="T9" s="1"/>
      <c r="U9" s="1"/>
      <c r="V9" s="1"/>
      <c r="W9" s="1"/>
      <c r="X9" s="1"/>
      <c r="Y9" s="1"/>
      <c r="Z9" s="29"/>
    </row>
    <row r="10" spans="1:26" ht="12.6" customHeight="1" x14ac:dyDescent="0.2">
      <c r="A10" s="562" t="s">
        <v>174</v>
      </c>
      <c r="B10" s="565"/>
      <c r="C10" s="1"/>
      <c r="D10" s="1"/>
      <c r="E10" s="1"/>
      <c r="F10" s="1"/>
      <c r="G10" s="1"/>
      <c r="H10" s="1"/>
      <c r="I10" s="1"/>
      <c r="J10" s="1"/>
      <c r="K10" s="1"/>
      <c r="L10" s="1"/>
      <c r="M10" s="1"/>
      <c r="N10" s="1"/>
      <c r="O10" s="1"/>
      <c r="P10" s="1"/>
      <c r="Q10" s="1"/>
      <c r="R10" s="1"/>
      <c r="S10" s="1"/>
      <c r="T10" s="1"/>
      <c r="U10" s="1"/>
      <c r="V10" s="1"/>
      <c r="W10" s="1"/>
      <c r="X10" s="1"/>
      <c r="Y10" s="1"/>
      <c r="Z10" s="29"/>
    </row>
    <row r="11" spans="1:26" ht="12.6" customHeight="1" x14ac:dyDescent="0.2">
      <c r="A11" s="653" t="s">
        <v>92</v>
      </c>
      <c r="B11" s="565"/>
      <c r="C11" s="307" t="s">
        <v>8</v>
      </c>
      <c r="D11" s="307" t="s">
        <v>8</v>
      </c>
      <c r="E11" s="307" t="s">
        <v>8</v>
      </c>
      <c r="F11" s="307" t="s">
        <v>8</v>
      </c>
      <c r="G11" s="130"/>
      <c r="H11" s="307" t="s">
        <v>10</v>
      </c>
      <c r="I11" s="307" t="s">
        <v>10</v>
      </c>
      <c r="J11" s="307" t="s">
        <v>10</v>
      </c>
      <c r="K11" s="307" t="s">
        <v>10</v>
      </c>
      <c r="L11" s="130"/>
      <c r="M11" s="307" t="s">
        <v>11</v>
      </c>
      <c r="N11" s="307" t="s">
        <v>11</v>
      </c>
      <c r="O11" s="307" t="s">
        <v>11</v>
      </c>
      <c r="P11" s="307" t="s">
        <v>11</v>
      </c>
      <c r="Q11" s="130"/>
      <c r="R11" s="307" t="s">
        <v>12</v>
      </c>
      <c r="S11" s="307" t="s">
        <v>12</v>
      </c>
      <c r="T11" s="307" t="s">
        <v>12</v>
      </c>
      <c r="U11" s="307" t="s">
        <v>12</v>
      </c>
      <c r="V11" s="130"/>
      <c r="W11" s="130">
        <v>2014</v>
      </c>
      <c r="X11" s="130">
        <v>2014</v>
      </c>
      <c r="Y11" s="130">
        <v>2014</v>
      </c>
      <c r="Z11" s="129">
        <v>2014</v>
      </c>
    </row>
    <row r="12" spans="1:26" ht="16.350000000000001" customHeight="1" x14ac:dyDescent="0.2">
      <c r="A12" s="1"/>
      <c r="B12" s="1"/>
      <c r="C12" s="226" t="s">
        <v>169</v>
      </c>
      <c r="D12" s="226" t="s">
        <v>170</v>
      </c>
      <c r="E12" s="226" t="s">
        <v>171</v>
      </c>
      <c r="F12" s="226" t="s">
        <v>172</v>
      </c>
      <c r="G12" s="308"/>
      <c r="H12" s="226" t="s">
        <v>169</v>
      </c>
      <c r="I12" s="226" t="s">
        <v>170</v>
      </c>
      <c r="J12" s="226" t="s">
        <v>171</v>
      </c>
      <c r="K12" s="226" t="s">
        <v>172</v>
      </c>
      <c r="L12" s="308"/>
      <c r="M12" s="226" t="s">
        <v>169</v>
      </c>
      <c r="N12" s="226" t="s">
        <v>170</v>
      </c>
      <c r="O12" s="226" t="s">
        <v>171</v>
      </c>
      <c r="P12" s="226" t="s">
        <v>172</v>
      </c>
      <c r="Q12" s="308"/>
      <c r="R12" s="226" t="s">
        <v>169</v>
      </c>
      <c r="S12" s="226" t="s">
        <v>170</v>
      </c>
      <c r="T12" s="226" t="s">
        <v>171</v>
      </c>
      <c r="U12" s="226" t="s">
        <v>172</v>
      </c>
      <c r="V12" s="308"/>
      <c r="W12" s="226" t="s">
        <v>169</v>
      </c>
      <c r="X12" s="226" t="s">
        <v>170</v>
      </c>
      <c r="Y12" s="226" t="s">
        <v>171</v>
      </c>
      <c r="Z12" s="309" t="s">
        <v>172</v>
      </c>
    </row>
    <row r="13" spans="1:26" ht="12.6"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29"/>
    </row>
    <row r="14" spans="1:26" ht="12.6" customHeight="1" x14ac:dyDescent="0.2">
      <c r="A14" s="1"/>
      <c r="B14" s="43" t="s">
        <v>95</v>
      </c>
      <c r="C14" s="68">
        <v>60.1</v>
      </c>
      <c r="D14" s="68">
        <v>143.1</v>
      </c>
      <c r="E14" s="68">
        <v>52.7</v>
      </c>
      <c r="F14" s="68">
        <v>255.9</v>
      </c>
      <c r="G14" s="68"/>
      <c r="H14" s="68">
        <v>58.1</v>
      </c>
      <c r="I14" s="68">
        <v>84</v>
      </c>
      <c r="J14" s="68">
        <v>62</v>
      </c>
      <c r="K14" s="68">
        <v>204.2</v>
      </c>
      <c r="L14" s="149"/>
      <c r="M14" s="120">
        <v>56.6</v>
      </c>
      <c r="N14" s="120">
        <v>117.8</v>
      </c>
      <c r="O14" s="120">
        <v>64.099999999999994</v>
      </c>
      <c r="P14" s="120">
        <v>238.6</v>
      </c>
      <c r="Q14" s="149"/>
      <c r="R14" s="120">
        <v>58.2</v>
      </c>
      <c r="S14" s="120">
        <v>121.3</v>
      </c>
      <c r="T14" s="120">
        <v>39.4</v>
      </c>
      <c r="U14" s="57">
        <v>218.9</v>
      </c>
      <c r="V14" s="149"/>
      <c r="W14" s="68">
        <v>233.1</v>
      </c>
      <c r="X14" s="68">
        <v>466.2</v>
      </c>
      <c r="Y14" s="68">
        <v>218.2</v>
      </c>
      <c r="Z14" s="68">
        <v>917.5</v>
      </c>
    </row>
    <row r="15" spans="1:26" ht="12.6" customHeight="1" x14ac:dyDescent="0.2">
      <c r="A15" s="1"/>
      <c r="B15" s="43" t="s">
        <v>96</v>
      </c>
      <c r="C15" s="68">
        <v>207.4</v>
      </c>
      <c r="D15" s="68">
        <v>49.2</v>
      </c>
      <c r="E15" s="68">
        <v>45.6</v>
      </c>
      <c r="F15" s="68">
        <v>302.2</v>
      </c>
      <c r="G15" s="68"/>
      <c r="H15" s="68">
        <v>211.1</v>
      </c>
      <c r="I15" s="68">
        <v>39.1</v>
      </c>
      <c r="J15" s="68">
        <v>38.700000000000003</v>
      </c>
      <c r="K15" s="68">
        <v>289</v>
      </c>
      <c r="L15" s="149"/>
      <c r="M15" s="120">
        <v>205</v>
      </c>
      <c r="N15" s="120">
        <v>49</v>
      </c>
      <c r="O15" s="120">
        <v>44.5</v>
      </c>
      <c r="P15" s="120">
        <v>298.60000000000002</v>
      </c>
      <c r="Q15" s="149"/>
      <c r="R15" s="120">
        <v>214</v>
      </c>
      <c r="S15" s="120">
        <v>50.4</v>
      </c>
      <c r="T15" s="120">
        <v>40.200000000000003</v>
      </c>
      <c r="U15" s="57">
        <v>304.5</v>
      </c>
      <c r="V15" s="149"/>
      <c r="W15" s="68">
        <v>837.6</v>
      </c>
      <c r="X15" s="68">
        <v>187.7</v>
      </c>
      <c r="Y15" s="68">
        <v>168.9</v>
      </c>
      <c r="Z15" s="68">
        <v>1194.2</v>
      </c>
    </row>
    <row r="16" spans="1:26" ht="12.6" customHeight="1" x14ac:dyDescent="0.2">
      <c r="A16" s="1"/>
      <c r="B16" s="43" t="s">
        <v>97</v>
      </c>
      <c r="C16" s="68">
        <v>30.6</v>
      </c>
      <c r="D16" s="68">
        <v>27.7</v>
      </c>
      <c r="E16" s="68">
        <v>13</v>
      </c>
      <c r="F16" s="68">
        <v>71.3</v>
      </c>
      <c r="G16" s="68"/>
      <c r="H16" s="68">
        <v>32.5</v>
      </c>
      <c r="I16" s="68">
        <v>23</v>
      </c>
      <c r="J16" s="68">
        <v>12.3</v>
      </c>
      <c r="K16" s="68">
        <v>67.900000000000006</v>
      </c>
      <c r="L16" s="149"/>
      <c r="M16" s="120">
        <v>29.4</v>
      </c>
      <c r="N16" s="120">
        <v>28.8</v>
      </c>
      <c r="O16" s="120">
        <v>12.9</v>
      </c>
      <c r="P16" s="120">
        <v>71</v>
      </c>
      <c r="Q16" s="149"/>
      <c r="R16" s="120">
        <v>30.4</v>
      </c>
      <c r="S16" s="120">
        <v>31.6</v>
      </c>
      <c r="T16" s="120">
        <v>13.8</v>
      </c>
      <c r="U16" s="57">
        <v>75.8</v>
      </c>
      <c r="V16" s="149"/>
      <c r="W16" s="68">
        <v>122.9</v>
      </c>
      <c r="X16" s="68">
        <v>111.1</v>
      </c>
      <c r="Y16" s="68">
        <v>52</v>
      </c>
      <c r="Z16" s="68">
        <v>286</v>
      </c>
    </row>
    <row r="17" spans="1:26" ht="12.6" customHeight="1" x14ac:dyDescent="0.2">
      <c r="A17" s="1"/>
      <c r="B17" s="43" t="s">
        <v>98</v>
      </c>
      <c r="C17" s="68">
        <v>7.8</v>
      </c>
      <c r="D17" s="68">
        <v>0</v>
      </c>
      <c r="E17" s="68">
        <v>16.100000000000001</v>
      </c>
      <c r="F17" s="68">
        <v>23.9</v>
      </c>
      <c r="G17" s="68"/>
      <c r="H17" s="68">
        <v>8.4</v>
      </c>
      <c r="I17" s="68">
        <v>0</v>
      </c>
      <c r="J17" s="68">
        <v>16.5</v>
      </c>
      <c r="K17" s="68">
        <v>24.8</v>
      </c>
      <c r="L17" s="149"/>
      <c r="M17" s="120">
        <v>8.3000000000000007</v>
      </c>
      <c r="N17" s="68">
        <v>0</v>
      </c>
      <c r="O17" s="120">
        <v>16.899999999999999</v>
      </c>
      <c r="P17" s="120">
        <v>25.2</v>
      </c>
      <c r="Q17" s="149"/>
      <c r="R17" s="120">
        <v>9.3000000000000007</v>
      </c>
      <c r="S17" s="68">
        <v>0</v>
      </c>
      <c r="T17" s="120">
        <v>15.7</v>
      </c>
      <c r="U17" s="57">
        <v>25</v>
      </c>
      <c r="V17" s="149"/>
      <c r="W17" s="68">
        <v>33.799999999999997</v>
      </c>
      <c r="X17" s="68">
        <v>0</v>
      </c>
      <c r="Y17" s="68">
        <v>65.099999999999994</v>
      </c>
      <c r="Z17" s="68">
        <v>99</v>
      </c>
    </row>
    <row r="18" spans="1:26" ht="12.6" customHeight="1" x14ac:dyDescent="0.2">
      <c r="A18" s="1"/>
      <c r="B18" s="43" t="s">
        <v>99</v>
      </c>
      <c r="C18" s="68">
        <v>0.1</v>
      </c>
      <c r="D18" s="68">
        <v>0</v>
      </c>
      <c r="E18" s="68">
        <v>0</v>
      </c>
      <c r="F18" s="68">
        <v>0.1</v>
      </c>
      <c r="G18" s="68"/>
      <c r="H18" s="68">
        <v>0.1</v>
      </c>
      <c r="I18" s="68">
        <v>0</v>
      </c>
      <c r="J18" s="68">
        <v>0</v>
      </c>
      <c r="K18" s="68">
        <v>0.1</v>
      </c>
      <c r="L18" s="149"/>
      <c r="M18" s="120">
        <v>0.1</v>
      </c>
      <c r="N18" s="68">
        <v>0</v>
      </c>
      <c r="O18" s="68">
        <v>0</v>
      </c>
      <c r="P18" s="120">
        <v>0.1</v>
      </c>
      <c r="Q18" s="149"/>
      <c r="R18" s="120">
        <v>0.1</v>
      </c>
      <c r="S18" s="68">
        <v>0</v>
      </c>
      <c r="T18" s="68">
        <v>0</v>
      </c>
      <c r="U18" s="57">
        <v>0.1</v>
      </c>
      <c r="V18" s="149"/>
      <c r="W18" s="68">
        <v>0.5</v>
      </c>
      <c r="X18" s="68">
        <v>0</v>
      </c>
      <c r="Y18" s="68">
        <v>0</v>
      </c>
      <c r="Z18" s="68">
        <v>0.5</v>
      </c>
    </row>
    <row r="19" spans="1:26" ht="12.6" customHeight="1" x14ac:dyDescent="0.2">
      <c r="A19" s="1"/>
      <c r="B19" s="43" t="s">
        <v>100</v>
      </c>
      <c r="C19" s="109">
        <v>5.7</v>
      </c>
      <c r="D19" s="109">
        <v>0</v>
      </c>
      <c r="E19" s="109">
        <v>1.4</v>
      </c>
      <c r="F19" s="109">
        <v>7.1</v>
      </c>
      <c r="G19" s="109"/>
      <c r="H19" s="109">
        <v>6</v>
      </c>
      <c r="I19" s="109">
        <v>0</v>
      </c>
      <c r="J19" s="109">
        <v>1.5</v>
      </c>
      <c r="K19" s="109">
        <v>7.6</v>
      </c>
      <c r="L19" s="400"/>
      <c r="M19" s="119">
        <v>5.7</v>
      </c>
      <c r="N19" s="109">
        <v>0</v>
      </c>
      <c r="O19" s="119">
        <v>1.4</v>
      </c>
      <c r="P19" s="119">
        <v>7.1</v>
      </c>
      <c r="Q19" s="400"/>
      <c r="R19" s="119">
        <v>5.8</v>
      </c>
      <c r="S19" s="109">
        <v>0</v>
      </c>
      <c r="T19" s="119">
        <v>1.5</v>
      </c>
      <c r="U19" s="351">
        <v>7.4</v>
      </c>
      <c r="V19" s="400"/>
      <c r="W19" s="109">
        <v>23.2</v>
      </c>
      <c r="X19" s="109">
        <v>0</v>
      </c>
      <c r="Y19" s="109">
        <v>5.9</v>
      </c>
      <c r="Z19" s="109">
        <v>29.1</v>
      </c>
    </row>
    <row r="20" spans="1:26" ht="12.6" customHeight="1" x14ac:dyDescent="0.2">
      <c r="A20" s="564" t="s">
        <v>101</v>
      </c>
      <c r="B20" s="563"/>
      <c r="C20" s="311">
        <v>311.7</v>
      </c>
      <c r="D20" s="311">
        <v>220</v>
      </c>
      <c r="E20" s="311">
        <v>128.80000000000001</v>
      </c>
      <c r="F20" s="311">
        <v>660.5</v>
      </c>
      <c r="G20" s="311"/>
      <c r="H20" s="311">
        <v>316.3</v>
      </c>
      <c r="I20" s="311">
        <v>146.19999999999999</v>
      </c>
      <c r="J20" s="311">
        <v>131</v>
      </c>
      <c r="K20" s="311">
        <v>593.6</v>
      </c>
      <c r="L20" s="148"/>
      <c r="M20" s="349">
        <v>305.10000000000002</v>
      </c>
      <c r="N20" s="349">
        <v>195.6</v>
      </c>
      <c r="O20" s="349">
        <v>139.80000000000001</v>
      </c>
      <c r="P20" s="349">
        <v>640.6</v>
      </c>
      <c r="Q20" s="148"/>
      <c r="R20" s="349">
        <v>317.89999999999998</v>
      </c>
      <c r="S20" s="349">
        <v>203.3</v>
      </c>
      <c r="T20" s="349">
        <v>110.5</v>
      </c>
      <c r="U20" s="414">
        <v>631.70000000000005</v>
      </c>
      <c r="V20" s="148"/>
      <c r="W20" s="311">
        <v>1251</v>
      </c>
      <c r="X20" s="311">
        <v>765.1</v>
      </c>
      <c r="Y20" s="311">
        <v>510.2</v>
      </c>
      <c r="Z20" s="311">
        <v>2526.3000000000002</v>
      </c>
    </row>
    <row r="21" spans="1:26" ht="12.6" customHeight="1" x14ac:dyDescent="0.2">
      <c r="A21" s="1"/>
      <c r="B21" s="1"/>
      <c r="C21" s="322"/>
      <c r="D21" s="322"/>
      <c r="E21" s="322"/>
      <c r="F21" s="322"/>
      <c r="G21" s="29"/>
      <c r="H21" s="322"/>
      <c r="I21" s="322"/>
      <c r="J21" s="322"/>
      <c r="K21" s="61"/>
      <c r="L21" s="1"/>
      <c r="M21" s="322"/>
      <c r="N21" s="322"/>
      <c r="O21" s="322"/>
      <c r="P21" s="322"/>
      <c r="Q21" s="1"/>
      <c r="R21" s="322"/>
      <c r="S21" s="322"/>
      <c r="T21" s="322"/>
      <c r="U21" s="61"/>
      <c r="V21" s="1"/>
      <c r="W21" s="322"/>
      <c r="X21" s="322"/>
      <c r="Y21" s="322"/>
      <c r="Z21" s="61"/>
    </row>
    <row r="22" spans="1:26" ht="12.6" customHeight="1" x14ac:dyDescent="0.2">
      <c r="A22" s="1"/>
      <c r="B22" s="43" t="s">
        <v>102</v>
      </c>
      <c r="C22" s="68">
        <v>157.69999999999999</v>
      </c>
      <c r="D22" s="68">
        <v>29.6</v>
      </c>
      <c r="E22" s="68">
        <v>87.3</v>
      </c>
      <c r="F22" s="68">
        <v>274.60000000000002</v>
      </c>
      <c r="G22" s="68"/>
      <c r="H22" s="68">
        <v>160.5</v>
      </c>
      <c r="I22" s="68">
        <v>26.7</v>
      </c>
      <c r="J22" s="68">
        <v>99.7</v>
      </c>
      <c r="K22" s="68">
        <v>287</v>
      </c>
      <c r="L22" s="149"/>
      <c r="M22" s="120">
        <v>163</v>
      </c>
      <c r="N22" s="120">
        <v>29.6</v>
      </c>
      <c r="O22" s="120">
        <v>98.4</v>
      </c>
      <c r="P22" s="120">
        <v>291.10000000000002</v>
      </c>
      <c r="Q22" s="149"/>
      <c r="R22" s="120">
        <v>162.5</v>
      </c>
      <c r="S22" s="120">
        <v>28.8</v>
      </c>
      <c r="T22" s="120">
        <v>113.7</v>
      </c>
      <c r="U22" s="57">
        <v>305</v>
      </c>
      <c r="V22" s="149"/>
      <c r="W22" s="68">
        <v>643.70000000000005</v>
      </c>
      <c r="X22" s="68">
        <v>114.8</v>
      </c>
      <c r="Y22" s="68">
        <v>399.1</v>
      </c>
      <c r="Z22" s="68">
        <v>1157.5999999999999</v>
      </c>
    </row>
    <row r="23" spans="1:26" ht="12.6" customHeight="1" x14ac:dyDescent="0.2">
      <c r="A23" s="1"/>
      <c r="B23" s="43" t="s">
        <v>103</v>
      </c>
      <c r="C23" s="68">
        <v>60.1</v>
      </c>
      <c r="D23" s="68">
        <v>4.5</v>
      </c>
      <c r="E23" s="68">
        <v>96.8</v>
      </c>
      <c r="F23" s="68">
        <v>161.4</v>
      </c>
      <c r="G23" s="68"/>
      <c r="H23" s="68">
        <v>62</v>
      </c>
      <c r="I23" s="68">
        <v>4.5999999999999996</v>
      </c>
      <c r="J23" s="68">
        <v>104.1</v>
      </c>
      <c r="K23" s="68">
        <v>170.7</v>
      </c>
      <c r="L23" s="149"/>
      <c r="M23" s="120">
        <v>60.3</v>
      </c>
      <c r="N23" s="120">
        <v>4.5999999999999996</v>
      </c>
      <c r="O23" s="120">
        <v>105.3</v>
      </c>
      <c r="P23" s="120">
        <v>170.1</v>
      </c>
      <c r="Q23" s="149"/>
      <c r="R23" s="120">
        <v>60.1</v>
      </c>
      <c r="S23" s="120">
        <v>4.5</v>
      </c>
      <c r="T23" s="120">
        <v>120.1</v>
      </c>
      <c r="U23" s="57">
        <v>184.7</v>
      </c>
      <c r="V23" s="149"/>
      <c r="W23" s="68">
        <v>242.5</v>
      </c>
      <c r="X23" s="68">
        <v>18.3</v>
      </c>
      <c r="Y23" s="68">
        <v>426.2</v>
      </c>
      <c r="Z23" s="68">
        <v>687</v>
      </c>
    </row>
    <row r="24" spans="1:26" ht="12.6" customHeight="1" x14ac:dyDescent="0.2">
      <c r="A24" s="1"/>
      <c r="B24" s="43" t="s">
        <v>104</v>
      </c>
      <c r="C24" s="68">
        <v>4.2</v>
      </c>
      <c r="D24" s="68">
        <v>36</v>
      </c>
      <c r="E24" s="68">
        <v>11.8</v>
      </c>
      <c r="F24" s="68">
        <v>52.1</v>
      </c>
      <c r="G24" s="68"/>
      <c r="H24" s="68">
        <v>4.7</v>
      </c>
      <c r="I24" s="68">
        <v>37.700000000000003</v>
      </c>
      <c r="J24" s="68">
        <v>11</v>
      </c>
      <c r="K24" s="68">
        <v>53.3</v>
      </c>
      <c r="L24" s="149"/>
      <c r="M24" s="120">
        <v>4.2</v>
      </c>
      <c r="N24" s="120">
        <v>37.700000000000003</v>
      </c>
      <c r="O24" s="120">
        <v>12.8</v>
      </c>
      <c r="P24" s="120">
        <v>54.7</v>
      </c>
      <c r="Q24" s="149"/>
      <c r="R24" s="120">
        <v>1.8</v>
      </c>
      <c r="S24" s="120">
        <v>39.5</v>
      </c>
      <c r="T24" s="120">
        <v>11.4</v>
      </c>
      <c r="U24" s="57">
        <v>52.7</v>
      </c>
      <c r="V24" s="149"/>
      <c r="W24" s="68">
        <v>14.9</v>
      </c>
      <c r="X24" s="68">
        <v>150.9</v>
      </c>
      <c r="Y24" s="68">
        <v>46.9</v>
      </c>
      <c r="Z24" s="68">
        <v>212.6</v>
      </c>
    </row>
    <row r="25" spans="1:26" ht="12.6" customHeight="1" x14ac:dyDescent="0.2">
      <c r="A25" s="1"/>
      <c r="B25" s="43" t="s">
        <v>105</v>
      </c>
      <c r="C25" s="68">
        <v>67.7</v>
      </c>
      <c r="D25" s="68">
        <v>105</v>
      </c>
      <c r="E25" s="68">
        <v>26.9</v>
      </c>
      <c r="F25" s="68">
        <v>199.5</v>
      </c>
      <c r="G25" s="68"/>
      <c r="H25" s="68">
        <v>67</v>
      </c>
      <c r="I25" s="68">
        <v>80.099999999999994</v>
      </c>
      <c r="J25" s="68">
        <v>33.6</v>
      </c>
      <c r="K25" s="68">
        <v>180.7</v>
      </c>
      <c r="L25" s="149"/>
      <c r="M25" s="120">
        <v>66.400000000000006</v>
      </c>
      <c r="N25" s="120">
        <v>101.7</v>
      </c>
      <c r="O25" s="120">
        <v>36.799999999999997</v>
      </c>
      <c r="P25" s="120">
        <v>205</v>
      </c>
      <c r="Q25" s="149"/>
      <c r="R25" s="120">
        <v>63.4</v>
      </c>
      <c r="S25" s="120">
        <v>101.1</v>
      </c>
      <c r="T25" s="120">
        <v>33.299999999999997</v>
      </c>
      <c r="U25" s="57">
        <v>197.8</v>
      </c>
      <c r="V25" s="149"/>
      <c r="W25" s="68">
        <v>264.5</v>
      </c>
      <c r="X25" s="68">
        <v>387.9</v>
      </c>
      <c r="Y25" s="68">
        <v>130.69999999999999</v>
      </c>
      <c r="Z25" s="68">
        <v>783</v>
      </c>
    </row>
    <row r="26" spans="1:26" ht="12.6" customHeight="1" x14ac:dyDescent="0.2">
      <c r="A26" s="1"/>
      <c r="B26" s="43" t="s">
        <v>106</v>
      </c>
      <c r="C26" s="68">
        <v>29.3</v>
      </c>
      <c r="D26" s="68">
        <v>18</v>
      </c>
      <c r="E26" s="68">
        <v>3.5</v>
      </c>
      <c r="F26" s="68">
        <v>50.9</v>
      </c>
      <c r="G26" s="68"/>
      <c r="H26" s="68">
        <v>30</v>
      </c>
      <c r="I26" s="68">
        <v>18.5</v>
      </c>
      <c r="J26" s="68">
        <v>4.5999999999999996</v>
      </c>
      <c r="K26" s="68">
        <v>53</v>
      </c>
      <c r="L26" s="149"/>
      <c r="M26" s="120">
        <v>27.5</v>
      </c>
      <c r="N26" s="120">
        <v>18.100000000000001</v>
      </c>
      <c r="O26" s="120">
        <v>3.7</v>
      </c>
      <c r="P26" s="120">
        <v>49.2</v>
      </c>
      <c r="Q26" s="149"/>
      <c r="R26" s="120">
        <v>27.1</v>
      </c>
      <c r="S26" s="120">
        <v>18.399999999999999</v>
      </c>
      <c r="T26" s="120">
        <v>4</v>
      </c>
      <c r="U26" s="57">
        <v>49.4</v>
      </c>
      <c r="V26" s="149"/>
      <c r="W26" s="68">
        <v>113.8</v>
      </c>
      <c r="X26" s="68">
        <v>72.900000000000006</v>
      </c>
      <c r="Y26" s="68">
        <v>15.7</v>
      </c>
      <c r="Z26" s="68">
        <v>202.5</v>
      </c>
    </row>
    <row r="27" spans="1:26" ht="12.6" customHeight="1" x14ac:dyDescent="0.2">
      <c r="A27" s="1"/>
      <c r="B27" s="43" t="s">
        <v>107</v>
      </c>
      <c r="C27" s="68">
        <v>7.6</v>
      </c>
      <c r="D27" s="68">
        <v>0</v>
      </c>
      <c r="E27" s="68">
        <v>3.2</v>
      </c>
      <c r="F27" s="68">
        <v>10.8</v>
      </c>
      <c r="G27" s="68"/>
      <c r="H27" s="68">
        <v>6.4</v>
      </c>
      <c r="I27" s="68">
        <v>0</v>
      </c>
      <c r="J27" s="68">
        <v>2.8</v>
      </c>
      <c r="K27" s="68">
        <v>9.3000000000000007</v>
      </c>
      <c r="L27" s="149"/>
      <c r="M27" s="120">
        <v>8.8000000000000007</v>
      </c>
      <c r="N27" s="68">
        <v>0</v>
      </c>
      <c r="O27" s="120">
        <v>2.7</v>
      </c>
      <c r="P27" s="120">
        <v>11.5</v>
      </c>
      <c r="Q27" s="149"/>
      <c r="R27" s="120">
        <v>6.7</v>
      </c>
      <c r="S27" s="68">
        <v>0</v>
      </c>
      <c r="T27" s="120">
        <v>2.9</v>
      </c>
      <c r="U27" s="57">
        <v>9.6</v>
      </c>
      <c r="V27" s="149"/>
      <c r="W27" s="68">
        <v>29.5</v>
      </c>
      <c r="X27" s="68">
        <v>0</v>
      </c>
      <c r="Y27" s="68">
        <v>11.6</v>
      </c>
      <c r="Z27" s="68">
        <v>41.1</v>
      </c>
    </row>
    <row r="28" spans="1:26" ht="12.6" customHeight="1" x14ac:dyDescent="0.2">
      <c r="A28" s="1"/>
      <c r="B28" s="43" t="s">
        <v>108</v>
      </c>
      <c r="C28" s="68">
        <v>0.7</v>
      </c>
      <c r="D28" s="68">
        <v>0</v>
      </c>
      <c r="E28" s="68">
        <v>0.5</v>
      </c>
      <c r="F28" s="68">
        <v>1.2</v>
      </c>
      <c r="G28" s="68"/>
      <c r="H28" s="68">
        <v>0.9</v>
      </c>
      <c r="I28" s="68">
        <v>0</v>
      </c>
      <c r="J28" s="68">
        <v>0.7</v>
      </c>
      <c r="K28" s="68">
        <v>1.6</v>
      </c>
      <c r="L28" s="149"/>
      <c r="M28" s="120">
        <v>1.2</v>
      </c>
      <c r="N28" s="68">
        <v>0</v>
      </c>
      <c r="O28" s="120">
        <v>0.6</v>
      </c>
      <c r="P28" s="120">
        <v>1.8</v>
      </c>
      <c r="Q28" s="149"/>
      <c r="R28" s="120">
        <v>1.4</v>
      </c>
      <c r="S28" s="68">
        <v>0</v>
      </c>
      <c r="T28" s="120">
        <v>0.7</v>
      </c>
      <c r="U28" s="57">
        <v>2.2000000000000002</v>
      </c>
      <c r="V28" s="149"/>
      <c r="W28" s="68">
        <v>4.2</v>
      </c>
      <c r="X28" s="68">
        <v>0</v>
      </c>
      <c r="Y28" s="68">
        <v>2.4</v>
      </c>
      <c r="Z28" s="68">
        <v>6.7</v>
      </c>
    </row>
    <row r="29" spans="1:26" ht="12.6" customHeight="1" x14ac:dyDescent="0.2">
      <c r="A29" s="1"/>
      <c r="B29" s="43" t="s">
        <v>109</v>
      </c>
      <c r="C29" s="68">
        <v>1.5</v>
      </c>
      <c r="D29" s="68">
        <v>0</v>
      </c>
      <c r="E29" s="68">
        <v>0</v>
      </c>
      <c r="F29" s="68">
        <v>1.6</v>
      </c>
      <c r="G29" s="68"/>
      <c r="H29" s="68">
        <v>1.3</v>
      </c>
      <c r="I29" s="68">
        <v>0</v>
      </c>
      <c r="J29" s="68">
        <v>0</v>
      </c>
      <c r="K29" s="68">
        <v>1.3</v>
      </c>
      <c r="L29" s="149"/>
      <c r="M29" s="120">
        <v>1.9</v>
      </c>
      <c r="N29" s="68">
        <v>0</v>
      </c>
      <c r="O29" s="68">
        <v>0</v>
      </c>
      <c r="P29" s="120">
        <v>2</v>
      </c>
      <c r="Q29" s="149"/>
      <c r="R29" s="120">
        <v>1.5</v>
      </c>
      <c r="S29" s="68">
        <v>0</v>
      </c>
      <c r="T29" s="68">
        <v>0</v>
      </c>
      <c r="U29" s="57">
        <v>1.5</v>
      </c>
      <c r="V29" s="149"/>
      <c r="W29" s="68">
        <v>6.2</v>
      </c>
      <c r="X29" s="68">
        <v>0</v>
      </c>
      <c r="Y29" s="68">
        <v>0.2</v>
      </c>
      <c r="Z29" s="68">
        <v>6.4</v>
      </c>
    </row>
    <row r="30" spans="1:26" ht="12.6" customHeight="1" x14ac:dyDescent="0.2">
      <c r="A30" s="1"/>
      <c r="B30" s="43" t="s">
        <v>138</v>
      </c>
      <c r="C30" s="68">
        <v>15.2</v>
      </c>
      <c r="D30" s="68">
        <v>15.7</v>
      </c>
      <c r="E30" s="68">
        <v>15.1</v>
      </c>
      <c r="F30" s="68">
        <v>46.1</v>
      </c>
      <c r="G30" s="68"/>
      <c r="H30" s="68">
        <v>17.8</v>
      </c>
      <c r="I30" s="68">
        <v>18</v>
      </c>
      <c r="J30" s="68">
        <v>17.8</v>
      </c>
      <c r="K30" s="68">
        <v>53.7</v>
      </c>
      <c r="L30" s="149"/>
      <c r="M30" s="68">
        <v>18.600000000000001</v>
      </c>
      <c r="N30" s="120">
        <v>19.100000000000001</v>
      </c>
      <c r="O30" s="120">
        <v>17.2</v>
      </c>
      <c r="P30" s="120">
        <v>54.8</v>
      </c>
      <c r="Q30" s="149"/>
      <c r="R30" s="68">
        <v>18.100000000000001</v>
      </c>
      <c r="S30" s="120">
        <v>19.399999999999999</v>
      </c>
      <c r="T30" s="120">
        <v>18.399999999999999</v>
      </c>
      <c r="U30" s="57">
        <v>55.9</v>
      </c>
      <c r="V30" s="149"/>
      <c r="W30" s="68">
        <v>69.7</v>
      </c>
      <c r="X30" s="68">
        <v>72.2</v>
      </c>
      <c r="Y30" s="68">
        <v>68.5</v>
      </c>
      <c r="Z30" s="68">
        <v>210.4</v>
      </c>
    </row>
    <row r="31" spans="1:26" ht="12.6" customHeight="1" x14ac:dyDescent="0.2">
      <c r="A31" s="1"/>
      <c r="B31" s="43" t="s">
        <v>139</v>
      </c>
      <c r="C31" s="68">
        <v>0</v>
      </c>
      <c r="D31" s="68">
        <v>0</v>
      </c>
      <c r="E31" s="68">
        <v>0</v>
      </c>
      <c r="F31" s="68">
        <v>0</v>
      </c>
      <c r="G31" s="109"/>
      <c r="H31" s="68">
        <v>0</v>
      </c>
      <c r="I31" s="68">
        <v>0</v>
      </c>
      <c r="J31" s="68">
        <v>0</v>
      </c>
      <c r="K31" s="68">
        <v>0</v>
      </c>
      <c r="L31" s="400"/>
      <c r="M31" s="68">
        <v>0.1</v>
      </c>
      <c r="N31" s="68">
        <v>0</v>
      </c>
      <c r="O31" s="68">
        <v>0</v>
      </c>
      <c r="P31" s="120">
        <v>0.1</v>
      </c>
      <c r="Q31" s="400"/>
      <c r="R31" s="68">
        <v>0.7</v>
      </c>
      <c r="S31" s="68">
        <v>0</v>
      </c>
      <c r="T31" s="68">
        <v>0.3</v>
      </c>
      <c r="U31" s="57">
        <v>1</v>
      </c>
      <c r="V31" s="400"/>
      <c r="W31" s="68">
        <v>0.9</v>
      </c>
      <c r="X31" s="68">
        <v>0</v>
      </c>
      <c r="Y31" s="68">
        <v>0.3</v>
      </c>
      <c r="Z31" s="68">
        <v>1.1000000000000001</v>
      </c>
    </row>
    <row r="32" spans="1:26" ht="12.6" customHeight="1" x14ac:dyDescent="0.2">
      <c r="A32" s="1"/>
      <c r="B32" s="43" t="s">
        <v>111</v>
      </c>
      <c r="C32" s="109">
        <v>5.9</v>
      </c>
      <c r="D32" s="109">
        <v>2</v>
      </c>
      <c r="E32" s="109">
        <v>2.1</v>
      </c>
      <c r="F32" s="109">
        <v>9.9</v>
      </c>
      <c r="G32" s="109"/>
      <c r="H32" s="109">
        <v>2.7</v>
      </c>
      <c r="I32" s="109">
        <v>0.1</v>
      </c>
      <c r="J32" s="109">
        <v>0.6</v>
      </c>
      <c r="K32" s="109">
        <v>3.4</v>
      </c>
      <c r="L32" s="400"/>
      <c r="M32" s="415">
        <v>1.5</v>
      </c>
      <c r="N32" s="109">
        <v>0</v>
      </c>
      <c r="O32" s="119">
        <v>1.5</v>
      </c>
      <c r="P32" s="119">
        <v>3.1</v>
      </c>
      <c r="Q32" s="400"/>
      <c r="R32" s="415">
        <v>1</v>
      </c>
      <c r="S32" s="109">
        <v>0</v>
      </c>
      <c r="T32" s="119">
        <v>1</v>
      </c>
      <c r="U32" s="351">
        <v>2</v>
      </c>
      <c r="V32" s="400"/>
      <c r="W32" s="109">
        <v>11</v>
      </c>
      <c r="X32" s="109">
        <v>2.1</v>
      </c>
      <c r="Y32" s="109">
        <v>5.3</v>
      </c>
      <c r="Z32" s="109">
        <v>18.399999999999999</v>
      </c>
    </row>
    <row r="33" spans="1:26" ht="12.6" customHeight="1" x14ac:dyDescent="0.2">
      <c r="A33" s="564" t="s">
        <v>112</v>
      </c>
      <c r="B33" s="570"/>
      <c r="C33" s="311">
        <v>349.9</v>
      </c>
      <c r="D33" s="311">
        <v>210.8</v>
      </c>
      <c r="E33" s="311">
        <v>247.3</v>
      </c>
      <c r="F33" s="311">
        <v>807.9</v>
      </c>
      <c r="G33" s="311"/>
      <c r="H33" s="311">
        <v>353.2</v>
      </c>
      <c r="I33" s="311">
        <v>185.7</v>
      </c>
      <c r="J33" s="311">
        <v>274.89999999999998</v>
      </c>
      <c r="K33" s="311">
        <v>813.8</v>
      </c>
      <c r="L33" s="148"/>
      <c r="M33" s="349">
        <v>353.6</v>
      </c>
      <c r="N33" s="349">
        <v>210.9</v>
      </c>
      <c r="O33" s="349">
        <v>278.89999999999998</v>
      </c>
      <c r="P33" s="349">
        <v>843.4</v>
      </c>
      <c r="Q33" s="148"/>
      <c r="R33" s="349">
        <v>344.2</v>
      </c>
      <c r="S33" s="349">
        <v>211.8</v>
      </c>
      <c r="T33" s="349">
        <v>305.89999999999998</v>
      </c>
      <c r="U33" s="414">
        <v>862</v>
      </c>
      <c r="V33" s="148"/>
      <c r="W33" s="311">
        <v>1400.9</v>
      </c>
      <c r="X33" s="311">
        <v>819.1</v>
      </c>
      <c r="Y33" s="311">
        <v>1107</v>
      </c>
      <c r="Z33" s="311">
        <v>3326.9</v>
      </c>
    </row>
    <row r="34" spans="1:26" ht="12.6" customHeight="1" x14ac:dyDescent="0.2">
      <c r="A34" s="1"/>
      <c r="B34" s="1"/>
      <c r="C34" s="322"/>
      <c r="D34" s="322"/>
      <c r="E34" s="322"/>
      <c r="F34" s="322"/>
      <c r="G34" s="150"/>
      <c r="H34" s="322"/>
      <c r="I34" s="322"/>
      <c r="J34" s="322"/>
      <c r="K34" s="322"/>
      <c r="L34" s="149"/>
      <c r="M34" s="322"/>
      <c r="N34" s="322"/>
      <c r="O34" s="322"/>
      <c r="P34" s="322"/>
      <c r="Q34" s="149"/>
      <c r="R34" s="322"/>
      <c r="S34" s="322"/>
      <c r="T34" s="322"/>
      <c r="U34" s="61"/>
      <c r="V34" s="149"/>
      <c r="W34" s="322"/>
      <c r="X34" s="322"/>
      <c r="Y34" s="322"/>
      <c r="Z34" s="61"/>
    </row>
    <row r="35" spans="1:26" ht="12.6" customHeight="1" x14ac:dyDescent="0.2">
      <c r="A35" s="1"/>
      <c r="B35" s="43" t="s">
        <v>113</v>
      </c>
      <c r="C35" s="68">
        <v>243</v>
      </c>
      <c r="D35" s="68">
        <v>77.3</v>
      </c>
      <c r="E35" s="68">
        <v>65.900000000000006</v>
      </c>
      <c r="F35" s="68">
        <v>386.2</v>
      </c>
      <c r="G35" s="68"/>
      <c r="H35" s="68">
        <v>251.2</v>
      </c>
      <c r="I35" s="68">
        <v>65.900000000000006</v>
      </c>
      <c r="J35" s="68">
        <v>73.5</v>
      </c>
      <c r="K35" s="68">
        <v>390.6</v>
      </c>
      <c r="L35" s="149"/>
      <c r="M35" s="120">
        <v>256.3</v>
      </c>
      <c r="N35" s="120">
        <v>78.7</v>
      </c>
      <c r="O35" s="120">
        <v>68</v>
      </c>
      <c r="P35" s="120">
        <v>403</v>
      </c>
      <c r="Q35" s="149"/>
      <c r="R35" s="120">
        <v>238.1</v>
      </c>
      <c r="S35" s="120">
        <v>75.400000000000006</v>
      </c>
      <c r="T35" s="120">
        <v>69.2</v>
      </c>
      <c r="U35" s="57">
        <v>382.7</v>
      </c>
      <c r="V35" s="149"/>
      <c r="W35" s="68">
        <v>988.5</v>
      </c>
      <c r="X35" s="68">
        <v>297.39999999999998</v>
      </c>
      <c r="Y35" s="68">
        <v>276.60000000000002</v>
      </c>
      <c r="Z35" s="68">
        <v>1562.5</v>
      </c>
    </row>
    <row r="36" spans="1:26" ht="12.6" customHeight="1" x14ac:dyDescent="0.2">
      <c r="A36" s="1"/>
      <c r="B36" s="43" t="s">
        <v>114</v>
      </c>
      <c r="C36" s="68">
        <v>3</v>
      </c>
      <c r="D36" s="68">
        <v>11</v>
      </c>
      <c r="E36" s="68">
        <v>27.7</v>
      </c>
      <c r="F36" s="68">
        <v>41.7</v>
      </c>
      <c r="G36" s="68"/>
      <c r="H36" s="68">
        <v>1.4</v>
      </c>
      <c r="I36" s="68">
        <v>10.7</v>
      </c>
      <c r="J36" s="68">
        <v>27.8</v>
      </c>
      <c r="K36" s="68">
        <v>39.9</v>
      </c>
      <c r="L36" s="149"/>
      <c r="M36" s="120">
        <v>1.1000000000000001</v>
      </c>
      <c r="N36" s="120">
        <v>10.7</v>
      </c>
      <c r="O36" s="120">
        <v>26.3</v>
      </c>
      <c r="P36" s="120">
        <v>38.1</v>
      </c>
      <c r="Q36" s="149"/>
      <c r="R36" s="120">
        <v>0.6</v>
      </c>
      <c r="S36" s="120">
        <v>9.4</v>
      </c>
      <c r="T36" s="120">
        <v>23.3</v>
      </c>
      <c r="U36" s="57">
        <v>33.200000000000003</v>
      </c>
      <c r="V36" s="149"/>
      <c r="W36" s="68">
        <v>6.1</v>
      </c>
      <c r="X36" s="68">
        <v>41.8</v>
      </c>
      <c r="Y36" s="68">
        <v>105</v>
      </c>
      <c r="Z36" s="68">
        <v>153</v>
      </c>
    </row>
    <row r="37" spans="1:26" ht="12.6" customHeight="1" x14ac:dyDescent="0.2">
      <c r="A37" s="1"/>
      <c r="B37" s="43" t="s">
        <v>115</v>
      </c>
      <c r="C37" s="68">
        <v>0</v>
      </c>
      <c r="D37" s="68">
        <v>0</v>
      </c>
      <c r="E37" s="68">
        <v>0</v>
      </c>
      <c r="F37" s="68">
        <v>0</v>
      </c>
      <c r="G37" s="68"/>
      <c r="H37" s="68">
        <v>0</v>
      </c>
      <c r="I37" s="68">
        <v>0</v>
      </c>
      <c r="J37" s="68">
        <v>0</v>
      </c>
      <c r="K37" s="68">
        <v>0</v>
      </c>
      <c r="L37" s="149"/>
      <c r="M37" s="68">
        <v>0</v>
      </c>
      <c r="N37" s="68">
        <v>0</v>
      </c>
      <c r="O37" s="68">
        <v>0</v>
      </c>
      <c r="P37" s="68">
        <v>0</v>
      </c>
      <c r="Q37" s="149"/>
      <c r="R37" s="68">
        <v>0</v>
      </c>
      <c r="S37" s="68">
        <v>0</v>
      </c>
      <c r="T37" s="68">
        <v>0</v>
      </c>
      <c r="U37" s="68">
        <v>0</v>
      </c>
      <c r="V37" s="149"/>
      <c r="W37" s="68">
        <v>0</v>
      </c>
      <c r="X37" s="68">
        <v>0</v>
      </c>
      <c r="Y37" s="68">
        <v>0</v>
      </c>
      <c r="Z37" s="68">
        <v>0</v>
      </c>
    </row>
    <row r="38" spans="1:26" ht="12.6" customHeight="1" x14ac:dyDescent="0.2">
      <c r="A38" s="1"/>
      <c r="B38" s="43" t="s">
        <v>117</v>
      </c>
      <c r="C38" s="68">
        <v>20.2</v>
      </c>
      <c r="D38" s="68">
        <v>5.8</v>
      </c>
      <c r="E38" s="68">
        <v>0</v>
      </c>
      <c r="F38" s="68">
        <v>26.1</v>
      </c>
      <c r="G38" s="68"/>
      <c r="H38" s="68">
        <v>19.2</v>
      </c>
      <c r="I38" s="68">
        <v>5.8</v>
      </c>
      <c r="J38" s="68">
        <v>0</v>
      </c>
      <c r="K38" s="68">
        <v>25</v>
      </c>
      <c r="L38" s="149"/>
      <c r="M38" s="120">
        <v>23.1</v>
      </c>
      <c r="N38" s="120">
        <v>5.6</v>
      </c>
      <c r="O38" s="68">
        <v>0</v>
      </c>
      <c r="P38" s="120">
        <v>28.8</v>
      </c>
      <c r="Q38" s="149"/>
      <c r="R38" s="120">
        <v>23</v>
      </c>
      <c r="S38" s="120">
        <v>4.9000000000000004</v>
      </c>
      <c r="T38" s="68">
        <v>0</v>
      </c>
      <c r="U38" s="57">
        <v>27.9</v>
      </c>
      <c r="V38" s="149"/>
      <c r="W38" s="68">
        <v>85.6</v>
      </c>
      <c r="X38" s="68">
        <v>22.1</v>
      </c>
      <c r="Y38" s="68">
        <v>0</v>
      </c>
      <c r="Z38" s="68">
        <v>107.7</v>
      </c>
    </row>
    <row r="39" spans="1:26" ht="12.6" customHeight="1" x14ac:dyDescent="0.2">
      <c r="A39" s="1"/>
      <c r="B39" s="43" t="s">
        <v>118</v>
      </c>
      <c r="C39" s="109">
        <v>-0.2</v>
      </c>
      <c r="D39" s="109">
        <v>0</v>
      </c>
      <c r="E39" s="109">
        <v>0</v>
      </c>
      <c r="F39" s="109">
        <v>-0.2</v>
      </c>
      <c r="G39" s="109"/>
      <c r="H39" s="109">
        <v>-0.2</v>
      </c>
      <c r="I39" s="109">
        <v>0</v>
      </c>
      <c r="J39" s="109">
        <v>0</v>
      </c>
      <c r="K39" s="109">
        <v>-0.2</v>
      </c>
      <c r="L39" s="400"/>
      <c r="M39" s="119">
        <v>-0.2</v>
      </c>
      <c r="N39" s="109">
        <v>0</v>
      </c>
      <c r="O39" s="109">
        <v>0</v>
      </c>
      <c r="P39" s="119">
        <v>-0.3</v>
      </c>
      <c r="Q39" s="400"/>
      <c r="R39" s="119">
        <v>0.1</v>
      </c>
      <c r="S39" s="109">
        <v>0</v>
      </c>
      <c r="T39" s="109">
        <v>0</v>
      </c>
      <c r="U39" s="351">
        <v>0.1</v>
      </c>
      <c r="V39" s="400"/>
      <c r="W39" s="109">
        <v>-0.6</v>
      </c>
      <c r="X39" s="109">
        <v>0</v>
      </c>
      <c r="Y39" s="109">
        <v>0</v>
      </c>
      <c r="Z39" s="109">
        <v>-0.6</v>
      </c>
    </row>
    <row r="40" spans="1:26" ht="12.6" customHeight="1" x14ac:dyDescent="0.2">
      <c r="A40" s="43" t="s">
        <v>119</v>
      </c>
      <c r="B40" s="1"/>
      <c r="C40" s="311">
        <v>266.10000000000002</v>
      </c>
      <c r="D40" s="311">
        <v>94</v>
      </c>
      <c r="E40" s="311">
        <v>93.6</v>
      </c>
      <c r="F40" s="311">
        <v>453.7</v>
      </c>
      <c r="G40" s="311"/>
      <c r="H40" s="311">
        <v>271.60000000000002</v>
      </c>
      <c r="I40" s="311">
        <v>82.5</v>
      </c>
      <c r="J40" s="311">
        <v>101.3</v>
      </c>
      <c r="K40" s="311">
        <v>455.3</v>
      </c>
      <c r="L40" s="148"/>
      <c r="M40" s="349">
        <v>280.2</v>
      </c>
      <c r="N40" s="349">
        <v>95.1</v>
      </c>
      <c r="O40" s="349">
        <v>94.2</v>
      </c>
      <c r="P40" s="349">
        <v>469.6</v>
      </c>
      <c r="Q40" s="148"/>
      <c r="R40" s="349">
        <v>261.8</v>
      </c>
      <c r="S40" s="349">
        <v>89.7</v>
      </c>
      <c r="T40" s="349">
        <v>92.5</v>
      </c>
      <c r="U40" s="414">
        <v>444</v>
      </c>
      <c r="V40" s="148"/>
      <c r="W40" s="311">
        <v>1079.5999999999999</v>
      </c>
      <c r="X40" s="311">
        <v>361.3</v>
      </c>
      <c r="Y40" s="311">
        <v>381.6</v>
      </c>
      <c r="Z40" s="311">
        <v>1822.6</v>
      </c>
    </row>
    <row r="41" spans="1:26" ht="12.6" customHeight="1" x14ac:dyDescent="0.2">
      <c r="A41" s="1"/>
      <c r="B41" s="1"/>
      <c r="C41" s="322"/>
      <c r="D41" s="322"/>
      <c r="E41" s="322"/>
      <c r="F41" s="322"/>
      <c r="G41" s="150"/>
      <c r="H41" s="322"/>
      <c r="I41" s="322"/>
      <c r="J41" s="322"/>
      <c r="K41" s="322"/>
      <c r="L41" s="149"/>
      <c r="M41" s="322"/>
      <c r="N41" s="322"/>
      <c r="O41" s="322"/>
      <c r="P41" s="322"/>
      <c r="Q41" s="149"/>
      <c r="R41" s="322"/>
      <c r="S41" s="322"/>
      <c r="T41" s="322"/>
      <c r="U41" s="61"/>
      <c r="V41" s="149"/>
      <c r="W41" s="322"/>
      <c r="X41" s="322"/>
      <c r="Y41" s="322"/>
      <c r="Z41" s="61"/>
    </row>
    <row r="42" spans="1:26" ht="12.6" customHeight="1" x14ac:dyDescent="0.2">
      <c r="A42" s="1"/>
      <c r="B42" s="43" t="s">
        <v>120</v>
      </c>
      <c r="C42" s="68">
        <v>194.9</v>
      </c>
      <c r="D42" s="68">
        <v>5.4</v>
      </c>
      <c r="E42" s="68">
        <v>126.9</v>
      </c>
      <c r="F42" s="68">
        <v>327.10000000000002</v>
      </c>
      <c r="G42" s="68"/>
      <c r="H42" s="68">
        <v>190.2</v>
      </c>
      <c r="I42" s="68">
        <v>5.8</v>
      </c>
      <c r="J42" s="68">
        <v>105.1</v>
      </c>
      <c r="K42" s="68">
        <v>301.10000000000002</v>
      </c>
      <c r="L42" s="149"/>
      <c r="M42" s="120">
        <v>191</v>
      </c>
      <c r="N42" s="120">
        <v>6.7</v>
      </c>
      <c r="O42" s="120">
        <v>120.7</v>
      </c>
      <c r="P42" s="120">
        <v>318.39999999999998</v>
      </c>
      <c r="Q42" s="149"/>
      <c r="R42" s="120">
        <v>183.9</v>
      </c>
      <c r="S42" s="120">
        <v>7</v>
      </c>
      <c r="T42" s="120">
        <v>113.5</v>
      </c>
      <c r="U42" s="57">
        <v>304.5</v>
      </c>
      <c r="V42" s="149"/>
      <c r="W42" s="68">
        <v>759.9</v>
      </c>
      <c r="X42" s="68">
        <v>24.9</v>
      </c>
      <c r="Y42" s="68">
        <v>466.3</v>
      </c>
      <c r="Z42" s="68">
        <v>1251.0999999999999</v>
      </c>
    </row>
    <row r="43" spans="1:26" ht="12.6" customHeight="1" x14ac:dyDescent="0.2">
      <c r="A43" s="1"/>
      <c r="B43" s="43" t="s">
        <v>121</v>
      </c>
      <c r="C43" s="68">
        <v>16.7</v>
      </c>
      <c r="D43" s="68">
        <v>0</v>
      </c>
      <c r="E43" s="68">
        <v>4.5</v>
      </c>
      <c r="F43" s="68">
        <v>21.2</v>
      </c>
      <c r="G43" s="68"/>
      <c r="H43" s="68">
        <v>17.100000000000001</v>
      </c>
      <c r="I43" s="68">
        <v>0</v>
      </c>
      <c r="J43" s="68">
        <v>2.7</v>
      </c>
      <c r="K43" s="68">
        <v>19.8</v>
      </c>
      <c r="L43" s="149"/>
      <c r="M43" s="120">
        <v>14.9</v>
      </c>
      <c r="N43" s="68">
        <v>0</v>
      </c>
      <c r="O43" s="120">
        <v>2.5</v>
      </c>
      <c r="P43" s="120">
        <v>17.399999999999999</v>
      </c>
      <c r="Q43" s="149"/>
      <c r="R43" s="120">
        <v>15.6</v>
      </c>
      <c r="S43" s="68">
        <v>0</v>
      </c>
      <c r="T43" s="120">
        <v>2.7</v>
      </c>
      <c r="U43" s="57">
        <v>18.3</v>
      </c>
      <c r="V43" s="149"/>
      <c r="W43" s="68">
        <v>64.3</v>
      </c>
      <c r="X43" s="68">
        <v>0</v>
      </c>
      <c r="Y43" s="68">
        <v>12.3</v>
      </c>
      <c r="Z43" s="68">
        <v>76.599999999999994</v>
      </c>
    </row>
    <row r="44" spans="1:26" ht="12.6" customHeight="1" x14ac:dyDescent="0.2">
      <c r="A44" s="1"/>
      <c r="B44" s="43" t="s">
        <v>122</v>
      </c>
      <c r="C44" s="68">
        <v>29.2</v>
      </c>
      <c r="D44" s="68">
        <v>0</v>
      </c>
      <c r="E44" s="68">
        <v>2.2999999999999998</v>
      </c>
      <c r="F44" s="68">
        <v>31.5</v>
      </c>
      <c r="G44" s="68"/>
      <c r="H44" s="68">
        <v>30.7</v>
      </c>
      <c r="I44" s="68">
        <v>0</v>
      </c>
      <c r="J44" s="68">
        <v>2.6</v>
      </c>
      <c r="K44" s="68">
        <v>33.299999999999997</v>
      </c>
      <c r="L44" s="149"/>
      <c r="M44" s="120">
        <v>29.3</v>
      </c>
      <c r="N44" s="68">
        <v>0</v>
      </c>
      <c r="O44" s="120">
        <v>2.6</v>
      </c>
      <c r="P44" s="120">
        <v>31.9</v>
      </c>
      <c r="Q44" s="149"/>
      <c r="R44" s="120">
        <v>28.6</v>
      </c>
      <c r="S44" s="68">
        <v>0</v>
      </c>
      <c r="T44" s="120">
        <v>2.5</v>
      </c>
      <c r="U44" s="57">
        <v>31.1</v>
      </c>
      <c r="V44" s="149"/>
      <c r="W44" s="68">
        <v>117.8</v>
      </c>
      <c r="X44" s="68">
        <v>0</v>
      </c>
      <c r="Y44" s="68">
        <v>10</v>
      </c>
      <c r="Z44" s="68">
        <v>127.7</v>
      </c>
    </row>
    <row r="45" spans="1:26" ht="12.6" customHeight="1" x14ac:dyDescent="0.2">
      <c r="A45" s="1"/>
      <c r="B45" s="43" t="s">
        <v>123</v>
      </c>
      <c r="C45" s="68">
        <v>8.3000000000000007</v>
      </c>
      <c r="D45" s="68">
        <v>3.6</v>
      </c>
      <c r="E45" s="68">
        <v>0</v>
      </c>
      <c r="F45" s="68">
        <v>11.8</v>
      </c>
      <c r="G45" s="68"/>
      <c r="H45" s="68">
        <v>9.6999999999999993</v>
      </c>
      <c r="I45" s="68">
        <v>4.5999999999999996</v>
      </c>
      <c r="J45" s="68">
        <v>0</v>
      </c>
      <c r="K45" s="68">
        <v>14.2</v>
      </c>
      <c r="L45" s="149"/>
      <c r="M45" s="120">
        <v>9.8000000000000007</v>
      </c>
      <c r="N45" s="120">
        <v>4.5</v>
      </c>
      <c r="O45" s="68">
        <v>0</v>
      </c>
      <c r="P45" s="120">
        <v>14.4</v>
      </c>
      <c r="Q45" s="149"/>
      <c r="R45" s="120">
        <v>10.7</v>
      </c>
      <c r="S45" s="120">
        <v>1.2</v>
      </c>
      <c r="T45" s="68">
        <v>0</v>
      </c>
      <c r="U45" s="57">
        <v>12</v>
      </c>
      <c r="V45" s="149"/>
      <c r="W45" s="68">
        <v>38.5</v>
      </c>
      <c r="X45" s="68">
        <v>13.9</v>
      </c>
      <c r="Y45" s="68">
        <v>0</v>
      </c>
      <c r="Z45" s="68">
        <v>52.4</v>
      </c>
    </row>
    <row r="46" spans="1:26" ht="12.6" customHeight="1" x14ac:dyDescent="0.2">
      <c r="A46" s="1"/>
      <c r="B46" s="43" t="s">
        <v>124</v>
      </c>
      <c r="C46" s="109">
        <v>4.7</v>
      </c>
      <c r="D46" s="109">
        <v>3.5</v>
      </c>
      <c r="E46" s="109">
        <v>2.7</v>
      </c>
      <c r="F46" s="109">
        <v>11</v>
      </c>
      <c r="G46" s="109"/>
      <c r="H46" s="109">
        <v>3.5</v>
      </c>
      <c r="I46" s="109">
        <v>4.0999999999999996</v>
      </c>
      <c r="J46" s="109">
        <v>1.5</v>
      </c>
      <c r="K46" s="109">
        <v>9.1</v>
      </c>
      <c r="L46" s="400"/>
      <c r="M46" s="119">
        <v>0.7</v>
      </c>
      <c r="N46" s="119">
        <v>3.8</v>
      </c>
      <c r="O46" s="119">
        <v>2.2999999999999998</v>
      </c>
      <c r="P46" s="119">
        <v>6.9</v>
      </c>
      <c r="Q46" s="400"/>
      <c r="R46" s="119">
        <v>0.9</v>
      </c>
      <c r="S46" s="119">
        <v>4.3</v>
      </c>
      <c r="T46" s="119">
        <v>1.8</v>
      </c>
      <c r="U46" s="351">
        <v>6.9</v>
      </c>
      <c r="V46" s="400"/>
      <c r="W46" s="109">
        <v>9.8000000000000007</v>
      </c>
      <c r="X46" s="109">
        <v>15.7</v>
      </c>
      <c r="Y46" s="109">
        <v>8.3000000000000007</v>
      </c>
      <c r="Z46" s="109">
        <v>33.799999999999997</v>
      </c>
    </row>
    <row r="47" spans="1:26" ht="12.6" customHeight="1" x14ac:dyDescent="0.2">
      <c r="A47" s="564" t="s">
        <v>125</v>
      </c>
      <c r="B47" s="570"/>
      <c r="C47" s="311">
        <v>253.8</v>
      </c>
      <c r="D47" s="311">
        <v>12.4</v>
      </c>
      <c r="E47" s="311">
        <v>136.4</v>
      </c>
      <c r="F47" s="311">
        <v>402.7</v>
      </c>
      <c r="G47" s="311"/>
      <c r="H47" s="311">
        <v>251.2</v>
      </c>
      <c r="I47" s="311">
        <v>14.5</v>
      </c>
      <c r="J47" s="311">
        <v>111.8</v>
      </c>
      <c r="K47" s="311">
        <v>377.5</v>
      </c>
      <c r="L47" s="148"/>
      <c r="M47" s="349">
        <v>245.7</v>
      </c>
      <c r="N47" s="349">
        <v>15.1</v>
      </c>
      <c r="O47" s="349">
        <v>128.19999999999999</v>
      </c>
      <c r="P47" s="349">
        <v>388.9</v>
      </c>
      <c r="Q47" s="148"/>
      <c r="R47" s="349">
        <v>239.7</v>
      </c>
      <c r="S47" s="349">
        <v>12.5</v>
      </c>
      <c r="T47" s="349">
        <v>120.4</v>
      </c>
      <c r="U47" s="414">
        <v>372.6</v>
      </c>
      <c r="V47" s="148"/>
      <c r="W47" s="311">
        <v>990.3</v>
      </c>
      <c r="X47" s="311">
        <v>54.5</v>
      </c>
      <c r="Y47" s="311">
        <v>496.9</v>
      </c>
      <c r="Z47" s="311">
        <v>1541.6</v>
      </c>
    </row>
    <row r="48" spans="1:26" ht="12.6" customHeight="1" x14ac:dyDescent="0.2">
      <c r="A48" s="1"/>
      <c r="B48" s="1"/>
      <c r="C48" s="322"/>
      <c r="D48" s="322"/>
      <c r="E48" s="322"/>
      <c r="F48" s="322"/>
      <c r="G48" s="150"/>
      <c r="H48" s="322"/>
      <c r="I48" s="322"/>
      <c r="J48" s="322"/>
      <c r="K48" s="322"/>
      <c r="L48" s="149"/>
      <c r="M48" s="322"/>
      <c r="N48" s="322"/>
      <c r="O48" s="322"/>
      <c r="P48" s="322"/>
      <c r="Q48" s="149"/>
      <c r="R48" s="322"/>
      <c r="S48" s="322"/>
      <c r="T48" s="322"/>
      <c r="U48" s="61"/>
      <c r="V48" s="149"/>
      <c r="W48" s="322"/>
      <c r="X48" s="322"/>
      <c r="Y48" s="322"/>
      <c r="Z48" s="61"/>
    </row>
    <row r="49" spans="1:26" ht="12.6" customHeight="1" x14ac:dyDescent="0.2">
      <c r="A49" s="1"/>
      <c r="B49" s="43" t="s">
        <v>126</v>
      </c>
      <c r="C49" s="68">
        <v>0.1</v>
      </c>
      <c r="D49" s="68">
        <v>0</v>
      </c>
      <c r="E49" s="68">
        <v>27.9</v>
      </c>
      <c r="F49" s="68">
        <v>28.1</v>
      </c>
      <c r="G49" s="68"/>
      <c r="H49" s="68">
        <v>0.1</v>
      </c>
      <c r="I49" s="68">
        <v>0</v>
      </c>
      <c r="J49" s="68">
        <v>25.3</v>
      </c>
      <c r="K49" s="68">
        <v>25.5</v>
      </c>
      <c r="L49" s="149"/>
      <c r="M49" s="120">
        <v>0.1</v>
      </c>
      <c r="N49" s="68">
        <v>0</v>
      </c>
      <c r="O49" s="120">
        <v>25.3</v>
      </c>
      <c r="P49" s="120">
        <v>25.4</v>
      </c>
      <c r="Q49" s="149"/>
      <c r="R49" s="120">
        <v>0.1</v>
      </c>
      <c r="S49" s="68">
        <v>0</v>
      </c>
      <c r="T49" s="120">
        <v>19.899999999999999</v>
      </c>
      <c r="U49" s="57">
        <v>20</v>
      </c>
      <c r="V49" s="149"/>
      <c r="W49" s="68">
        <v>0.5</v>
      </c>
      <c r="X49" s="68">
        <v>0</v>
      </c>
      <c r="Y49" s="68">
        <v>98.5</v>
      </c>
      <c r="Z49" s="68">
        <v>99</v>
      </c>
    </row>
    <row r="50" spans="1:26" ht="12.6" customHeight="1" x14ac:dyDescent="0.2">
      <c r="A50" s="1"/>
      <c r="B50" s="43" t="s">
        <v>127</v>
      </c>
      <c r="C50" s="109">
        <v>3.4</v>
      </c>
      <c r="D50" s="109">
        <v>0</v>
      </c>
      <c r="E50" s="109">
        <v>22.9</v>
      </c>
      <c r="F50" s="109">
        <v>26.3</v>
      </c>
      <c r="G50" s="109"/>
      <c r="H50" s="109">
        <v>2.6</v>
      </c>
      <c r="I50" s="109">
        <v>0</v>
      </c>
      <c r="J50" s="109">
        <v>18.399999999999999</v>
      </c>
      <c r="K50" s="109">
        <v>21.1</v>
      </c>
      <c r="L50" s="400"/>
      <c r="M50" s="119">
        <v>2.2999999999999998</v>
      </c>
      <c r="N50" s="109">
        <v>0</v>
      </c>
      <c r="O50" s="119">
        <v>15.9</v>
      </c>
      <c r="P50" s="119">
        <v>18.100000000000001</v>
      </c>
      <c r="Q50" s="400"/>
      <c r="R50" s="119">
        <v>8.6</v>
      </c>
      <c r="S50" s="109">
        <v>0</v>
      </c>
      <c r="T50" s="119">
        <v>18.8</v>
      </c>
      <c r="U50" s="351">
        <v>27.4</v>
      </c>
      <c r="V50" s="400"/>
      <c r="W50" s="109">
        <v>16.899999999999999</v>
      </c>
      <c r="X50" s="109">
        <v>0</v>
      </c>
      <c r="Y50" s="109">
        <v>76</v>
      </c>
      <c r="Z50" s="109">
        <v>93</v>
      </c>
    </row>
    <row r="51" spans="1:26" ht="12.6" customHeight="1" x14ac:dyDescent="0.2">
      <c r="A51" s="651" t="s">
        <v>128</v>
      </c>
      <c r="B51" s="616"/>
      <c r="C51" s="311">
        <v>3.5</v>
      </c>
      <c r="D51" s="311">
        <v>0</v>
      </c>
      <c r="E51" s="311">
        <v>50.8</v>
      </c>
      <c r="F51" s="311">
        <v>54.2</v>
      </c>
      <c r="G51" s="68"/>
      <c r="H51" s="311">
        <v>2.8</v>
      </c>
      <c r="I51" s="311">
        <v>0</v>
      </c>
      <c r="J51" s="311">
        <v>43.8</v>
      </c>
      <c r="K51" s="311">
        <v>46.5</v>
      </c>
      <c r="L51" s="68"/>
      <c r="M51" s="350">
        <v>2.4</v>
      </c>
      <c r="N51" s="311">
        <v>0</v>
      </c>
      <c r="O51" s="350">
        <v>41.2</v>
      </c>
      <c r="P51" s="311">
        <v>43.5</v>
      </c>
      <c r="Q51" s="68"/>
      <c r="R51" s="350">
        <v>8.6999999999999993</v>
      </c>
      <c r="S51" s="311">
        <v>0</v>
      </c>
      <c r="T51" s="350">
        <v>38.700000000000003</v>
      </c>
      <c r="U51" s="311">
        <v>47.2</v>
      </c>
      <c r="V51" s="68"/>
      <c r="W51" s="311">
        <v>17.399999999999999</v>
      </c>
      <c r="X51" s="311">
        <v>0</v>
      </c>
      <c r="Y51" s="311">
        <v>174.5</v>
      </c>
      <c r="Z51" s="311">
        <v>191.9</v>
      </c>
    </row>
    <row r="52" spans="1:26" ht="12.6" customHeight="1" x14ac:dyDescent="0.2">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ht="12.6" customHeight="1" thickBot="1" x14ac:dyDescent="0.25">
      <c r="A53" s="656" t="s">
        <v>129</v>
      </c>
      <c r="B53" s="667"/>
      <c r="C53" s="363">
        <v>1185</v>
      </c>
      <c r="D53" s="363">
        <v>537.20000000000005</v>
      </c>
      <c r="E53" s="363">
        <v>656.9</v>
      </c>
      <c r="F53" s="363">
        <v>2379</v>
      </c>
      <c r="G53" s="411"/>
      <c r="H53" s="363">
        <v>1195</v>
      </c>
      <c r="I53" s="363">
        <v>428.9</v>
      </c>
      <c r="J53" s="363">
        <v>662.8</v>
      </c>
      <c r="K53" s="363">
        <v>2286.6999999999998</v>
      </c>
      <c r="L53" s="411"/>
      <c r="M53" s="363">
        <v>1187</v>
      </c>
      <c r="N53" s="363">
        <v>516.70000000000005</v>
      </c>
      <c r="O53" s="363">
        <v>682.4</v>
      </c>
      <c r="P53" s="363">
        <v>2386</v>
      </c>
      <c r="Q53" s="411"/>
      <c r="R53" s="363">
        <v>1172.2</v>
      </c>
      <c r="S53" s="363">
        <v>517.29999999999995</v>
      </c>
      <c r="T53" s="363">
        <v>668.1</v>
      </c>
      <c r="U53" s="363">
        <v>2357.5</v>
      </c>
      <c r="V53" s="411"/>
      <c r="W53" s="363">
        <v>4739.2</v>
      </c>
      <c r="X53" s="363">
        <v>2000</v>
      </c>
      <c r="Y53" s="363">
        <v>2670.2</v>
      </c>
      <c r="Z53" s="363">
        <v>9409.2999999999993</v>
      </c>
    </row>
    <row r="54" spans="1:26" ht="12.6" customHeight="1" x14ac:dyDescent="0.2">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spans="1:26" ht="12.6" customHeight="1" x14ac:dyDescent="0.2">
      <c r="A55" s="651" t="s">
        <v>144</v>
      </c>
      <c r="B55" s="616"/>
      <c r="C55" s="616"/>
      <c r="D55" s="616"/>
      <c r="E55" s="616"/>
      <c r="F55" s="616"/>
      <c r="G55" s="616"/>
      <c r="H55" s="616"/>
      <c r="I55" s="616"/>
      <c r="J55" s="616"/>
      <c r="K55" s="616"/>
      <c r="L55" s="616"/>
      <c r="M55" s="616"/>
      <c r="N55" s="616"/>
      <c r="O55" s="616"/>
      <c r="P55" s="616"/>
      <c r="Q55" s="616"/>
      <c r="R55" s="616"/>
      <c r="S55" s="616"/>
      <c r="T55" s="616"/>
      <c r="U55" s="311"/>
      <c r="V55" s="311"/>
      <c r="W55" s="311"/>
      <c r="X55" s="311"/>
      <c r="Y55" s="311"/>
      <c r="Z55" s="311"/>
    </row>
    <row r="56" spans="1:26" ht="12.6" customHeight="1" x14ac:dyDescent="0.2">
      <c r="A56" s="1"/>
      <c r="B56" s="1"/>
      <c r="C56" s="109"/>
      <c r="D56" s="109"/>
      <c r="E56" s="109"/>
      <c r="F56" s="109"/>
      <c r="G56" s="109"/>
      <c r="H56" s="109"/>
      <c r="I56" s="1"/>
      <c r="J56" s="1"/>
      <c r="K56" s="1"/>
      <c r="L56" s="29"/>
      <c r="M56" s="1"/>
      <c r="N56" s="1"/>
      <c r="O56" s="1"/>
      <c r="P56" s="29"/>
      <c r="Q56" s="1"/>
      <c r="R56" s="1"/>
      <c r="S56" s="1"/>
      <c r="T56" s="29"/>
      <c r="U56" s="1"/>
      <c r="V56" s="1"/>
      <c r="W56" s="1"/>
      <c r="X56" s="29"/>
      <c r="Y56" s="1"/>
      <c r="Z56" s="1"/>
    </row>
    <row r="57" spans="1:26" ht="12.6" customHeight="1" x14ac:dyDescent="0.2">
      <c r="A57" s="661" t="s">
        <v>231</v>
      </c>
      <c r="B57" s="668"/>
      <c r="C57" s="668"/>
      <c r="D57" s="668"/>
      <c r="E57" s="668"/>
      <c r="F57" s="668"/>
      <c r="G57" s="668"/>
      <c r="H57" s="68"/>
      <c r="I57" s="68"/>
      <c r="J57" s="68"/>
      <c r="K57" s="68"/>
      <c r="L57" s="68"/>
      <c r="M57" s="68"/>
      <c r="N57" s="68"/>
      <c r="O57" s="68"/>
      <c r="P57" s="68"/>
      <c r="Q57" s="68"/>
      <c r="R57" s="68"/>
      <c r="S57" s="68"/>
      <c r="T57" s="68"/>
      <c r="U57" s="68"/>
      <c r="V57" s="68"/>
      <c r="W57" s="68"/>
      <c r="X57" s="68"/>
      <c r="Y57" s="68"/>
      <c r="Z57" s="68"/>
    </row>
    <row r="58" spans="1:26" ht="12.6" customHeight="1" x14ac:dyDescent="0.2">
      <c r="A58" s="511"/>
      <c r="B58" s="511"/>
      <c r="C58" s="511"/>
      <c r="D58" s="511"/>
      <c r="E58" s="511"/>
      <c r="F58" s="511"/>
      <c r="G58" s="511"/>
      <c r="H58" s="68"/>
      <c r="I58" s="68"/>
      <c r="J58" s="68"/>
      <c r="K58" s="68"/>
      <c r="L58" s="68"/>
      <c r="M58" s="68"/>
      <c r="N58" s="68"/>
      <c r="O58" s="68"/>
      <c r="P58" s="68"/>
      <c r="Q58" s="68"/>
      <c r="R58" s="68"/>
      <c r="S58" s="68"/>
      <c r="T58" s="68"/>
      <c r="U58" s="68"/>
      <c r="V58" s="68"/>
      <c r="W58" s="68"/>
      <c r="X58" s="68"/>
      <c r="Y58" s="68"/>
      <c r="Z58" s="68"/>
    </row>
    <row r="59" spans="1:26" ht="12.6" customHeight="1" x14ac:dyDescent="0.2">
      <c r="A59" s="661" t="s">
        <v>232</v>
      </c>
      <c r="B59" s="662"/>
      <c r="C59" s="662"/>
      <c r="D59" s="662"/>
      <c r="E59" s="662"/>
      <c r="F59" s="663"/>
      <c r="G59" s="511"/>
      <c r="H59" s="68"/>
      <c r="I59" s="68"/>
      <c r="J59" s="68"/>
      <c r="K59" s="68"/>
      <c r="L59" s="68"/>
      <c r="M59" s="68"/>
      <c r="N59" s="68"/>
      <c r="O59" s="68"/>
      <c r="P59" s="68"/>
      <c r="Q59" s="68"/>
      <c r="R59" s="68"/>
      <c r="S59" s="68"/>
      <c r="T59" s="68"/>
      <c r="U59" s="68"/>
      <c r="V59" s="68"/>
      <c r="W59" s="68"/>
      <c r="X59" s="68"/>
      <c r="Y59" s="68"/>
      <c r="Z59" s="68"/>
    </row>
    <row r="60" spans="1:26" ht="12.6" customHeight="1" x14ac:dyDescent="0.2">
      <c r="A60" s="511"/>
      <c r="B60" s="511"/>
      <c r="C60" s="511"/>
      <c r="D60" s="511"/>
      <c r="E60" s="511"/>
      <c r="F60" s="511"/>
      <c r="G60" s="511"/>
      <c r="H60" s="68"/>
      <c r="I60" s="68"/>
      <c r="J60" s="68"/>
      <c r="K60" s="68"/>
      <c r="L60" s="68"/>
      <c r="M60" s="68"/>
      <c r="N60" s="68"/>
      <c r="O60" s="68"/>
      <c r="P60" s="68"/>
      <c r="Q60" s="68"/>
      <c r="R60" s="68"/>
      <c r="S60" s="68"/>
      <c r="T60" s="68"/>
      <c r="U60" s="68"/>
      <c r="V60" s="68"/>
      <c r="W60" s="68"/>
      <c r="X60" s="68"/>
      <c r="Y60" s="68"/>
      <c r="Z60" s="68"/>
    </row>
    <row r="61" spans="1:26" ht="13.7" customHeight="1" x14ac:dyDescent="0.2">
      <c r="A61" s="648" t="s">
        <v>34</v>
      </c>
      <c r="B61" s="554"/>
      <c r="C61" s="616"/>
      <c r="D61" s="616"/>
      <c r="E61" s="616"/>
      <c r="F61" s="68"/>
      <c r="G61" s="68"/>
      <c r="H61" s="68"/>
      <c r="I61" s="68"/>
      <c r="J61" s="68"/>
      <c r="K61" s="68"/>
      <c r="L61" s="68"/>
      <c r="M61" s="68"/>
      <c r="N61" s="68"/>
      <c r="O61" s="68"/>
      <c r="P61" s="68"/>
      <c r="Q61" s="68"/>
      <c r="R61" s="68"/>
      <c r="S61" s="68"/>
      <c r="T61" s="68"/>
      <c r="U61" s="68"/>
      <c r="V61" s="68"/>
      <c r="W61" s="68"/>
      <c r="X61" s="68"/>
      <c r="Y61" s="68"/>
      <c r="Z61" s="68"/>
    </row>
    <row r="62" spans="1:26" ht="18.75" customHeight="1" x14ac:dyDescent="0.2">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spans="1:26" ht="18.75" customHeight="1" x14ac:dyDescent="0.2">
      <c r="A63" s="595" t="s">
        <v>175</v>
      </c>
      <c r="B63" s="571"/>
      <c r="C63" s="68"/>
      <c r="D63" s="68"/>
      <c r="E63" s="68"/>
      <c r="F63" s="68"/>
      <c r="G63" s="68"/>
      <c r="H63" s="68"/>
      <c r="I63" s="68"/>
      <c r="J63" s="68"/>
      <c r="K63" s="68"/>
      <c r="L63" s="68"/>
      <c r="M63" s="68"/>
      <c r="N63" s="68"/>
      <c r="O63" s="68"/>
      <c r="P63" s="68"/>
      <c r="Q63" s="68"/>
      <c r="R63" s="68"/>
      <c r="S63" s="68"/>
      <c r="T63" s="68"/>
      <c r="U63" s="68"/>
      <c r="V63" s="68"/>
      <c r="W63" s="68"/>
      <c r="X63" s="68"/>
      <c r="Y63" s="68"/>
      <c r="Z63" s="68"/>
    </row>
    <row r="64" spans="1:26" ht="18.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29"/>
    </row>
    <row r="65" spans="1:26" ht="18.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29"/>
    </row>
    <row r="66" spans="1:26" ht="18.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29"/>
    </row>
    <row r="67" spans="1:26" ht="18.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29"/>
    </row>
    <row r="68" spans="1:26" ht="18.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29"/>
    </row>
    <row r="69" spans="1:26" ht="18.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29"/>
    </row>
    <row r="70" spans="1:26" ht="18.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29"/>
    </row>
    <row r="71" spans="1:26" ht="18.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29"/>
    </row>
    <row r="72" spans="1:26" ht="18.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29"/>
    </row>
    <row r="73" spans="1:26" ht="18.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29"/>
    </row>
    <row r="74" spans="1:26"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29"/>
    </row>
    <row r="75" spans="1:26" ht="18.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29"/>
    </row>
    <row r="76" spans="1:26"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29"/>
    </row>
    <row r="77" spans="1:26"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29"/>
    </row>
    <row r="78" spans="1:26"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29"/>
    </row>
    <row r="79" spans="1:26"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29"/>
    </row>
    <row r="80" spans="1:26"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29"/>
    </row>
    <row r="81" spans="1:26"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29"/>
    </row>
    <row r="82" spans="1:26"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29"/>
    </row>
    <row r="83" spans="1:26"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29"/>
    </row>
    <row r="84" spans="1:26"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29"/>
    </row>
    <row r="85" spans="1:26"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29"/>
    </row>
    <row r="86" spans="1:26"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29"/>
    </row>
    <row r="87" spans="1:26"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29"/>
    </row>
    <row r="88" spans="1:26"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29"/>
    </row>
    <row r="89" spans="1:26"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9"/>
    </row>
    <row r="90" spans="1:26"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9"/>
    </row>
    <row r="91" spans="1:26"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29"/>
    </row>
    <row r="92" spans="1:26"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29"/>
    </row>
    <row r="93" spans="1:26"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9"/>
    </row>
    <row r="94" spans="1:26"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29"/>
    </row>
    <row r="95" spans="1:26"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29"/>
    </row>
    <row r="96" spans="1:26"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29"/>
    </row>
    <row r="97" spans="1:26"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9"/>
    </row>
    <row r="98" spans="1:26"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9"/>
    </row>
    <row r="99" spans="1:26"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29"/>
    </row>
    <row r="100" spans="1:26"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9"/>
    </row>
    <row r="101" spans="1:26"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9"/>
    </row>
    <row r="102" spans="1:26"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9"/>
    </row>
    <row r="103" spans="1:26" ht="18.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9"/>
    </row>
    <row r="104" spans="1:26" ht="18.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9"/>
    </row>
    <row r="105" spans="1:26" ht="18.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9"/>
    </row>
    <row r="106" spans="1:26" ht="18.75" customHeight="1" x14ac:dyDescent="0.2">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104"/>
    </row>
  </sheetData>
  <mergeCells count="19">
    <mergeCell ref="A63:B63"/>
    <mergeCell ref="A51:B51"/>
    <mergeCell ref="A53:B53"/>
    <mergeCell ref="A55:T55"/>
    <mergeCell ref="A57:G57"/>
    <mergeCell ref="A59:F59"/>
    <mergeCell ref="A61:E61"/>
    <mergeCell ref="A47:B47"/>
    <mergeCell ref="A2:Z2"/>
    <mergeCell ref="A3:Z3"/>
    <mergeCell ref="A4:Z4"/>
    <mergeCell ref="A5:B5"/>
    <mergeCell ref="A6:B6"/>
    <mergeCell ref="A7:B7"/>
    <mergeCell ref="A8:B8"/>
    <mergeCell ref="A10:B10"/>
    <mergeCell ref="A11:B11"/>
    <mergeCell ref="A20:B20"/>
    <mergeCell ref="A33:B33"/>
  </mergeCells>
  <pageMargins left="0.7" right="0.7" top="0.75" bottom="0.75" header="0.3" footer="0.3"/>
  <pageSetup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03"/>
  <sheetViews>
    <sheetView zoomScaleNormal="100" workbookViewId="0"/>
  </sheetViews>
  <sheetFormatPr defaultColWidth="21.5" defaultRowHeight="12.75" x14ac:dyDescent="0.2"/>
  <cols>
    <col min="1" max="1" width="2.5" customWidth="1"/>
    <col min="2" max="2" width="30.1640625" customWidth="1"/>
    <col min="3" max="3" width="13.6640625" customWidth="1"/>
    <col min="4" max="4" width="1" customWidth="1"/>
    <col min="5" max="5" width="7.83203125" customWidth="1"/>
    <col min="6" max="6" width="1" customWidth="1"/>
    <col min="7" max="7" width="7.5" customWidth="1"/>
    <col min="8" max="8" width="1" customWidth="1"/>
    <col min="9" max="9" width="9.83203125" customWidth="1"/>
    <col min="10" max="10" width="1" customWidth="1"/>
    <col min="11" max="11" width="7.6640625" customWidth="1"/>
    <col min="12" max="12" width="2.83203125" customWidth="1"/>
    <col min="13" max="13" width="13.6640625" customWidth="1"/>
    <col min="14" max="14" width="1" customWidth="1"/>
    <col min="15" max="15" width="7.83203125" customWidth="1"/>
    <col min="16" max="16" width="1" customWidth="1"/>
    <col min="17" max="17" width="7.5" customWidth="1"/>
    <col min="18" max="18" width="1" customWidth="1"/>
    <col min="19" max="19" width="9.83203125" customWidth="1"/>
    <col min="20" max="20" width="1" customWidth="1"/>
    <col min="21" max="21" width="7.6640625" customWidth="1"/>
    <col min="22" max="22" width="2.83203125" customWidth="1"/>
    <col min="23" max="23" width="13.6640625" hidden="1" customWidth="1"/>
    <col min="24" max="24" width="1" hidden="1" customWidth="1"/>
    <col min="25" max="25" width="7.83203125" hidden="1" customWidth="1"/>
    <col min="26" max="26" width="1" hidden="1" customWidth="1"/>
    <col min="27" max="27" width="7.5" hidden="1" customWidth="1"/>
    <col min="28" max="28" width="1" hidden="1" customWidth="1"/>
    <col min="29" max="29" width="9.83203125" hidden="1" customWidth="1"/>
    <col min="30" max="30" width="1" hidden="1" customWidth="1"/>
    <col min="31" max="31" width="7.6640625" hidden="1" customWidth="1"/>
    <col min="32" max="32" width="2.83203125" hidden="1" customWidth="1"/>
    <col min="33" max="33" width="13.6640625" hidden="1" customWidth="1"/>
    <col min="34" max="34" width="0.6640625" hidden="1" customWidth="1"/>
    <col min="35" max="35" width="7.6640625" hidden="1" customWidth="1"/>
    <col min="36" max="36" width="0.6640625" hidden="1" customWidth="1"/>
    <col min="37" max="37" width="7.6640625" hidden="1" customWidth="1"/>
    <col min="38" max="38" width="0.6640625" hidden="1" customWidth="1"/>
    <col min="39" max="39" width="7.6640625" hidden="1" customWidth="1"/>
    <col min="40" max="40" width="0.6640625" hidden="1" customWidth="1"/>
    <col min="41" max="41" width="7.6640625" hidden="1" customWidth="1"/>
    <col min="42" max="42" width="2.83203125" hidden="1" customWidth="1"/>
    <col min="43" max="43" width="13.6640625" customWidth="1"/>
    <col min="44" max="44" width="0.6640625" customWidth="1"/>
    <col min="45" max="45" width="7.6640625" customWidth="1"/>
    <col min="46" max="46" width="0.6640625" customWidth="1"/>
    <col min="47" max="47" width="7.6640625" customWidth="1"/>
    <col min="48" max="48" width="0.6640625" customWidth="1"/>
    <col min="49" max="49" width="10.5" customWidth="1"/>
    <col min="50" max="50" width="0.6640625" customWidth="1"/>
    <col min="51" max="51" width="7.6640625" customWidth="1"/>
  </cols>
  <sheetData>
    <row r="1" spans="1:51" ht="12.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F1" s="132"/>
      <c r="AG1" s="132"/>
      <c r="AH1" s="132"/>
      <c r="AI1" s="132"/>
      <c r="AJ1" s="132"/>
      <c r="AK1" s="132"/>
      <c r="AL1" s="132"/>
      <c r="AM1" s="132"/>
      <c r="AN1" s="132"/>
      <c r="AO1" s="132"/>
      <c r="AP1" s="132"/>
      <c r="AQ1" s="132"/>
      <c r="AR1" s="132"/>
      <c r="AS1" s="132"/>
      <c r="AT1" s="132"/>
      <c r="AU1" s="132"/>
      <c r="AV1" s="132"/>
      <c r="AW1" s="132"/>
      <c r="AX1" s="132"/>
      <c r="AY1" s="3" t="s">
        <v>0</v>
      </c>
    </row>
    <row r="2" spans="1:51" ht="18.75" customHeight="1" x14ac:dyDescent="0.25">
      <c r="A2" s="553" t="s">
        <v>1</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70"/>
    </row>
    <row r="3" spans="1:51" ht="18.75" customHeight="1" x14ac:dyDescent="0.25">
      <c r="A3" s="553" t="s">
        <v>176</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c r="AW3" s="669"/>
      <c r="AX3" s="669"/>
      <c r="AY3" s="670"/>
    </row>
    <row r="4" spans="1:51" ht="12.6"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29"/>
      <c r="AF4" s="29"/>
      <c r="AG4" s="29"/>
      <c r="AH4" s="29"/>
      <c r="AI4" s="29"/>
      <c r="AJ4" s="29"/>
      <c r="AK4" s="29"/>
      <c r="AL4" s="29"/>
      <c r="AM4" s="29"/>
      <c r="AN4" s="29"/>
      <c r="AO4" s="29"/>
      <c r="AP4" s="29"/>
      <c r="AQ4" s="29"/>
      <c r="AR4" s="29"/>
      <c r="AS4" s="29"/>
      <c r="AT4" s="29"/>
      <c r="AU4" s="29"/>
      <c r="AV4" s="29"/>
      <c r="AW4" s="29"/>
      <c r="AX4" s="29"/>
      <c r="AY4" s="29"/>
    </row>
    <row r="5" spans="1:51" ht="12.6" customHeight="1" x14ac:dyDescent="0.2">
      <c r="A5" s="416"/>
      <c r="B5" s="221" t="s">
        <v>3</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7"/>
      <c r="AF5" s="417"/>
      <c r="AG5" s="417"/>
      <c r="AH5" s="417"/>
      <c r="AI5" s="417"/>
      <c r="AJ5" s="417"/>
      <c r="AK5" s="417"/>
      <c r="AL5" s="417"/>
      <c r="AM5" s="417"/>
      <c r="AN5" s="417"/>
      <c r="AO5" s="417"/>
      <c r="AP5" s="417"/>
      <c r="AQ5" s="417"/>
      <c r="AR5" s="417"/>
      <c r="AS5" s="417"/>
      <c r="AT5" s="417"/>
      <c r="AU5" s="417"/>
      <c r="AV5" s="417"/>
      <c r="AW5" s="417"/>
      <c r="AX5" s="417"/>
      <c r="AY5" s="417"/>
    </row>
    <row r="6" spans="1:51" ht="12.6" customHeight="1" x14ac:dyDescent="0.2">
      <c r="A6" s="416"/>
      <c r="B6" s="221" t="s">
        <v>4</v>
      </c>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7"/>
      <c r="AF6" s="417"/>
      <c r="AG6" s="417"/>
      <c r="AH6" s="417"/>
      <c r="AI6" s="417"/>
      <c r="AJ6" s="417"/>
      <c r="AK6" s="417"/>
      <c r="AL6" s="417"/>
      <c r="AM6" s="417"/>
      <c r="AN6" s="417"/>
      <c r="AO6" s="417"/>
      <c r="AP6" s="417"/>
      <c r="AQ6" s="417"/>
      <c r="AR6" s="417"/>
      <c r="AS6" s="417"/>
      <c r="AT6" s="417"/>
      <c r="AU6" s="417"/>
      <c r="AV6" s="417"/>
      <c r="AW6" s="417"/>
      <c r="AX6" s="417"/>
      <c r="AY6" s="417"/>
    </row>
    <row r="7" spans="1:51" ht="12.6" customHeight="1" x14ac:dyDescent="0.2">
      <c r="A7" s="416"/>
      <c r="B7" s="221" t="s">
        <v>5</v>
      </c>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7"/>
      <c r="AF7" s="417"/>
      <c r="AG7" s="417"/>
      <c r="AH7" s="417"/>
      <c r="AI7" s="417"/>
      <c r="AJ7" s="417"/>
      <c r="AK7" s="417"/>
      <c r="AL7" s="417"/>
      <c r="AM7" s="417"/>
      <c r="AN7" s="417"/>
      <c r="AO7" s="417"/>
      <c r="AP7" s="417"/>
      <c r="AQ7" s="417"/>
      <c r="AR7" s="417"/>
      <c r="AS7" s="417"/>
      <c r="AT7" s="417"/>
      <c r="AU7" s="417"/>
      <c r="AV7" s="417"/>
      <c r="AW7" s="417"/>
      <c r="AX7" s="417"/>
      <c r="AY7" s="417"/>
    </row>
    <row r="8" spans="1:51" ht="12.6" customHeight="1" x14ac:dyDescent="0.2">
      <c r="A8" s="1"/>
      <c r="B8" s="625" t="s">
        <v>6</v>
      </c>
      <c r="C8" s="570"/>
      <c r="D8" s="1"/>
      <c r="E8" s="1"/>
      <c r="F8" s="1"/>
      <c r="G8" s="1"/>
      <c r="H8" s="1"/>
      <c r="I8" s="1"/>
      <c r="J8" s="1"/>
      <c r="K8" s="1"/>
      <c r="L8" s="1"/>
      <c r="M8" s="1"/>
      <c r="N8" s="1"/>
      <c r="O8" s="1"/>
      <c r="P8" s="1"/>
      <c r="Q8" s="1"/>
      <c r="R8" s="1"/>
      <c r="S8" s="1"/>
      <c r="T8" s="1"/>
      <c r="U8" s="1"/>
      <c r="V8" s="1"/>
      <c r="W8" s="1"/>
      <c r="X8" s="1"/>
      <c r="Y8" s="1"/>
      <c r="Z8" s="1"/>
      <c r="AA8" s="1"/>
      <c r="AB8" s="1"/>
      <c r="AC8" s="1"/>
      <c r="AD8" s="1"/>
      <c r="AE8" s="29"/>
      <c r="AF8" s="29"/>
      <c r="AG8" s="29"/>
      <c r="AH8" s="29"/>
      <c r="AI8" s="29"/>
      <c r="AJ8" s="29"/>
      <c r="AK8" s="29"/>
      <c r="AL8" s="29"/>
      <c r="AM8" s="29"/>
      <c r="AN8" s="29"/>
      <c r="AO8" s="29"/>
      <c r="AP8" s="29"/>
      <c r="AQ8" s="29"/>
      <c r="AR8" s="29"/>
      <c r="AS8" s="29"/>
      <c r="AT8" s="29"/>
      <c r="AU8" s="29"/>
      <c r="AV8" s="29"/>
      <c r="AW8" s="29"/>
      <c r="AX8" s="29"/>
      <c r="AY8" s="29"/>
    </row>
    <row r="9" spans="1:51" ht="12.6" customHeight="1" thickBo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29"/>
      <c r="AF9" s="29"/>
      <c r="AG9" s="29"/>
      <c r="AH9" s="29"/>
      <c r="AI9" s="29"/>
      <c r="AJ9" s="29"/>
      <c r="AK9" s="29"/>
      <c r="AL9" s="29"/>
      <c r="AM9" s="29"/>
      <c r="AN9" s="29"/>
      <c r="AO9" s="29"/>
      <c r="AP9" s="29"/>
      <c r="AQ9" s="29"/>
      <c r="AR9" s="29"/>
      <c r="AS9" s="29"/>
      <c r="AT9" s="29"/>
      <c r="AU9" s="29"/>
      <c r="AV9" s="29"/>
      <c r="AW9" s="29"/>
      <c r="AX9" s="29"/>
      <c r="AY9" s="29"/>
    </row>
    <row r="10" spans="1:51" ht="16.350000000000001" customHeight="1" x14ac:dyDescent="0.2">
      <c r="A10" s="1"/>
      <c r="B10" s="512" t="s">
        <v>233</v>
      </c>
      <c r="C10" s="671" t="s">
        <v>177</v>
      </c>
      <c r="D10" s="680"/>
      <c r="E10" s="680"/>
      <c r="F10" s="680"/>
      <c r="G10" s="680"/>
      <c r="H10" s="680"/>
      <c r="I10" s="680"/>
      <c r="J10" s="680"/>
      <c r="K10" s="680"/>
      <c r="L10" s="418"/>
      <c r="M10" s="671" t="s">
        <v>178</v>
      </c>
      <c r="N10" s="672"/>
      <c r="O10" s="672"/>
      <c r="P10" s="672"/>
      <c r="Q10" s="672"/>
      <c r="R10" s="672"/>
      <c r="S10" s="672"/>
      <c r="T10" s="672"/>
      <c r="U10" s="672"/>
      <c r="V10" s="418"/>
      <c r="W10" s="671" t="s">
        <v>179</v>
      </c>
      <c r="X10" s="672"/>
      <c r="Y10" s="672"/>
      <c r="Z10" s="672"/>
      <c r="AA10" s="672"/>
      <c r="AB10" s="672"/>
      <c r="AC10" s="672"/>
      <c r="AD10" s="672"/>
      <c r="AE10" s="672"/>
      <c r="AF10" s="419"/>
      <c r="AG10" s="671" t="s">
        <v>180</v>
      </c>
      <c r="AH10" s="672"/>
      <c r="AI10" s="672"/>
      <c r="AJ10" s="672"/>
      <c r="AK10" s="672"/>
      <c r="AL10" s="672"/>
      <c r="AM10" s="672"/>
      <c r="AN10" s="672"/>
      <c r="AO10" s="672"/>
      <c r="AP10" s="419"/>
      <c r="AQ10" s="671" t="s">
        <v>181</v>
      </c>
      <c r="AR10" s="672"/>
      <c r="AS10" s="672"/>
      <c r="AT10" s="672"/>
      <c r="AU10" s="672"/>
      <c r="AV10" s="672"/>
      <c r="AW10" s="672"/>
      <c r="AX10" s="672"/>
      <c r="AY10" s="673"/>
    </row>
    <row r="11" spans="1:51" ht="12.6" customHeight="1" x14ac:dyDescent="0.2">
      <c r="A11" s="1"/>
      <c r="B11" s="223"/>
      <c r="C11" s="226" t="s">
        <v>182</v>
      </c>
      <c r="D11" s="1"/>
      <c r="E11" s="226" t="s">
        <v>183</v>
      </c>
      <c r="F11" s="1"/>
      <c r="G11" s="226" t="s">
        <v>184</v>
      </c>
      <c r="H11" s="1"/>
      <c r="I11" s="226" t="s">
        <v>185</v>
      </c>
      <c r="J11" s="1"/>
      <c r="K11" s="226" t="s">
        <v>59</v>
      </c>
      <c r="L11" s="1"/>
      <c r="M11" s="226" t="s">
        <v>182</v>
      </c>
      <c r="N11" s="1"/>
      <c r="O11" s="226" t="s">
        <v>183</v>
      </c>
      <c r="P11" s="1"/>
      <c r="Q11" s="226" t="s">
        <v>184</v>
      </c>
      <c r="R11" s="1"/>
      <c r="S11" s="226" t="s">
        <v>185</v>
      </c>
      <c r="T11" s="1"/>
      <c r="U11" s="309" t="s">
        <v>59</v>
      </c>
      <c r="V11" s="1"/>
      <c r="W11" s="226" t="s">
        <v>182</v>
      </c>
      <c r="X11" s="1"/>
      <c r="Y11" s="226" t="s">
        <v>183</v>
      </c>
      <c r="Z11" s="1"/>
      <c r="AA11" s="226" t="s">
        <v>184</v>
      </c>
      <c r="AB11" s="1"/>
      <c r="AC11" s="226" t="s">
        <v>185</v>
      </c>
      <c r="AD11" s="1"/>
      <c r="AE11" s="309" t="s">
        <v>59</v>
      </c>
      <c r="AF11" s="29"/>
      <c r="AG11" s="226" t="s">
        <v>182</v>
      </c>
      <c r="AH11" s="1"/>
      <c r="AI11" s="226" t="s">
        <v>183</v>
      </c>
      <c r="AJ11" s="1"/>
      <c r="AK11" s="226" t="s">
        <v>184</v>
      </c>
      <c r="AL11" s="1"/>
      <c r="AM11" s="226" t="s">
        <v>185</v>
      </c>
      <c r="AN11" s="1"/>
      <c r="AO11" s="309" t="s">
        <v>59</v>
      </c>
      <c r="AP11" s="29"/>
      <c r="AQ11" s="226" t="s">
        <v>182</v>
      </c>
      <c r="AR11" s="1"/>
      <c r="AS11" s="226" t="s">
        <v>183</v>
      </c>
      <c r="AT11" s="1"/>
      <c r="AU11" s="226" t="s">
        <v>184</v>
      </c>
      <c r="AV11" s="1"/>
      <c r="AW11" s="226" t="s">
        <v>185</v>
      </c>
      <c r="AX11" s="1"/>
      <c r="AY11" s="227" t="s">
        <v>59</v>
      </c>
    </row>
    <row r="12" spans="1:51" ht="15" customHeight="1" x14ac:dyDescent="0.2">
      <c r="A12" s="1"/>
      <c r="B12" s="420" t="s">
        <v>186</v>
      </c>
      <c r="C12" s="1"/>
      <c r="D12" s="1"/>
      <c r="E12" s="1"/>
      <c r="F12" s="1"/>
      <c r="G12" s="1"/>
      <c r="H12" s="1"/>
      <c r="I12" s="1"/>
      <c r="J12" s="1"/>
      <c r="K12" s="1"/>
      <c r="L12" s="1"/>
      <c r="M12" s="1"/>
      <c r="N12" s="1"/>
      <c r="O12" s="1"/>
      <c r="P12" s="1"/>
      <c r="Q12" s="1"/>
      <c r="R12" s="1"/>
      <c r="S12" s="1"/>
      <c r="T12" s="1"/>
      <c r="U12" s="29"/>
      <c r="V12" s="1"/>
      <c r="W12" s="1"/>
      <c r="X12" s="1"/>
      <c r="Y12" s="1"/>
      <c r="Z12" s="1"/>
      <c r="AA12" s="1"/>
      <c r="AB12" s="1"/>
      <c r="AC12" s="1"/>
      <c r="AD12" s="1"/>
      <c r="AE12" s="29"/>
      <c r="AF12" s="29"/>
      <c r="AG12" s="1"/>
      <c r="AH12" s="1"/>
      <c r="AI12" s="1"/>
      <c r="AJ12" s="1"/>
      <c r="AK12" s="1"/>
      <c r="AL12" s="1"/>
      <c r="AM12" s="1"/>
      <c r="AN12" s="1"/>
      <c r="AO12" s="29"/>
      <c r="AP12" s="29"/>
      <c r="AQ12" s="1"/>
      <c r="AR12" s="1"/>
      <c r="AS12" s="1"/>
      <c r="AT12" s="1"/>
      <c r="AU12" s="1"/>
      <c r="AV12" s="1"/>
      <c r="AW12" s="1"/>
      <c r="AX12" s="1"/>
      <c r="AY12" s="228"/>
    </row>
    <row r="13" spans="1:51" ht="15" customHeight="1" x14ac:dyDescent="0.2">
      <c r="A13" s="1"/>
      <c r="B13" s="421" t="s">
        <v>187</v>
      </c>
      <c r="C13" s="422">
        <v>1840.7</v>
      </c>
      <c r="D13" s="1"/>
      <c r="E13" s="110">
        <v>0.1</v>
      </c>
      <c r="F13" s="1"/>
      <c r="G13" s="110">
        <v>0</v>
      </c>
      <c r="H13" s="1"/>
      <c r="I13" s="110">
        <v>-0.05</v>
      </c>
      <c r="J13" s="1"/>
      <c r="K13" s="110">
        <v>0.04</v>
      </c>
      <c r="L13" s="1"/>
      <c r="M13" s="423">
        <v>2117.8000000000002</v>
      </c>
      <c r="N13" s="1"/>
      <c r="O13" s="41">
        <v>0.05</v>
      </c>
      <c r="P13" s="1"/>
      <c r="Q13" s="41">
        <v>0</v>
      </c>
      <c r="R13" s="1"/>
      <c r="S13" s="41">
        <v>-0.01</v>
      </c>
      <c r="T13" s="1"/>
      <c r="U13" s="110">
        <v>0.03</v>
      </c>
      <c r="V13" s="118"/>
      <c r="W13" s="199"/>
      <c r="X13" s="1"/>
      <c r="Y13" s="24"/>
      <c r="Z13" s="1"/>
      <c r="AA13" s="114"/>
      <c r="AB13" s="1"/>
      <c r="AC13" s="24"/>
      <c r="AD13" s="1"/>
      <c r="AE13" s="54"/>
      <c r="AF13" s="54"/>
      <c r="AG13" s="199"/>
      <c r="AH13" s="24"/>
      <c r="AI13" s="24"/>
      <c r="AJ13" s="24"/>
      <c r="AK13" s="114"/>
      <c r="AL13" s="24"/>
      <c r="AM13" s="24"/>
      <c r="AN13" s="24"/>
      <c r="AO13" s="54"/>
      <c r="AP13" s="54"/>
      <c r="AQ13" s="423">
        <v>3972.3</v>
      </c>
      <c r="AR13" s="24"/>
      <c r="AS13" s="41">
        <v>7.0000000000000007E-2</v>
      </c>
      <c r="AT13" s="24"/>
      <c r="AU13" s="41">
        <v>0</v>
      </c>
      <c r="AV13" s="24"/>
      <c r="AW13" s="41">
        <v>-0.03</v>
      </c>
      <c r="AX13" s="24"/>
      <c r="AY13" s="424">
        <v>0.04</v>
      </c>
    </row>
    <row r="14" spans="1:51" ht="15" customHeight="1" x14ac:dyDescent="0.2">
      <c r="A14" s="1"/>
      <c r="B14" s="421" t="s">
        <v>169</v>
      </c>
      <c r="C14" s="144">
        <v>1005.1</v>
      </c>
      <c r="D14" s="1"/>
      <c r="E14" s="110">
        <v>-0.03</v>
      </c>
      <c r="F14" s="1"/>
      <c r="G14" s="110">
        <v>-0.13</v>
      </c>
      <c r="H14" s="1"/>
      <c r="I14" s="110">
        <v>0</v>
      </c>
      <c r="J14" s="1"/>
      <c r="K14" s="110">
        <v>-0.16</v>
      </c>
      <c r="L14" s="1"/>
      <c r="M14" s="144">
        <v>968.5</v>
      </c>
      <c r="N14" s="1"/>
      <c r="O14" s="41">
        <v>-0.03</v>
      </c>
      <c r="P14" s="1"/>
      <c r="Q14" s="41">
        <v>-0.17</v>
      </c>
      <c r="R14" s="1"/>
      <c r="S14" s="41">
        <v>0.02</v>
      </c>
      <c r="T14" s="1"/>
      <c r="U14" s="110">
        <v>-0.19</v>
      </c>
      <c r="V14" s="118"/>
      <c r="W14" s="189"/>
      <c r="X14" s="1"/>
      <c r="Y14" s="24"/>
      <c r="Z14" s="1"/>
      <c r="AA14" s="24"/>
      <c r="AB14" s="1"/>
      <c r="AC14" s="24"/>
      <c r="AD14" s="1"/>
      <c r="AE14" s="54"/>
      <c r="AF14" s="54"/>
      <c r="AG14" s="189"/>
      <c r="AH14" s="24"/>
      <c r="AI14" s="24"/>
      <c r="AJ14" s="24"/>
      <c r="AK14" s="24"/>
      <c r="AL14" s="24"/>
      <c r="AM14" s="24"/>
      <c r="AN14" s="24"/>
      <c r="AO14" s="54"/>
      <c r="AP14" s="54"/>
      <c r="AQ14" s="144">
        <v>1959.8</v>
      </c>
      <c r="AR14" s="24"/>
      <c r="AS14" s="41">
        <v>-0.03</v>
      </c>
      <c r="AT14" s="24"/>
      <c r="AU14" s="41">
        <v>-0.15</v>
      </c>
      <c r="AV14" s="24"/>
      <c r="AW14" s="41">
        <v>0.01</v>
      </c>
      <c r="AX14" s="24"/>
      <c r="AY14" s="424">
        <v>-0.18</v>
      </c>
    </row>
    <row r="15" spans="1:51" ht="15" customHeight="1" x14ac:dyDescent="0.2">
      <c r="A15" s="1"/>
      <c r="B15" s="421" t="s">
        <v>188</v>
      </c>
      <c r="C15" s="153">
        <v>416.2</v>
      </c>
      <c r="D15" s="1"/>
      <c r="E15" s="110">
        <v>0</v>
      </c>
      <c r="F15" s="1"/>
      <c r="G15" s="110">
        <v>-0.12</v>
      </c>
      <c r="H15" s="1"/>
      <c r="I15" s="110">
        <v>-0.11</v>
      </c>
      <c r="J15" s="1"/>
      <c r="K15" s="110">
        <v>-0.23</v>
      </c>
      <c r="L15" s="1"/>
      <c r="M15" s="151">
        <v>490.9</v>
      </c>
      <c r="N15" s="1"/>
      <c r="O15" s="41">
        <v>-0.01</v>
      </c>
      <c r="P15" s="1"/>
      <c r="Q15" s="41">
        <v>-0.22</v>
      </c>
      <c r="R15" s="1"/>
      <c r="S15" s="41">
        <v>0.38</v>
      </c>
      <c r="T15" s="1"/>
      <c r="U15" s="110">
        <v>0.14000000000000001</v>
      </c>
      <c r="V15" s="118"/>
      <c r="W15" s="114"/>
      <c r="X15" s="1"/>
      <c r="Y15" s="24"/>
      <c r="Z15" s="1"/>
      <c r="AA15" s="24"/>
      <c r="AB15" s="1"/>
      <c r="AC15" s="24"/>
      <c r="AD15" s="1"/>
      <c r="AE15" s="54"/>
      <c r="AF15" s="54"/>
      <c r="AG15" s="114"/>
      <c r="AH15" s="24"/>
      <c r="AI15" s="24"/>
      <c r="AJ15" s="24"/>
      <c r="AK15" s="24"/>
      <c r="AL15" s="24"/>
      <c r="AM15" s="24"/>
      <c r="AN15" s="24"/>
      <c r="AO15" s="54"/>
      <c r="AP15" s="54"/>
      <c r="AQ15" s="151">
        <v>907.1</v>
      </c>
      <c r="AR15" s="24"/>
      <c r="AS15" s="41">
        <v>0</v>
      </c>
      <c r="AT15" s="24"/>
      <c r="AU15" s="41">
        <v>-0.16</v>
      </c>
      <c r="AV15" s="24"/>
      <c r="AW15" s="41">
        <v>0.11</v>
      </c>
      <c r="AX15" s="24"/>
      <c r="AY15" s="424">
        <v>-0.06</v>
      </c>
    </row>
    <row r="16" spans="1:51" ht="15" customHeight="1" x14ac:dyDescent="0.2">
      <c r="A16" s="1"/>
      <c r="B16" s="421" t="s">
        <v>189</v>
      </c>
      <c r="C16" s="154">
        <v>633</v>
      </c>
      <c r="D16" s="1"/>
      <c r="E16" s="110">
        <v>-0.02</v>
      </c>
      <c r="F16" s="1"/>
      <c r="G16" s="37">
        <v>-0.08</v>
      </c>
      <c r="H16" s="1"/>
      <c r="I16" s="110">
        <v>7.0000000000000007E-2</v>
      </c>
      <c r="J16" s="1"/>
      <c r="K16" s="110">
        <v>-0.04</v>
      </c>
      <c r="L16" s="1"/>
      <c r="M16" s="154">
        <v>560.70000000000005</v>
      </c>
      <c r="N16" s="1"/>
      <c r="O16" s="41">
        <v>0</v>
      </c>
      <c r="P16" s="1"/>
      <c r="Q16" s="41">
        <v>-0.12</v>
      </c>
      <c r="R16" s="1"/>
      <c r="S16" s="41">
        <v>-0.04</v>
      </c>
      <c r="T16" s="1"/>
      <c r="U16" s="110">
        <v>-0.15</v>
      </c>
      <c r="V16" s="118"/>
      <c r="W16" s="425"/>
      <c r="X16" s="1"/>
      <c r="Y16" s="24"/>
      <c r="Z16" s="1"/>
      <c r="AA16" s="24"/>
      <c r="AB16" s="1"/>
      <c r="AC16" s="24"/>
      <c r="AD16" s="1"/>
      <c r="AE16" s="54"/>
      <c r="AF16" s="54"/>
      <c r="AG16" s="425"/>
      <c r="AH16" s="24"/>
      <c r="AI16" s="24"/>
      <c r="AJ16" s="24"/>
      <c r="AK16" s="24"/>
      <c r="AL16" s="24"/>
      <c r="AM16" s="24"/>
      <c r="AN16" s="24"/>
      <c r="AO16" s="54"/>
      <c r="AP16" s="54"/>
      <c r="AQ16" s="154">
        <v>1193.7</v>
      </c>
      <c r="AR16" s="24"/>
      <c r="AS16" s="41">
        <v>-0.01</v>
      </c>
      <c r="AT16" s="24"/>
      <c r="AU16" s="41">
        <v>-0.1</v>
      </c>
      <c r="AV16" s="24"/>
      <c r="AW16" s="41">
        <v>0.01</v>
      </c>
      <c r="AX16" s="24"/>
      <c r="AY16" s="424">
        <v>-0.1</v>
      </c>
    </row>
    <row r="17" spans="1:51" ht="15" customHeight="1" x14ac:dyDescent="0.2">
      <c r="A17" s="1"/>
      <c r="B17" s="420" t="s">
        <v>190</v>
      </c>
      <c r="C17" s="155">
        <v>3894.9</v>
      </c>
      <c r="D17" s="1"/>
      <c r="E17" s="37">
        <v>0.03</v>
      </c>
      <c r="F17" s="1"/>
      <c r="G17" s="37">
        <v>-7.0000000000000007E-2</v>
      </c>
      <c r="H17" s="1"/>
      <c r="I17" s="37">
        <v>-0.03</v>
      </c>
      <c r="J17" s="1"/>
      <c r="K17" s="37">
        <v>-0.06</v>
      </c>
      <c r="L17" s="1"/>
      <c r="M17" s="426">
        <v>4137.8999999999996</v>
      </c>
      <c r="N17" s="1"/>
      <c r="O17" s="41">
        <v>0.01</v>
      </c>
      <c r="P17" s="1"/>
      <c r="Q17" s="41">
        <v>-0.09</v>
      </c>
      <c r="R17" s="1"/>
      <c r="S17" s="41">
        <v>0.03</v>
      </c>
      <c r="T17" s="1"/>
      <c r="U17" s="110">
        <v>-0.05</v>
      </c>
      <c r="V17" s="118"/>
      <c r="W17" s="427"/>
      <c r="X17" s="1"/>
      <c r="Y17" s="24"/>
      <c r="Z17" s="1"/>
      <c r="AA17" s="24"/>
      <c r="AB17" s="1"/>
      <c r="AC17" s="24"/>
      <c r="AD17" s="1"/>
      <c r="AE17" s="54"/>
      <c r="AF17" s="54"/>
      <c r="AG17" s="427"/>
      <c r="AH17" s="24"/>
      <c r="AI17" s="24"/>
      <c r="AJ17" s="24"/>
      <c r="AK17" s="24"/>
      <c r="AL17" s="24"/>
      <c r="AM17" s="24"/>
      <c r="AN17" s="24"/>
      <c r="AO17" s="54"/>
      <c r="AP17" s="54"/>
      <c r="AQ17" s="428">
        <v>8032.9</v>
      </c>
      <c r="AR17" s="24"/>
      <c r="AS17" s="41">
        <v>0.02</v>
      </c>
      <c r="AT17" s="24"/>
      <c r="AU17" s="41">
        <v>-0.08</v>
      </c>
      <c r="AV17" s="24"/>
      <c r="AW17" s="41">
        <v>0</v>
      </c>
      <c r="AX17" s="24"/>
      <c r="AY17" s="424">
        <v>-0.05</v>
      </c>
    </row>
    <row r="18" spans="1:51" ht="12.6" customHeight="1" x14ac:dyDescent="0.2">
      <c r="A18" s="1"/>
      <c r="B18" s="223"/>
      <c r="C18" s="114"/>
      <c r="D18" s="1"/>
      <c r="E18" s="24"/>
      <c r="F18" s="1"/>
      <c r="G18" s="24"/>
      <c r="H18" s="1"/>
      <c r="I18" s="24"/>
      <c r="J18" s="1"/>
      <c r="K18" s="54"/>
      <c r="L18" s="1"/>
      <c r="M18" s="58"/>
      <c r="N18" s="118"/>
      <c r="O18" s="24"/>
      <c r="P18" s="1"/>
      <c r="Q18" s="24"/>
      <c r="R18" s="1"/>
      <c r="S18" s="24"/>
      <c r="T18" s="1"/>
      <c r="U18" s="54"/>
      <c r="V18" s="118"/>
      <c r="W18" s="114"/>
      <c r="X18" s="1"/>
      <c r="Y18" s="24"/>
      <c r="Z18" s="1"/>
      <c r="AA18" s="24"/>
      <c r="AB18" s="1"/>
      <c r="AC18" s="24"/>
      <c r="AD18" s="1"/>
      <c r="AE18" s="54"/>
      <c r="AF18" s="54"/>
      <c r="AG18" s="114"/>
      <c r="AH18" s="24"/>
      <c r="AI18" s="24"/>
      <c r="AJ18" s="24"/>
      <c r="AK18" s="24"/>
      <c r="AL18" s="24"/>
      <c r="AM18" s="24"/>
      <c r="AN18" s="24"/>
      <c r="AO18" s="54"/>
      <c r="AP18" s="54"/>
      <c r="AQ18" s="114"/>
      <c r="AR18" s="24"/>
      <c r="AS18" s="24"/>
      <c r="AT18" s="24"/>
      <c r="AU18" s="24"/>
      <c r="AV18" s="24"/>
      <c r="AW18" s="24"/>
      <c r="AX18" s="24"/>
      <c r="AY18" s="429"/>
    </row>
    <row r="19" spans="1:51" ht="12.6" customHeight="1" x14ac:dyDescent="0.2">
      <c r="A19" s="1"/>
      <c r="B19" s="420" t="s">
        <v>191</v>
      </c>
      <c r="C19" s="154">
        <v>749.8</v>
      </c>
      <c r="D19" s="1"/>
      <c r="E19" s="37">
        <v>0.03</v>
      </c>
      <c r="F19" s="1"/>
      <c r="G19" s="37">
        <v>-0.04</v>
      </c>
      <c r="H19" s="1"/>
      <c r="I19" s="37">
        <v>0.44</v>
      </c>
      <c r="J19" s="1"/>
      <c r="K19" s="37">
        <v>0.42</v>
      </c>
      <c r="L19" s="1"/>
      <c r="M19" s="154">
        <v>840.8</v>
      </c>
      <c r="N19" s="1"/>
      <c r="O19" s="41">
        <v>0.02</v>
      </c>
      <c r="P19" s="1"/>
      <c r="Q19" s="41">
        <v>-0.04</v>
      </c>
      <c r="R19" s="1"/>
      <c r="S19" s="41">
        <v>0.42</v>
      </c>
      <c r="T19" s="1"/>
      <c r="U19" s="110">
        <v>0.4</v>
      </c>
      <c r="V19" s="118"/>
      <c r="W19" s="425"/>
      <c r="X19" s="1"/>
      <c r="Y19" s="24"/>
      <c r="Z19" s="24"/>
      <c r="AA19" s="24"/>
      <c r="AB19" s="1"/>
      <c r="AC19" s="24"/>
      <c r="AD19" s="1"/>
      <c r="AE19" s="54"/>
      <c r="AF19" s="54"/>
      <c r="AG19" s="425"/>
      <c r="AH19" s="24"/>
      <c r="AI19" s="24"/>
      <c r="AJ19" s="24"/>
      <c r="AK19" s="24"/>
      <c r="AL19" s="24"/>
      <c r="AM19" s="24"/>
      <c r="AN19" s="24"/>
      <c r="AO19" s="54"/>
      <c r="AP19" s="54"/>
      <c r="AQ19" s="430">
        <v>1590.5</v>
      </c>
      <c r="AR19" s="24"/>
      <c r="AS19" s="41">
        <v>0.02</v>
      </c>
      <c r="AT19" s="24"/>
      <c r="AU19" s="41">
        <v>-0.04</v>
      </c>
      <c r="AV19" s="24"/>
      <c r="AW19" s="41">
        <v>0.43</v>
      </c>
      <c r="AX19" s="24"/>
      <c r="AY19" s="424">
        <v>0.41</v>
      </c>
    </row>
    <row r="20" spans="1:51" ht="12.6" customHeight="1" x14ac:dyDescent="0.2">
      <c r="A20" s="1"/>
      <c r="B20" s="223"/>
      <c r="C20" s="12"/>
      <c r="D20" s="1"/>
      <c r="E20" s="24"/>
      <c r="F20" s="1"/>
      <c r="G20" s="24"/>
      <c r="H20" s="1"/>
      <c r="I20" s="24"/>
      <c r="J20" s="1"/>
      <c r="K20" s="54"/>
      <c r="L20" s="1"/>
      <c r="M20" s="522"/>
      <c r="N20" s="118"/>
      <c r="O20" s="24"/>
      <c r="P20" s="1"/>
      <c r="Q20" s="24"/>
      <c r="R20" s="1"/>
      <c r="S20" s="24"/>
      <c r="T20" s="1"/>
      <c r="U20" s="54"/>
      <c r="V20" s="118"/>
      <c r="W20" s="12"/>
      <c r="X20" s="1"/>
      <c r="Y20" s="24"/>
      <c r="Z20" s="1"/>
      <c r="AA20" s="24"/>
      <c r="AB20" s="1"/>
      <c r="AC20" s="24"/>
      <c r="AD20" s="1"/>
      <c r="AE20" s="54"/>
      <c r="AF20" s="54"/>
      <c r="AG20" s="74"/>
      <c r="AH20" s="24"/>
      <c r="AI20" s="24"/>
      <c r="AJ20" s="24"/>
      <c r="AK20" s="24"/>
      <c r="AL20" s="24"/>
      <c r="AM20" s="24"/>
      <c r="AN20" s="24"/>
      <c r="AO20" s="54"/>
      <c r="AP20" s="54"/>
      <c r="AQ20" s="74"/>
      <c r="AR20" s="24"/>
      <c r="AS20" s="24"/>
      <c r="AT20" s="24"/>
      <c r="AU20" s="24"/>
      <c r="AV20" s="24"/>
      <c r="AW20" s="24"/>
      <c r="AX20" s="24"/>
      <c r="AY20" s="429"/>
    </row>
    <row r="21" spans="1:51" ht="12.6" customHeight="1" x14ac:dyDescent="0.2">
      <c r="A21" s="1"/>
      <c r="B21" s="420" t="s">
        <v>192</v>
      </c>
      <c r="C21" s="431">
        <v>4644.7</v>
      </c>
      <c r="D21" s="62"/>
      <c r="E21" s="37">
        <v>0.03</v>
      </c>
      <c r="F21" s="62"/>
      <c r="G21" s="37">
        <v>-0.06</v>
      </c>
      <c r="H21" s="62"/>
      <c r="I21" s="37">
        <v>0.03</v>
      </c>
      <c r="J21" s="62"/>
      <c r="K21" s="37">
        <v>-0.01</v>
      </c>
      <c r="L21" s="1"/>
      <c r="M21" s="432">
        <v>4978.7</v>
      </c>
      <c r="N21" s="62"/>
      <c r="O21" s="90">
        <v>0.01</v>
      </c>
      <c r="P21" s="62"/>
      <c r="Q21" s="90">
        <v>-0.08</v>
      </c>
      <c r="R21" s="62"/>
      <c r="S21" s="90">
        <v>0.08</v>
      </c>
      <c r="T21" s="62"/>
      <c r="U21" s="37">
        <v>0.01</v>
      </c>
      <c r="V21" s="118"/>
      <c r="W21" s="433"/>
      <c r="X21" s="62"/>
      <c r="Y21" s="124"/>
      <c r="Z21" s="62"/>
      <c r="AA21" s="124"/>
      <c r="AB21" s="62"/>
      <c r="AC21" s="124"/>
      <c r="AD21" s="62"/>
      <c r="AE21" s="58"/>
      <c r="AF21" s="54"/>
      <c r="AG21" s="433"/>
      <c r="AH21" s="124"/>
      <c r="AI21" s="124"/>
      <c r="AJ21" s="124"/>
      <c r="AK21" s="124"/>
      <c r="AL21" s="124"/>
      <c r="AM21" s="124"/>
      <c r="AN21" s="124"/>
      <c r="AO21" s="58"/>
      <c r="AP21" s="54"/>
      <c r="AQ21" s="434">
        <v>9623.4</v>
      </c>
      <c r="AR21" s="124"/>
      <c r="AS21" s="90">
        <v>0.02</v>
      </c>
      <c r="AT21" s="124"/>
      <c r="AU21" s="90">
        <v>-7.0000000000000007E-2</v>
      </c>
      <c r="AV21" s="124"/>
      <c r="AW21" s="90">
        <v>0.05</v>
      </c>
      <c r="AX21" s="124"/>
      <c r="AY21" s="435">
        <v>0</v>
      </c>
    </row>
    <row r="22" spans="1:51" ht="12.6" customHeight="1" x14ac:dyDescent="0.2">
      <c r="A22" s="1"/>
      <c r="B22" s="223"/>
      <c r="C22" s="1"/>
      <c r="D22" s="1"/>
      <c r="E22" s="1"/>
      <c r="F22" s="1"/>
      <c r="G22" s="1"/>
      <c r="H22" s="1"/>
      <c r="I22" s="1"/>
      <c r="J22" s="1"/>
      <c r="K22" s="1"/>
      <c r="L22" s="1"/>
      <c r="M22" s="62"/>
      <c r="N22" s="62"/>
      <c r="O22" s="62"/>
      <c r="P22" s="62"/>
      <c r="Q22" s="62"/>
      <c r="R22" s="62"/>
      <c r="S22" s="62"/>
      <c r="T22" s="62"/>
      <c r="U22" s="104"/>
      <c r="V22" s="1"/>
      <c r="W22" s="62"/>
      <c r="X22" s="62"/>
      <c r="Y22" s="62"/>
      <c r="Z22" s="62"/>
      <c r="AA22" s="62"/>
      <c r="AB22" s="62"/>
      <c r="AC22" s="62"/>
      <c r="AD22" s="62"/>
      <c r="AE22" s="104"/>
      <c r="AF22" s="29"/>
      <c r="AG22" s="62"/>
      <c r="AH22" s="62"/>
      <c r="AI22" s="62"/>
      <c r="AJ22" s="62"/>
      <c r="AK22" s="62"/>
      <c r="AL22" s="62"/>
      <c r="AM22" s="62"/>
      <c r="AN22" s="62"/>
      <c r="AO22" s="104"/>
      <c r="AP22" s="54"/>
      <c r="AQ22" s="62"/>
      <c r="AR22" s="62"/>
      <c r="AS22" s="62"/>
      <c r="AT22" s="62"/>
      <c r="AU22" s="62"/>
      <c r="AV22" s="62"/>
      <c r="AW22" s="62"/>
      <c r="AX22" s="62"/>
      <c r="AY22" s="224"/>
    </row>
    <row r="23" spans="1:51" ht="33.75" customHeight="1" x14ac:dyDescent="0.2">
      <c r="A23" s="1"/>
      <c r="B23" s="436"/>
      <c r="C23" s="1"/>
      <c r="D23" s="1"/>
      <c r="E23" s="1"/>
      <c r="F23" s="1"/>
      <c r="G23" s="1"/>
      <c r="H23" s="1"/>
      <c r="I23" s="1"/>
      <c r="J23" s="1"/>
      <c r="K23" s="1"/>
      <c r="L23" s="1"/>
      <c r="M23" s="1"/>
      <c r="N23" s="1"/>
      <c r="O23" s="1"/>
      <c r="P23" s="1"/>
      <c r="Q23" s="1"/>
      <c r="R23" s="1"/>
      <c r="S23" s="1"/>
      <c r="T23" s="1"/>
      <c r="U23" s="29"/>
      <c r="V23" s="1"/>
      <c r="W23" s="1"/>
      <c r="X23" s="1"/>
      <c r="Y23" s="1"/>
      <c r="Z23" s="1"/>
      <c r="AA23" s="1"/>
      <c r="AB23" s="1"/>
      <c r="AC23" s="1"/>
      <c r="AD23" s="29"/>
      <c r="AE23" s="1"/>
      <c r="AF23" s="29"/>
      <c r="AG23" s="1"/>
      <c r="AH23" s="1"/>
      <c r="AI23" s="1"/>
      <c r="AJ23" s="1"/>
      <c r="AK23" s="1"/>
      <c r="AL23" s="1"/>
      <c r="AM23" s="1"/>
      <c r="AN23" s="29"/>
      <c r="AO23" s="29"/>
      <c r="AP23" s="29"/>
      <c r="AQ23" s="1"/>
      <c r="AR23" s="1"/>
      <c r="AS23" s="1"/>
      <c r="AT23" s="1"/>
      <c r="AU23" s="1"/>
      <c r="AV23" s="1"/>
      <c r="AW23" s="1"/>
      <c r="AX23" s="29"/>
      <c r="AY23" s="228"/>
    </row>
    <row r="24" spans="1:51" ht="16.350000000000001" customHeight="1" x14ac:dyDescent="0.2">
      <c r="A24" s="1"/>
      <c r="B24" s="520" t="s">
        <v>193</v>
      </c>
      <c r="C24" s="674" t="s">
        <v>177</v>
      </c>
      <c r="D24" s="675"/>
      <c r="E24" s="675"/>
      <c r="F24" s="675"/>
      <c r="G24" s="675"/>
      <c r="H24" s="675"/>
      <c r="I24" s="675"/>
      <c r="J24" s="675"/>
      <c r="K24" s="675"/>
      <c r="L24" s="521"/>
      <c r="M24" s="674" t="s">
        <v>178</v>
      </c>
      <c r="N24" s="676"/>
      <c r="O24" s="676"/>
      <c r="P24" s="676"/>
      <c r="Q24" s="676"/>
      <c r="R24" s="676"/>
      <c r="S24" s="676"/>
      <c r="T24" s="676"/>
      <c r="U24" s="676"/>
      <c r="V24" s="521"/>
      <c r="W24" s="674" t="s">
        <v>179</v>
      </c>
      <c r="X24" s="677"/>
      <c r="Y24" s="677"/>
      <c r="Z24" s="677"/>
      <c r="AA24" s="677"/>
      <c r="AB24" s="677"/>
      <c r="AC24" s="677"/>
      <c r="AD24" s="677"/>
      <c r="AE24" s="677"/>
      <c r="AF24" s="521"/>
      <c r="AG24" s="674" t="s">
        <v>180</v>
      </c>
      <c r="AH24" s="677"/>
      <c r="AI24" s="678"/>
      <c r="AJ24" s="677"/>
      <c r="AK24" s="678"/>
      <c r="AL24" s="677"/>
      <c r="AM24" s="678"/>
      <c r="AN24" s="677"/>
      <c r="AO24" s="678"/>
      <c r="AP24" s="521"/>
      <c r="AQ24" s="674" t="s">
        <v>181</v>
      </c>
      <c r="AR24" s="677"/>
      <c r="AS24" s="678"/>
      <c r="AT24" s="677"/>
      <c r="AU24" s="678"/>
      <c r="AV24" s="677"/>
      <c r="AW24" s="678"/>
      <c r="AX24" s="677"/>
      <c r="AY24" s="679"/>
    </row>
    <row r="25" spans="1:51" ht="12.6" customHeight="1" x14ac:dyDescent="0.2">
      <c r="A25" s="1"/>
      <c r="B25" s="262"/>
      <c r="C25" s="437" t="s">
        <v>182</v>
      </c>
      <c r="D25" s="12"/>
      <c r="E25" s="437" t="s">
        <v>183</v>
      </c>
      <c r="F25" s="12"/>
      <c r="G25" s="437" t="s">
        <v>184</v>
      </c>
      <c r="H25" s="12"/>
      <c r="I25" s="437" t="s">
        <v>185</v>
      </c>
      <c r="J25" s="12"/>
      <c r="K25" s="437" t="s">
        <v>59</v>
      </c>
      <c r="L25" s="12"/>
      <c r="M25" s="437" t="s">
        <v>182</v>
      </c>
      <c r="N25" s="12"/>
      <c r="O25" s="437" t="s">
        <v>183</v>
      </c>
      <c r="P25" s="12"/>
      <c r="Q25" s="437" t="s">
        <v>184</v>
      </c>
      <c r="R25" s="12"/>
      <c r="S25" s="437" t="s">
        <v>185</v>
      </c>
      <c r="T25" s="12"/>
      <c r="U25" s="438" t="s">
        <v>59</v>
      </c>
      <c r="V25" s="12"/>
      <c r="W25" s="437" t="s">
        <v>182</v>
      </c>
      <c r="X25" s="12"/>
      <c r="Y25" s="437" t="s">
        <v>183</v>
      </c>
      <c r="Z25" s="12"/>
      <c r="AA25" s="437" t="s">
        <v>184</v>
      </c>
      <c r="AB25" s="12"/>
      <c r="AC25" s="437" t="s">
        <v>185</v>
      </c>
      <c r="AD25" s="12"/>
      <c r="AE25" s="438" t="s">
        <v>59</v>
      </c>
      <c r="AF25" s="71"/>
      <c r="AG25" s="437" t="s">
        <v>182</v>
      </c>
      <c r="AH25" s="12"/>
      <c r="AI25" s="437" t="s">
        <v>183</v>
      </c>
      <c r="AJ25" s="12"/>
      <c r="AK25" s="437" t="s">
        <v>184</v>
      </c>
      <c r="AL25" s="12"/>
      <c r="AM25" s="437" t="s">
        <v>185</v>
      </c>
      <c r="AN25" s="12"/>
      <c r="AO25" s="438" t="s">
        <v>59</v>
      </c>
      <c r="AP25" s="71"/>
      <c r="AQ25" s="437" t="s">
        <v>182</v>
      </c>
      <c r="AR25" s="12"/>
      <c r="AS25" s="437" t="s">
        <v>183</v>
      </c>
      <c r="AT25" s="12"/>
      <c r="AU25" s="437" t="s">
        <v>184</v>
      </c>
      <c r="AV25" s="12"/>
      <c r="AW25" s="437" t="s">
        <v>185</v>
      </c>
      <c r="AX25" s="12"/>
      <c r="AY25" s="439" t="s">
        <v>59</v>
      </c>
    </row>
    <row r="26" spans="1:51" ht="15" customHeight="1" x14ac:dyDescent="0.2">
      <c r="A26" s="1"/>
      <c r="B26" s="420" t="s">
        <v>186</v>
      </c>
      <c r="C26" s="1"/>
      <c r="D26" s="1"/>
      <c r="E26" s="1"/>
      <c r="F26" s="1"/>
      <c r="G26" s="1"/>
      <c r="H26" s="1"/>
      <c r="I26" s="1"/>
      <c r="J26" s="1"/>
      <c r="K26" s="1"/>
      <c r="L26" s="1"/>
      <c r="M26" s="1"/>
      <c r="N26" s="1"/>
      <c r="O26" s="1"/>
      <c r="P26" s="1"/>
      <c r="Q26" s="1"/>
      <c r="R26" s="1"/>
      <c r="S26" s="1"/>
      <c r="T26" s="1"/>
      <c r="U26" s="29"/>
      <c r="V26" s="1"/>
      <c r="W26" s="1"/>
      <c r="X26" s="1"/>
      <c r="Y26" s="1"/>
      <c r="Z26" s="1"/>
      <c r="AA26" s="1"/>
      <c r="AB26" s="1"/>
      <c r="AC26" s="1"/>
      <c r="AD26" s="1"/>
      <c r="AE26" s="54"/>
      <c r="AF26" s="29"/>
      <c r="AG26" s="199"/>
      <c r="AH26" s="24"/>
      <c r="AI26" s="24"/>
      <c r="AJ26" s="24"/>
      <c r="AK26" s="114"/>
      <c r="AL26" s="24"/>
      <c r="AM26" s="24"/>
      <c r="AN26" s="24"/>
      <c r="AO26" s="54"/>
      <c r="AP26" s="54"/>
      <c r="AQ26" s="199"/>
      <c r="AR26" s="24"/>
      <c r="AS26" s="24"/>
      <c r="AT26" s="24"/>
      <c r="AU26" s="114"/>
      <c r="AV26" s="24"/>
      <c r="AW26" s="24"/>
      <c r="AX26" s="24"/>
      <c r="AY26" s="429"/>
    </row>
    <row r="27" spans="1:51" ht="15" customHeight="1" x14ac:dyDescent="0.2">
      <c r="A27" s="1"/>
      <c r="B27" s="421" t="s">
        <v>187</v>
      </c>
      <c r="C27" s="422">
        <v>1840.7</v>
      </c>
      <c r="D27" s="1"/>
      <c r="E27" s="110">
        <v>0.1</v>
      </c>
      <c r="F27" s="1"/>
      <c r="G27" s="110">
        <v>0</v>
      </c>
      <c r="H27" s="1"/>
      <c r="I27" s="110">
        <v>-0.05</v>
      </c>
      <c r="J27" s="1"/>
      <c r="K27" s="110">
        <v>0.04</v>
      </c>
      <c r="L27" s="1"/>
      <c r="M27" s="423">
        <v>2117.8000000000002</v>
      </c>
      <c r="N27" s="1"/>
      <c r="O27" s="41">
        <v>0.05</v>
      </c>
      <c r="P27" s="1"/>
      <c r="Q27" s="440">
        <v>0</v>
      </c>
      <c r="R27" s="1"/>
      <c r="S27" s="41">
        <v>-0.01</v>
      </c>
      <c r="T27" s="1"/>
      <c r="U27" s="110">
        <v>0.03</v>
      </c>
      <c r="V27" s="118"/>
      <c r="W27" s="199"/>
      <c r="X27" s="1"/>
      <c r="Y27" s="24"/>
      <c r="Z27" s="1"/>
      <c r="AA27" s="114"/>
      <c r="AB27" s="1"/>
      <c r="AC27" s="24"/>
      <c r="AD27" s="1"/>
      <c r="AE27" s="54"/>
      <c r="AF27" s="54"/>
      <c r="AG27" s="199"/>
      <c r="AH27" s="24"/>
      <c r="AI27" s="24"/>
      <c r="AJ27" s="24"/>
      <c r="AK27" s="114"/>
      <c r="AL27" s="24"/>
      <c r="AM27" s="24"/>
      <c r="AN27" s="24"/>
      <c r="AO27" s="54"/>
      <c r="AP27" s="54"/>
      <c r="AQ27" s="423">
        <v>3972.3</v>
      </c>
      <c r="AR27" s="24"/>
      <c r="AS27" s="41">
        <v>7.0000000000000007E-2</v>
      </c>
      <c r="AT27" s="24"/>
      <c r="AU27" s="41">
        <v>0</v>
      </c>
      <c r="AV27" s="24"/>
      <c r="AW27" s="41">
        <v>-0.03</v>
      </c>
      <c r="AX27" s="24"/>
      <c r="AY27" s="424">
        <v>0.04</v>
      </c>
    </row>
    <row r="28" spans="1:51" ht="15" customHeight="1" x14ac:dyDescent="0.2">
      <c r="A28" s="1"/>
      <c r="B28" s="421" t="s">
        <v>169</v>
      </c>
      <c r="C28" s="144">
        <v>1005.1</v>
      </c>
      <c r="D28" s="1"/>
      <c r="E28" s="110">
        <v>-0.03</v>
      </c>
      <c r="F28" s="1"/>
      <c r="G28" s="110">
        <v>-0.13</v>
      </c>
      <c r="H28" s="1"/>
      <c r="I28" s="110">
        <v>0</v>
      </c>
      <c r="J28" s="1"/>
      <c r="K28" s="110">
        <v>-0.16</v>
      </c>
      <c r="L28" s="1"/>
      <c r="M28" s="144">
        <v>968.5</v>
      </c>
      <c r="N28" s="1"/>
      <c r="O28" s="41">
        <v>-0.03</v>
      </c>
      <c r="P28" s="1"/>
      <c r="Q28" s="41">
        <v>-0.17</v>
      </c>
      <c r="R28" s="1"/>
      <c r="S28" s="41">
        <v>0.02</v>
      </c>
      <c r="T28" s="1"/>
      <c r="U28" s="110">
        <v>-0.19</v>
      </c>
      <c r="V28" s="118"/>
      <c r="W28" s="189"/>
      <c r="X28" s="1"/>
      <c r="Y28" s="24"/>
      <c r="Z28" s="1"/>
      <c r="AA28" s="24"/>
      <c r="AB28" s="1"/>
      <c r="AC28" s="24"/>
      <c r="AD28" s="1"/>
      <c r="AE28" s="54"/>
      <c r="AF28" s="54"/>
      <c r="AG28" s="189"/>
      <c r="AH28" s="24"/>
      <c r="AI28" s="24"/>
      <c r="AJ28" s="24"/>
      <c r="AK28" s="24"/>
      <c r="AL28" s="24"/>
      <c r="AM28" s="24"/>
      <c r="AN28" s="24"/>
      <c r="AO28" s="54"/>
      <c r="AP28" s="54"/>
      <c r="AQ28" s="144">
        <v>1959.8</v>
      </c>
      <c r="AR28" s="24"/>
      <c r="AS28" s="41">
        <v>-0.03</v>
      </c>
      <c r="AT28" s="24"/>
      <c r="AU28" s="41">
        <v>-0.15</v>
      </c>
      <c r="AV28" s="24"/>
      <c r="AW28" s="41">
        <v>0.01</v>
      </c>
      <c r="AX28" s="24"/>
      <c r="AY28" s="424">
        <v>-0.18</v>
      </c>
    </row>
    <row r="29" spans="1:51" ht="15" customHeight="1" x14ac:dyDescent="0.2">
      <c r="A29" s="1"/>
      <c r="B29" s="421" t="s">
        <v>188</v>
      </c>
      <c r="C29" s="153">
        <v>416.2</v>
      </c>
      <c r="D29" s="1"/>
      <c r="E29" s="110">
        <v>0</v>
      </c>
      <c r="F29" s="1"/>
      <c r="G29" s="110">
        <v>-0.12</v>
      </c>
      <c r="H29" s="1"/>
      <c r="I29" s="110">
        <v>-0.11</v>
      </c>
      <c r="J29" s="1"/>
      <c r="K29" s="110">
        <v>-0.23</v>
      </c>
      <c r="L29" s="1"/>
      <c r="M29" s="151">
        <v>490.9</v>
      </c>
      <c r="N29" s="1"/>
      <c r="O29" s="41">
        <v>-0.01</v>
      </c>
      <c r="P29" s="1"/>
      <c r="Q29" s="41">
        <v>-0.22</v>
      </c>
      <c r="R29" s="1"/>
      <c r="S29" s="41">
        <v>0.38</v>
      </c>
      <c r="T29" s="1"/>
      <c r="U29" s="110">
        <v>0.14000000000000001</v>
      </c>
      <c r="V29" s="118"/>
      <c r="W29" s="114"/>
      <c r="X29" s="1"/>
      <c r="Y29" s="24"/>
      <c r="Z29" s="1"/>
      <c r="AA29" s="24"/>
      <c r="AB29" s="1"/>
      <c r="AC29" s="24"/>
      <c r="AD29" s="1"/>
      <c r="AE29" s="54"/>
      <c r="AF29" s="54"/>
      <c r="AG29" s="114"/>
      <c r="AH29" s="24"/>
      <c r="AI29" s="24"/>
      <c r="AJ29" s="24"/>
      <c r="AK29" s="24"/>
      <c r="AL29" s="24"/>
      <c r="AM29" s="24"/>
      <c r="AN29" s="24"/>
      <c r="AO29" s="54"/>
      <c r="AP29" s="54"/>
      <c r="AQ29" s="151">
        <v>907.1</v>
      </c>
      <c r="AR29" s="24"/>
      <c r="AS29" s="41">
        <v>0</v>
      </c>
      <c r="AT29" s="24"/>
      <c r="AU29" s="41">
        <v>-0.16</v>
      </c>
      <c r="AV29" s="24"/>
      <c r="AW29" s="41">
        <v>0.11</v>
      </c>
      <c r="AX29" s="24"/>
      <c r="AY29" s="424">
        <v>-0.06</v>
      </c>
    </row>
    <row r="30" spans="1:51" ht="15" customHeight="1" x14ac:dyDescent="0.2">
      <c r="A30" s="1"/>
      <c r="B30" s="421" t="s">
        <v>189</v>
      </c>
      <c r="C30" s="154">
        <v>633</v>
      </c>
      <c r="D30" s="1"/>
      <c r="E30" s="110">
        <v>-0.02</v>
      </c>
      <c r="F30" s="1"/>
      <c r="G30" s="110">
        <v>-0.08</v>
      </c>
      <c r="H30" s="1"/>
      <c r="I30" s="110">
        <v>7.0000000000000007E-2</v>
      </c>
      <c r="J30" s="1"/>
      <c r="K30" s="110">
        <v>-0.04</v>
      </c>
      <c r="L30" s="1"/>
      <c r="M30" s="430">
        <v>560.70000000000005</v>
      </c>
      <c r="N30" s="1"/>
      <c r="O30" s="41">
        <v>0</v>
      </c>
      <c r="P30" s="1"/>
      <c r="Q30" s="41">
        <v>-0.12</v>
      </c>
      <c r="R30" s="1"/>
      <c r="S30" s="41">
        <v>-0.04</v>
      </c>
      <c r="T30" s="1"/>
      <c r="U30" s="110">
        <v>-0.15</v>
      </c>
      <c r="V30" s="118"/>
      <c r="W30" s="425"/>
      <c r="X30" s="1"/>
      <c r="Y30" s="24"/>
      <c r="Z30" s="1"/>
      <c r="AA30" s="24"/>
      <c r="AB30" s="1"/>
      <c r="AC30" s="24"/>
      <c r="AD30" s="1"/>
      <c r="AE30" s="54"/>
      <c r="AF30" s="54"/>
      <c r="AG30" s="425"/>
      <c r="AH30" s="24"/>
      <c r="AI30" s="24"/>
      <c r="AJ30" s="24"/>
      <c r="AK30" s="24"/>
      <c r="AL30" s="24"/>
      <c r="AM30" s="24"/>
      <c r="AN30" s="24"/>
      <c r="AO30" s="54"/>
      <c r="AP30" s="54"/>
      <c r="AQ30" s="154">
        <v>1193.7</v>
      </c>
      <c r="AR30" s="24"/>
      <c r="AS30" s="41">
        <v>-0.01</v>
      </c>
      <c r="AT30" s="24"/>
      <c r="AU30" s="41">
        <v>-0.1</v>
      </c>
      <c r="AV30" s="24"/>
      <c r="AW30" s="41">
        <v>0.01</v>
      </c>
      <c r="AX30" s="24"/>
      <c r="AY30" s="424">
        <v>-0.1</v>
      </c>
    </row>
    <row r="31" spans="1:51" ht="15" customHeight="1" x14ac:dyDescent="0.2">
      <c r="A31" s="1"/>
      <c r="B31" s="420" t="s">
        <v>190</v>
      </c>
      <c r="C31" s="155">
        <v>3894.9</v>
      </c>
      <c r="D31" s="1"/>
      <c r="E31" s="37">
        <v>0.03</v>
      </c>
      <c r="F31" s="1"/>
      <c r="G31" s="37">
        <v>-7.0000000000000007E-2</v>
      </c>
      <c r="H31" s="1"/>
      <c r="I31" s="37">
        <v>-0.03</v>
      </c>
      <c r="J31" s="1"/>
      <c r="K31" s="37">
        <v>-0.06</v>
      </c>
      <c r="L31" s="1"/>
      <c r="M31" s="428">
        <v>4137.8999999999996</v>
      </c>
      <c r="N31" s="1"/>
      <c r="O31" s="41">
        <v>0.01</v>
      </c>
      <c r="P31" s="1"/>
      <c r="Q31" s="41">
        <v>-0.09</v>
      </c>
      <c r="R31" s="1"/>
      <c r="S31" s="41">
        <v>0.03</v>
      </c>
      <c r="T31" s="1"/>
      <c r="U31" s="110">
        <v>-0.05</v>
      </c>
      <c r="V31" s="118"/>
      <c r="W31" s="427"/>
      <c r="X31" s="1"/>
      <c r="Y31" s="24"/>
      <c r="Z31" s="1"/>
      <c r="AA31" s="24"/>
      <c r="AB31" s="1"/>
      <c r="AC31" s="24"/>
      <c r="AD31" s="1"/>
      <c r="AE31" s="54"/>
      <c r="AF31" s="54"/>
      <c r="AG31" s="427"/>
      <c r="AH31" s="24"/>
      <c r="AI31" s="24"/>
      <c r="AJ31" s="24"/>
      <c r="AK31" s="24"/>
      <c r="AL31" s="24"/>
      <c r="AM31" s="24"/>
      <c r="AN31" s="24"/>
      <c r="AO31" s="54"/>
      <c r="AP31" s="54"/>
      <c r="AQ31" s="428">
        <v>8032.9</v>
      </c>
      <c r="AR31" s="24"/>
      <c r="AS31" s="41">
        <v>0.02</v>
      </c>
      <c r="AT31" s="24"/>
      <c r="AU31" s="41">
        <v>-0.08</v>
      </c>
      <c r="AV31" s="24"/>
      <c r="AW31" s="41">
        <v>0</v>
      </c>
      <c r="AX31" s="24"/>
      <c r="AY31" s="424">
        <v>-0.05</v>
      </c>
    </row>
    <row r="32" spans="1:51" ht="12.6" customHeight="1" x14ac:dyDescent="0.2">
      <c r="A32" s="1"/>
      <c r="B32" s="223"/>
      <c r="C32" s="114"/>
      <c r="D32" s="1"/>
      <c r="E32" s="24"/>
      <c r="F32" s="1"/>
      <c r="G32" s="24"/>
      <c r="H32" s="1"/>
      <c r="I32" s="24"/>
      <c r="J32" s="1"/>
      <c r="K32" s="54"/>
      <c r="L32" s="1"/>
      <c r="M32" s="58"/>
      <c r="N32" s="118"/>
      <c r="O32" s="24"/>
      <c r="P32" s="1"/>
      <c r="Q32" s="24"/>
      <c r="R32" s="1"/>
      <c r="S32" s="24"/>
      <c r="T32" s="1"/>
      <c r="U32" s="54"/>
      <c r="V32" s="118"/>
      <c r="W32" s="114"/>
      <c r="X32" s="1"/>
      <c r="Y32" s="24"/>
      <c r="Z32" s="1"/>
      <c r="AA32" s="24"/>
      <c r="AB32" s="1"/>
      <c r="AC32" s="24"/>
      <c r="AD32" s="1"/>
      <c r="AE32" s="54"/>
      <c r="AF32" s="54"/>
      <c r="AG32" s="114"/>
      <c r="AH32" s="24"/>
      <c r="AI32" s="24"/>
      <c r="AJ32" s="24"/>
      <c r="AK32" s="24"/>
      <c r="AL32" s="24"/>
      <c r="AM32" s="24"/>
      <c r="AN32" s="24"/>
      <c r="AO32" s="54"/>
      <c r="AP32" s="54"/>
      <c r="AQ32" s="114"/>
      <c r="AR32" s="24"/>
      <c r="AS32" s="24"/>
      <c r="AT32" s="24"/>
      <c r="AU32" s="24"/>
      <c r="AV32" s="24"/>
      <c r="AW32" s="24"/>
      <c r="AX32" s="24"/>
      <c r="AY32" s="429"/>
    </row>
    <row r="33" spans="1:51" ht="15" customHeight="1" x14ac:dyDescent="0.2">
      <c r="A33" s="1"/>
      <c r="B33" s="420" t="s">
        <v>191</v>
      </c>
      <c r="C33" s="154">
        <v>749.8</v>
      </c>
      <c r="D33" s="1"/>
      <c r="E33" s="37">
        <v>0.02</v>
      </c>
      <c r="F33" s="1"/>
      <c r="G33" s="37">
        <v>-0.05</v>
      </c>
      <c r="H33" s="1"/>
      <c r="I33" s="37">
        <v>0</v>
      </c>
      <c r="J33" s="1"/>
      <c r="K33" s="37">
        <v>-0.04</v>
      </c>
      <c r="L33" s="1"/>
      <c r="M33" s="154">
        <v>840.8</v>
      </c>
      <c r="N33" s="1"/>
      <c r="O33" s="41">
        <v>0.02</v>
      </c>
      <c r="P33" s="24"/>
      <c r="Q33" s="41">
        <v>-7.0000000000000007E-2</v>
      </c>
      <c r="R33" s="1"/>
      <c r="S33" s="41">
        <v>0.01</v>
      </c>
      <c r="T33" s="1"/>
      <c r="U33" s="110">
        <v>-0.04</v>
      </c>
      <c r="V33" s="118"/>
      <c r="W33" s="425"/>
      <c r="X33" s="1"/>
      <c r="Y33" s="24"/>
      <c r="Z33" s="24"/>
      <c r="AA33" s="24"/>
      <c r="AB33" s="1"/>
      <c r="AC33" s="24"/>
      <c r="AD33" s="1"/>
      <c r="AE33" s="54"/>
      <c r="AF33" s="54"/>
      <c r="AG33" s="425"/>
      <c r="AH33" s="24"/>
      <c r="AI33" s="24"/>
      <c r="AJ33" s="24"/>
      <c r="AK33" s="24"/>
      <c r="AL33" s="24"/>
      <c r="AM33" s="24"/>
      <c r="AN33" s="24"/>
      <c r="AO33" s="54"/>
      <c r="AP33" s="54"/>
      <c r="AQ33" s="430">
        <v>1590.5</v>
      </c>
      <c r="AR33" s="24"/>
      <c r="AS33" s="41">
        <v>0.02</v>
      </c>
      <c r="AT33" s="24"/>
      <c r="AU33" s="41">
        <v>-0.06</v>
      </c>
      <c r="AV33" s="24"/>
      <c r="AW33" s="41">
        <v>0.01</v>
      </c>
      <c r="AX33" s="24"/>
      <c r="AY33" s="424">
        <v>-0.04</v>
      </c>
    </row>
    <row r="34" spans="1:51" ht="12.6" customHeight="1" x14ac:dyDescent="0.2">
      <c r="A34" s="1"/>
      <c r="B34" s="223"/>
      <c r="C34" s="12"/>
      <c r="D34" s="1"/>
      <c r="E34" s="24"/>
      <c r="F34" s="1"/>
      <c r="G34" s="24"/>
      <c r="H34" s="1"/>
      <c r="I34" s="24"/>
      <c r="J34" s="1"/>
      <c r="K34" s="54"/>
      <c r="L34" s="1"/>
      <c r="M34" s="522"/>
      <c r="N34" s="118"/>
      <c r="O34" s="24"/>
      <c r="P34" s="1"/>
      <c r="Q34" s="24"/>
      <c r="R34" s="1"/>
      <c r="S34" s="24"/>
      <c r="T34" s="1"/>
      <c r="U34" s="54"/>
      <c r="V34" s="118"/>
      <c r="W34" s="12"/>
      <c r="X34" s="1"/>
      <c r="Y34" s="24"/>
      <c r="Z34" s="1"/>
      <c r="AA34" s="24"/>
      <c r="AB34" s="1"/>
      <c r="AC34" s="24"/>
      <c r="AD34" s="1"/>
      <c r="AE34" s="54"/>
      <c r="AF34" s="54"/>
      <c r="AG34" s="74"/>
      <c r="AH34" s="24"/>
      <c r="AI34" s="24"/>
      <c r="AJ34" s="24"/>
      <c r="AK34" s="24"/>
      <c r="AL34" s="24"/>
      <c r="AM34" s="24"/>
      <c r="AN34" s="24"/>
      <c r="AO34" s="54"/>
      <c r="AP34" s="54"/>
      <c r="AQ34" s="74"/>
      <c r="AR34" s="24"/>
      <c r="AS34" s="24"/>
      <c r="AT34" s="24"/>
      <c r="AU34" s="24"/>
      <c r="AV34" s="24"/>
      <c r="AW34" s="24"/>
      <c r="AX34" s="24"/>
      <c r="AY34" s="429"/>
    </row>
    <row r="35" spans="1:51" ht="15" customHeight="1" thickBot="1" x14ac:dyDescent="0.25">
      <c r="A35" s="1"/>
      <c r="B35" s="441" t="s">
        <v>192</v>
      </c>
      <c r="C35" s="442">
        <v>4644.7</v>
      </c>
      <c r="D35" s="443"/>
      <c r="E35" s="444">
        <v>0.03</v>
      </c>
      <c r="F35" s="443"/>
      <c r="G35" s="444">
        <v>-0.06</v>
      </c>
      <c r="H35" s="443"/>
      <c r="I35" s="444">
        <v>-0.02</v>
      </c>
      <c r="J35" s="443"/>
      <c r="K35" s="444">
        <v>-0.06</v>
      </c>
      <c r="L35" s="443"/>
      <c r="M35" s="445">
        <v>4978.7</v>
      </c>
      <c r="N35" s="443"/>
      <c r="O35" s="446">
        <v>0.01</v>
      </c>
      <c r="P35" s="443"/>
      <c r="Q35" s="446">
        <v>-0.08</v>
      </c>
      <c r="R35" s="443"/>
      <c r="S35" s="446">
        <v>0.03</v>
      </c>
      <c r="T35" s="443"/>
      <c r="U35" s="444">
        <v>-0.04</v>
      </c>
      <c r="V35" s="447"/>
      <c r="W35" s="448"/>
      <c r="X35" s="443"/>
      <c r="Y35" s="449"/>
      <c r="Z35" s="443"/>
      <c r="AA35" s="449"/>
      <c r="AB35" s="443"/>
      <c r="AC35" s="449"/>
      <c r="AD35" s="443"/>
      <c r="AE35" s="450"/>
      <c r="AF35" s="450"/>
      <c r="AG35" s="448"/>
      <c r="AH35" s="449"/>
      <c r="AI35" s="449"/>
      <c r="AJ35" s="449"/>
      <c r="AK35" s="449"/>
      <c r="AL35" s="449"/>
      <c r="AM35" s="449"/>
      <c r="AN35" s="449"/>
      <c r="AO35" s="450"/>
      <c r="AP35" s="450"/>
      <c r="AQ35" s="451">
        <v>9623.4</v>
      </c>
      <c r="AR35" s="449"/>
      <c r="AS35" s="446">
        <v>0.02</v>
      </c>
      <c r="AT35" s="449"/>
      <c r="AU35" s="446">
        <v>-7.0000000000000007E-2</v>
      </c>
      <c r="AV35" s="449"/>
      <c r="AW35" s="446">
        <v>0</v>
      </c>
      <c r="AX35" s="449"/>
      <c r="AY35" s="452">
        <v>-0.05</v>
      </c>
    </row>
    <row r="36" spans="1:51" ht="12.6" customHeight="1" x14ac:dyDescent="0.2">
      <c r="A36" s="1"/>
      <c r="B36" s="12"/>
      <c r="C36" s="187"/>
      <c r="D36" s="187"/>
      <c r="E36" s="187"/>
      <c r="F36" s="187"/>
      <c r="G36" s="187"/>
      <c r="H36" s="187"/>
      <c r="I36" s="187"/>
      <c r="J36" s="187"/>
      <c r="K36" s="187"/>
      <c r="L36" s="187"/>
      <c r="M36" s="187"/>
      <c r="N36" s="187"/>
      <c r="O36" s="187"/>
      <c r="P36" s="187"/>
      <c r="Q36" s="187"/>
      <c r="R36" s="187"/>
      <c r="S36" s="187"/>
      <c r="T36" s="187"/>
      <c r="U36" s="14"/>
      <c r="V36" s="187"/>
      <c r="W36" s="187"/>
      <c r="X36" s="187"/>
      <c r="Y36" s="187"/>
      <c r="Z36" s="187"/>
      <c r="AA36" s="187"/>
      <c r="AB36" s="187"/>
      <c r="AC36" s="187"/>
      <c r="AD36" s="187"/>
      <c r="AE36" s="14"/>
      <c r="AF36" s="14"/>
      <c r="AG36" s="187"/>
      <c r="AH36" s="187"/>
      <c r="AI36" s="187"/>
      <c r="AJ36" s="187"/>
      <c r="AK36" s="187"/>
      <c r="AL36" s="187"/>
      <c r="AM36" s="187"/>
      <c r="AN36" s="187"/>
      <c r="AO36" s="14"/>
      <c r="AP36" s="187"/>
      <c r="AQ36" s="187"/>
      <c r="AR36" s="187"/>
      <c r="AS36" s="187"/>
      <c r="AT36" s="187"/>
      <c r="AU36" s="187"/>
      <c r="AV36" s="187"/>
      <c r="AW36" s="187"/>
      <c r="AX36" s="14"/>
      <c r="AY36" s="187"/>
    </row>
    <row r="37" spans="1:51" ht="113.25" customHeight="1" x14ac:dyDescent="0.2">
      <c r="A37" s="1"/>
      <c r="B37" s="681" t="s">
        <v>194</v>
      </c>
      <c r="C37" s="682"/>
      <c r="D37" s="682"/>
      <c r="E37" s="682"/>
      <c r="F37" s="682"/>
      <c r="G37" s="682"/>
      <c r="H37" s="682"/>
      <c r="I37" s="682"/>
      <c r="J37" s="682"/>
      <c r="K37" s="682"/>
      <c r="L37" s="682"/>
      <c r="M37" s="682"/>
      <c r="N37" s="682"/>
      <c r="O37" s="682"/>
      <c r="P37" s="682"/>
      <c r="Q37" s="682"/>
      <c r="R37" s="682"/>
      <c r="S37" s="682"/>
      <c r="T37" s="682"/>
      <c r="U37" s="682"/>
      <c r="V37" s="682"/>
      <c r="W37" s="682"/>
      <c r="X37" s="682"/>
      <c r="Y37" s="682"/>
      <c r="Z37" s="682"/>
      <c r="AA37" s="682"/>
      <c r="AB37" s="682"/>
      <c r="AC37" s="682"/>
      <c r="AD37" s="682"/>
      <c r="AE37" s="682"/>
      <c r="AF37" s="682"/>
      <c r="AG37" s="682"/>
      <c r="AH37" s="682"/>
      <c r="AI37" s="682"/>
      <c r="AJ37" s="682"/>
      <c r="AK37" s="682"/>
      <c r="AL37" s="682"/>
      <c r="AM37" s="682"/>
      <c r="AN37" s="682"/>
      <c r="AO37" s="682"/>
      <c r="AP37" s="682"/>
      <c r="AQ37" s="682"/>
      <c r="AR37" s="682"/>
      <c r="AS37" s="682"/>
      <c r="AT37" s="682"/>
      <c r="AU37" s="682"/>
      <c r="AV37" s="682"/>
      <c r="AW37" s="682"/>
      <c r="AX37" s="682"/>
      <c r="AY37" s="683"/>
    </row>
    <row r="38" spans="1:51" ht="12.6" customHeight="1" x14ac:dyDescent="0.2">
      <c r="A38" s="1"/>
      <c r="B38" s="509"/>
      <c r="C38" s="509"/>
      <c r="D38" s="509"/>
      <c r="E38" s="509"/>
      <c r="F38" s="509"/>
      <c r="G38" s="509"/>
      <c r="H38" s="509"/>
      <c r="I38" s="509"/>
      <c r="J38" s="509"/>
      <c r="K38" s="509"/>
      <c r="L38" s="509"/>
      <c r="M38" s="509"/>
      <c r="N38" s="509"/>
      <c r="O38" s="509"/>
      <c r="P38" s="509"/>
      <c r="Q38" s="509"/>
      <c r="R38" s="509"/>
      <c r="S38" s="509"/>
      <c r="T38" s="1"/>
      <c r="U38" s="1"/>
      <c r="V38" s="1"/>
      <c r="W38" s="1"/>
      <c r="X38" s="1"/>
      <c r="Y38" s="1"/>
      <c r="Z38" s="1"/>
      <c r="AA38" s="1"/>
      <c r="AB38" s="1"/>
      <c r="AC38" s="1"/>
      <c r="AD38" s="1"/>
      <c r="AE38" s="29"/>
      <c r="AF38" s="29"/>
      <c r="AG38" s="29"/>
      <c r="AH38" s="29"/>
      <c r="AI38" s="29"/>
      <c r="AJ38" s="29"/>
      <c r="AK38" s="29"/>
      <c r="AL38" s="29"/>
      <c r="AM38" s="29"/>
      <c r="AN38" s="29"/>
      <c r="AO38" s="29"/>
      <c r="AP38" s="29"/>
      <c r="AQ38" s="29"/>
      <c r="AR38" s="29"/>
      <c r="AS38" s="29"/>
      <c r="AT38" s="29"/>
      <c r="AU38" s="29"/>
      <c r="AV38" s="29"/>
      <c r="AW38" s="29"/>
      <c r="AX38" s="29"/>
      <c r="AY38" s="29"/>
    </row>
    <row r="39" spans="1:51" ht="12.6" customHeight="1" x14ac:dyDescent="0.2">
      <c r="A39" s="1"/>
      <c r="B39" s="684" t="s">
        <v>234</v>
      </c>
      <c r="C39" s="685"/>
      <c r="D39" s="685"/>
      <c r="E39" s="685"/>
      <c r="F39" s="685"/>
      <c r="G39" s="685"/>
      <c r="H39" s="685"/>
      <c r="I39" s="685"/>
      <c r="J39" s="685"/>
      <c r="K39" s="685"/>
      <c r="L39" s="685"/>
      <c r="M39" s="685"/>
      <c r="N39" s="685"/>
      <c r="O39" s="685"/>
      <c r="P39" s="685"/>
      <c r="Q39" s="685"/>
      <c r="R39" s="685"/>
      <c r="S39" s="685"/>
      <c r="T39" s="1"/>
      <c r="U39" s="1"/>
      <c r="V39" s="1"/>
      <c r="W39" s="1"/>
      <c r="X39" s="1"/>
      <c r="Y39" s="1"/>
      <c r="Z39" s="1"/>
      <c r="AA39" s="1"/>
      <c r="AB39" s="1"/>
      <c r="AC39" s="1"/>
      <c r="AD39" s="1"/>
      <c r="AE39" s="29"/>
      <c r="AF39" s="29"/>
      <c r="AG39" s="29"/>
      <c r="AH39" s="29"/>
      <c r="AI39" s="29"/>
      <c r="AJ39" s="29"/>
      <c r="AK39" s="29"/>
      <c r="AL39" s="29"/>
      <c r="AM39" s="29"/>
      <c r="AN39" s="29"/>
      <c r="AO39" s="29"/>
      <c r="AP39" s="29"/>
      <c r="AQ39" s="29"/>
      <c r="AR39" s="29"/>
      <c r="AS39" s="29"/>
      <c r="AT39" s="29"/>
      <c r="AU39" s="29"/>
      <c r="AV39" s="29"/>
      <c r="AW39" s="29"/>
      <c r="AX39" s="29"/>
      <c r="AY39" s="29"/>
    </row>
    <row r="40" spans="1:51" ht="12.6" customHeight="1" x14ac:dyDescent="0.2">
      <c r="A40" s="1"/>
      <c r="B40" s="509"/>
      <c r="C40" s="509"/>
      <c r="D40" s="509"/>
      <c r="E40" s="509"/>
      <c r="F40" s="509"/>
      <c r="G40" s="509"/>
      <c r="H40" s="509"/>
      <c r="I40" s="509"/>
      <c r="J40" s="509"/>
      <c r="K40" s="509"/>
      <c r="L40" s="509"/>
      <c r="M40" s="509"/>
      <c r="N40" s="509"/>
      <c r="O40" s="509"/>
      <c r="P40" s="509"/>
      <c r="Q40" s="509"/>
      <c r="R40" s="509"/>
      <c r="S40" s="509"/>
      <c r="T40" s="1"/>
      <c r="U40" s="1"/>
      <c r="V40" s="1"/>
      <c r="W40" s="1"/>
      <c r="X40" s="1"/>
      <c r="Y40" s="1"/>
      <c r="Z40" s="1"/>
      <c r="AA40" s="1"/>
      <c r="AB40" s="1"/>
      <c r="AC40" s="1"/>
      <c r="AD40" s="1"/>
      <c r="AE40" s="29"/>
      <c r="AF40" s="29"/>
      <c r="AG40" s="29"/>
      <c r="AH40" s="29"/>
      <c r="AI40" s="29"/>
      <c r="AJ40" s="29"/>
      <c r="AK40" s="29"/>
      <c r="AL40" s="29"/>
      <c r="AM40" s="29"/>
      <c r="AN40" s="29"/>
      <c r="AO40" s="29"/>
      <c r="AP40" s="29"/>
      <c r="AQ40" s="29"/>
      <c r="AR40" s="29"/>
      <c r="AS40" s="29"/>
      <c r="AT40" s="29"/>
      <c r="AU40" s="29"/>
      <c r="AV40" s="29"/>
      <c r="AW40" s="29"/>
      <c r="AX40" s="29"/>
      <c r="AY40" s="29"/>
    </row>
    <row r="41" spans="1:51" ht="12.6" customHeight="1" x14ac:dyDescent="0.2">
      <c r="A41" s="1"/>
      <c r="B41" s="684" t="s">
        <v>232</v>
      </c>
      <c r="C41" s="685"/>
      <c r="D41" s="685"/>
      <c r="E41" s="685"/>
      <c r="F41" s="685"/>
      <c r="G41" s="685"/>
      <c r="H41" s="685"/>
      <c r="I41" s="685"/>
      <c r="J41" s="685"/>
      <c r="K41" s="685"/>
      <c r="L41" s="509"/>
      <c r="M41" s="509"/>
      <c r="N41" s="509"/>
      <c r="O41" s="509"/>
      <c r="P41" s="509"/>
      <c r="Q41" s="509"/>
      <c r="R41" s="509"/>
      <c r="S41" s="509"/>
      <c r="T41" s="1"/>
      <c r="U41" s="1"/>
      <c r="V41" s="1"/>
      <c r="W41" s="1"/>
      <c r="X41" s="1"/>
      <c r="Y41" s="1"/>
      <c r="Z41" s="1"/>
      <c r="AA41" s="1"/>
      <c r="AB41" s="1"/>
      <c r="AC41" s="1"/>
      <c r="AD41" s="1"/>
      <c r="AE41" s="29"/>
      <c r="AF41" s="29"/>
      <c r="AG41" s="29"/>
      <c r="AH41" s="29"/>
      <c r="AI41" s="29"/>
      <c r="AJ41" s="29"/>
      <c r="AK41" s="29"/>
      <c r="AL41" s="29"/>
      <c r="AM41" s="29"/>
      <c r="AN41" s="29"/>
      <c r="AO41" s="29"/>
      <c r="AP41" s="29"/>
      <c r="AQ41" s="29"/>
      <c r="AR41" s="29"/>
      <c r="AS41" s="29"/>
      <c r="AT41" s="29"/>
      <c r="AU41" s="29"/>
      <c r="AV41" s="29"/>
      <c r="AW41" s="29"/>
      <c r="AX41" s="29"/>
      <c r="AY41" s="29"/>
    </row>
    <row r="42" spans="1:51" ht="12.6"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29"/>
      <c r="AF42" s="29"/>
      <c r="AG42" s="29"/>
      <c r="AH42" s="29"/>
      <c r="AI42" s="29"/>
      <c r="AJ42" s="29"/>
      <c r="AK42" s="29"/>
      <c r="AL42" s="29"/>
      <c r="AM42" s="29"/>
      <c r="AN42" s="29"/>
      <c r="AO42" s="29"/>
      <c r="AP42" s="29"/>
      <c r="AQ42" s="29"/>
      <c r="AR42" s="29"/>
      <c r="AS42" s="29"/>
      <c r="AT42" s="29"/>
      <c r="AU42" s="29"/>
      <c r="AV42" s="29"/>
      <c r="AW42" s="29"/>
      <c r="AX42" s="29"/>
      <c r="AY42" s="29"/>
    </row>
    <row r="43" spans="1:51" ht="12.6" customHeight="1" x14ac:dyDescent="0.2">
      <c r="A43" s="1"/>
      <c r="B43" s="648" t="s">
        <v>34</v>
      </c>
      <c r="C43" s="567"/>
      <c r="D43" s="567"/>
      <c r="E43" s="567"/>
      <c r="F43" s="567"/>
      <c r="G43" s="567"/>
      <c r="H43" s="567"/>
      <c r="I43" s="567"/>
      <c r="J43" s="567"/>
      <c r="K43" s="639"/>
      <c r="L43" s="1"/>
      <c r="M43" s="1"/>
      <c r="N43" s="1"/>
      <c r="O43" s="1"/>
      <c r="P43" s="1"/>
      <c r="Q43" s="1"/>
      <c r="R43" s="1"/>
      <c r="S43" s="1"/>
      <c r="T43" s="1"/>
      <c r="U43" s="1"/>
      <c r="V43" s="1"/>
      <c r="W43" s="1"/>
      <c r="X43" s="1"/>
      <c r="Y43" s="1"/>
      <c r="Z43" s="1"/>
      <c r="AA43" s="1"/>
      <c r="AB43" s="1"/>
      <c r="AC43" s="1"/>
      <c r="AD43" s="1"/>
      <c r="AE43" s="29"/>
      <c r="AF43" s="29"/>
      <c r="AG43" s="29"/>
      <c r="AH43" s="29"/>
      <c r="AI43" s="29"/>
      <c r="AJ43" s="29"/>
      <c r="AK43" s="29"/>
      <c r="AL43" s="29"/>
      <c r="AM43" s="29"/>
      <c r="AN43" s="29"/>
      <c r="AO43" s="29"/>
      <c r="AP43" s="29"/>
      <c r="AQ43" s="29"/>
      <c r="AR43" s="29"/>
      <c r="AS43" s="29"/>
      <c r="AT43" s="29"/>
      <c r="AU43" s="29"/>
      <c r="AV43" s="29"/>
      <c r="AW43" s="29"/>
      <c r="AX43" s="29"/>
      <c r="AY43" s="29"/>
    </row>
    <row r="44" spans="1:51" ht="12.6"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29"/>
      <c r="AF44" s="29"/>
      <c r="AG44" s="29"/>
      <c r="AH44" s="29"/>
      <c r="AI44" s="29"/>
      <c r="AJ44" s="29"/>
      <c r="AK44" s="29"/>
      <c r="AL44" s="29"/>
      <c r="AM44" s="29"/>
      <c r="AN44" s="29"/>
      <c r="AO44" s="29"/>
      <c r="AP44" s="29"/>
      <c r="AQ44" s="29"/>
      <c r="AR44" s="29"/>
      <c r="AS44" s="29"/>
      <c r="AT44" s="29"/>
      <c r="AU44" s="29"/>
      <c r="AV44" s="29"/>
      <c r="AW44" s="29"/>
      <c r="AX44" s="29"/>
      <c r="AY44" s="29"/>
    </row>
    <row r="45" spans="1:51" ht="12.6" customHeight="1" x14ac:dyDescent="0.2">
      <c r="A45" s="1"/>
      <c r="B45" s="595" t="s">
        <v>195</v>
      </c>
      <c r="C45" s="565"/>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29"/>
      <c r="AF45" s="29"/>
      <c r="AG45" s="29"/>
      <c r="AH45" s="29"/>
      <c r="AI45" s="29"/>
      <c r="AJ45" s="29"/>
      <c r="AK45" s="29"/>
      <c r="AL45" s="29"/>
      <c r="AM45" s="29"/>
      <c r="AN45" s="29"/>
      <c r="AO45" s="29"/>
      <c r="AP45" s="29"/>
      <c r="AQ45" s="29"/>
      <c r="AR45" s="29"/>
      <c r="AS45" s="29"/>
      <c r="AT45" s="29"/>
      <c r="AU45" s="29"/>
      <c r="AV45" s="29"/>
      <c r="AW45" s="29"/>
      <c r="AX45" s="29"/>
      <c r="AY45" s="29"/>
    </row>
    <row r="46" spans="1:51" ht="12.6"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29"/>
      <c r="AF46" s="29"/>
      <c r="AG46" s="29"/>
      <c r="AH46" s="29"/>
      <c r="AI46" s="29"/>
      <c r="AJ46" s="29"/>
      <c r="AK46" s="29"/>
      <c r="AL46" s="29"/>
      <c r="AM46" s="29"/>
      <c r="AN46" s="29"/>
      <c r="AO46" s="29"/>
      <c r="AP46" s="29"/>
      <c r="AQ46" s="29"/>
      <c r="AR46" s="29"/>
      <c r="AS46" s="29"/>
      <c r="AT46" s="29"/>
      <c r="AU46" s="29"/>
      <c r="AV46" s="29"/>
      <c r="AW46" s="29"/>
      <c r="AX46" s="29"/>
      <c r="AY46" s="29"/>
    </row>
    <row r="47" spans="1:51" ht="18.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29"/>
      <c r="AF47" s="29"/>
      <c r="AG47" s="29"/>
      <c r="AH47" s="29"/>
      <c r="AI47" s="29"/>
      <c r="AJ47" s="29"/>
      <c r="AK47" s="29"/>
      <c r="AL47" s="29"/>
      <c r="AM47" s="29"/>
      <c r="AN47" s="29"/>
      <c r="AO47" s="29"/>
      <c r="AP47" s="29"/>
      <c r="AQ47" s="29"/>
      <c r="AR47" s="29"/>
      <c r="AS47" s="29"/>
      <c r="AT47" s="29"/>
      <c r="AU47" s="29"/>
      <c r="AV47" s="29"/>
      <c r="AW47" s="29"/>
      <c r="AX47" s="29"/>
      <c r="AY47" s="29"/>
    </row>
    <row r="48" spans="1:51" ht="18.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29"/>
      <c r="AF48" s="29"/>
      <c r="AG48" s="29"/>
      <c r="AH48" s="29"/>
      <c r="AI48" s="29"/>
      <c r="AJ48" s="29"/>
      <c r="AK48" s="29"/>
      <c r="AL48" s="29"/>
      <c r="AM48" s="29"/>
      <c r="AN48" s="29"/>
      <c r="AO48" s="29"/>
      <c r="AP48" s="29"/>
      <c r="AQ48" s="29"/>
      <c r="AR48" s="29"/>
      <c r="AS48" s="29"/>
      <c r="AT48" s="29"/>
      <c r="AU48" s="29"/>
      <c r="AV48" s="29"/>
      <c r="AW48" s="29"/>
      <c r="AX48" s="29"/>
      <c r="AY48" s="29"/>
    </row>
    <row r="49" spans="1:51" ht="18.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29"/>
      <c r="AF49" s="29"/>
      <c r="AG49" s="29"/>
      <c r="AH49" s="29"/>
      <c r="AI49" s="29"/>
      <c r="AJ49" s="29"/>
      <c r="AK49" s="29"/>
      <c r="AL49" s="29"/>
      <c r="AM49" s="29"/>
      <c r="AN49" s="29"/>
      <c r="AO49" s="29"/>
      <c r="AP49" s="29"/>
      <c r="AQ49" s="29"/>
      <c r="AR49" s="29"/>
      <c r="AS49" s="29"/>
      <c r="AT49" s="29"/>
      <c r="AU49" s="29"/>
      <c r="AV49" s="29"/>
      <c r="AW49" s="29"/>
      <c r="AX49" s="29"/>
      <c r="AY49" s="29"/>
    </row>
    <row r="50" spans="1:51" ht="18.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29"/>
      <c r="AF50" s="29"/>
      <c r="AG50" s="29"/>
      <c r="AH50" s="29"/>
      <c r="AI50" s="29"/>
      <c r="AJ50" s="29"/>
      <c r="AK50" s="29"/>
      <c r="AL50" s="29"/>
      <c r="AM50" s="29"/>
      <c r="AN50" s="29"/>
      <c r="AO50" s="29"/>
      <c r="AP50" s="29"/>
      <c r="AQ50" s="29"/>
      <c r="AR50" s="29"/>
      <c r="AS50" s="29"/>
      <c r="AT50" s="29"/>
      <c r="AU50" s="29"/>
      <c r="AV50" s="29"/>
      <c r="AW50" s="29"/>
      <c r="AX50" s="29"/>
      <c r="AY50" s="29"/>
    </row>
    <row r="51" spans="1:51" ht="18.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29"/>
      <c r="AF51" s="29"/>
      <c r="AG51" s="29"/>
      <c r="AH51" s="29"/>
      <c r="AI51" s="29"/>
      <c r="AJ51" s="29"/>
      <c r="AK51" s="29"/>
      <c r="AL51" s="29"/>
      <c r="AM51" s="29"/>
      <c r="AN51" s="29"/>
      <c r="AO51" s="29"/>
      <c r="AP51" s="29"/>
      <c r="AQ51" s="29"/>
      <c r="AR51" s="29"/>
      <c r="AS51" s="29"/>
      <c r="AT51" s="29"/>
      <c r="AU51" s="29"/>
      <c r="AV51" s="29"/>
      <c r="AW51" s="29"/>
      <c r="AX51" s="29"/>
      <c r="AY51" s="29"/>
    </row>
    <row r="52" spans="1:51" ht="18.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29"/>
      <c r="AF52" s="29"/>
      <c r="AG52" s="29"/>
      <c r="AH52" s="29"/>
      <c r="AI52" s="29"/>
      <c r="AJ52" s="29"/>
      <c r="AK52" s="29"/>
      <c r="AL52" s="29"/>
      <c r="AM52" s="29"/>
      <c r="AN52" s="29"/>
      <c r="AO52" s="29"/>
      <c r="AP52" s="29"/>
      <c r="AQ52" s="29"/>
      <c r="AR52" s="29"/>
      <c r="AS52" s="29"/>
      <c r="AT52" s="29"/>
      <c r="AU52" s="29"/>
      <c r="AV52" s="29"/>
      <c r="AW52" s="29"/>
      <c r="AX52" s="29"/>
      <c r="AY52" s="29"/>
    </row>
    <row r="53" spans="1:51" ht="18.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29"/>
      <c r="AF53" s="29"/>
      <c r="AG53" s="29"/>
      <c r="AH53" s="29"/>
      <c r="AI53" s="29"/>
      <c r="AJ53" s="29"/>
      <c r="AK53" s="29"/>
      <c r="AL53" s="29"/>
      <c r="AM53" s="29"/>
      <c r="AN53" s="29"/>
      <c r="AO53" s="29"/>
      <c r="AP53" s="29"/>
      <c r="AQ53" s="29"/>
      <c r="AR53" s="29"/>
      <c r="AS53" s="29"/>
      <c r="AT53" s="29"/>
      <c r="AU53" s="29"/>
      <c r="AV53" s="29"/>
      <c r="AW53" s="29"/>
      <c r="AX53" s="29"/>
      <c r="AY53" s="29"/>
    </row>
    <row r="54" spans="1:51" ht="18.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29"/>
      <c r="AF54" s="29"/>
      <c r="AG54" s="29"/>
      <c r="AH54" s="29"/>
      <c r="AI54" s="29"/>
      <c r="AJ54" s="29"/>
      <c r="AK54" s="29"/>
      <c r="AL54" s="29"/>
      <c r="AM54" s="29"/>
      <c r="AN54" s="29"/>
      <c r="AO54" s="29"/>
      <c r="AP54" s="29"/>
      <c r="AQ54" s="29"/>
      <c r="AR54" s="29"/>
      <c r="AS54" s="29"/>
      <c r="AT54" s="29"/>
      <c r="AU54" s="29"/>
      <c r="AV54" s="29"/>
      <c r="AW54" s="29"/>
      <c r="AX54" s="29"/>
      <c r="AY54" s="29"/>
    </row>
    <row r="55" spans="1:51" ht="18.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29"/>
      <c r="AF55" s="29"/>
      <c r="AG55" s="29"/>
      <c r="AH55" s="29"/>
      <c r="AI55" s="29"/>
      <c r="AJ55" s="29"/>
      <c r="AK55" s="29"/>
      <c r="AL55" s="29"/>
      <c r="AM55" s="29"/>
      <c r="AN55" s="29"/>
      <c r="AO55" s="29"/>
      <c r="AP55" s="29"/>
      <c r="AQ55" s="29"/>
      <c r="AR55" s="29"/>
      <c r="AS55" s="29"/>
      <c r="AT55" s="29"/>
      <c r="AU55" s="29"/>
      <c r="AV55" s="29"/>
      <c r="AW55" s="29"/>
      <c r="AX55" s="29"/>
      <c r="AY55" s="29"/>
    </row>
    <row r="56" spans="1:51" ht="18.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29"/>
      <c r="AF56" s="29"/>
      <c r="AG56" s="29"/>
      <c r="AH56" s="29"/>
      <c r="AI56" s="29"/>
      <c r="AJ56" s="29"/>
      <c r="AK56" s="29"/>
      <c r="AL56" s="29"/>
      <c r="AM56" s="29"/>
      <c r="AN56" s="29"/>
      <c r="AO56" s="29"/>
      <c r="AP56" s="29"/>
      <c r="AQ56" s="29"/>
      <c r="AR56" s="29"/>
      <c r="AS56" s="29"/>
      <c r="AT56" s="29"/>
      <c r="AU56" s="29"/>
      <c r="AV56" s="29"/>
      <c r="AW56" s="29"/>
      <c r="AX56" s="29"/>
      <c r="AY56" s="29"/>
    </row>
    <row r="57" spans="1:51" ht="18.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29"/>
      <c r="AF57" s="29"/>
      <c r="AG57" s="29"/>
      <c r="AH57" s="29"/>
      <c r="AI57" s="29"/>
      <c r="AJ57" s="29"/>
      <c r="AK57" s="29"/>
      <c r="AL57" s="29"/>
      <c r="AM57" s="29"/>
      <c r="AN57" s="29"/>
      <c r="AO57" s="29"/>
      <c r="AP57" s="29"/>
      <c r="AQ57" s="29"/>
      <c r="AR57" s="29"/>
      <c r="AS57" s="29"/>
      <c r="AT57" s="29"/>
      <c r="AU57" s="29"/>
      <c r="AV57" s="29"/>
      <c r="AW57" s="29"/>
      <c r="AX57" s="29"/>
      <c r="AY57" s="29"/>
    </row>
    <row r="58" spans="1:51" ht="18.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29"/>
      <c r="AF58" s="29"/>
      <c r="AG58" s="29"/>
      <c r="AH58" s="29"/>
      <c r="AI58" s="29"/>
      <c r="AJ58" s="29"/>
      <c r="AK58" s="29"/>
      <c r="AL58" s="29"/>
      <c r="AM58" s="29"/>
      <c r="AN58" s="29"/>
      <c r="AO58" s="29"/>
      <c r="AP58" s="29"/>
      <c r="AQ58" s="29"/>
      <c r="AR58" s="29"/>
      <c r="AS58" s="29"/>
      <c r="AT58" s="29"/>
      <c r="AU58" s="29"/>
      <c r="AV58" s="29"/>
      <c r="AW58" s="29"/>
      <c r="AX58" s="29"/>
      <c r="AY58" s="29"/>
    </row>
    <row r="59" spans="1:51" ht="18.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29"/>
      <c r="AF59" s="29"/>
      <c r="AG59" s="29"/>
      <c r="AH59" s="29"/>
      <c r="AI59" s="29"/>
      <c r="AJ59" s="29"/>
      <c r="AK59" s="29"/>
      <c r="AL59" s="29"/>
      <c r="AM59" s="29"/>
      <c r="AN59" s="29"/>
      <c r="AO59" s="29"/>
      <c r="AP59" s="29"/>
      <c r="AQ59" s="29"/>
      <c r="AR59" s="29"/>
      <c r="AS59" s="29"/>
      <c r="AT59" s="29"/>
      <c r="AU59" s="29"/>
      <c r="AV59" s="29"/>
      <c r="AW59" s="29"/>
      <c r="AX59" s="29"/>
      <c r="AY59" s="29"/>
    </row>
    <row r="60" spans="1:51" ht="18.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29"/>
      <c r="AF60" s="29"/>
      <c r="AG60" s="29"/>
      <c r="AH60" s="29"/>
      <c r="AI60" s="29"/>
      <c r="AJ60" s="29"/>
      <c r="AK60" s="29"/>
      <c r="AL60" s="29"/>
      <c r="AM60" s="29"/>
      <c r="AN60" s="29"/>
      <c r="AO60" s="29"/>
      <c r="AP60" s="29"/>
      <c r="AQ60" s="29"/>
      <c r="AR60" s="29"/>
      <c r="AS60" s="29"/>
      <c r="AT60" s="29"/>
      <c r="AU60" s="29"/>
      <c r="AV60" s="29"/>
      <c r="AW60" s="29"/>
      <c r="AX60" s="29"/>
      <c r="AY60" s="29"/>
    </row>
    <row r="61" spans="1:51" ht="18.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29"/>
      <c r="AF61" s="29"/>
      <c r="AG61" s="29"/>
      <c r="AH61" s="29"/>
      <c r="AI61" s="29"/>
      <c r="AJ61" s="29"/>
      <c r="AK61" s="29"/>
      <c r="AL61" s="29"/>
      <c r="AM61" s="29"/>
      <c r="AN61" s="29"/>
      <c r="AO61" s="29"/>
      <c r="AP61" s="29"/>
      <c r="AQ61" s="29"/>
      <c r="AR61" s="29"/>
      <c r="AS61" s="29"/>
      <c r="AT61" s="29"/>
      <c r="AU61" s="29"/>
      <c r="AV61" s="29"/>
      <c r="AW61" s="29"/>
      <c r="AX61" s="29"/>
      <c r="AY61" s="29"/>
    </row>
    <row r="62" spans="1:51" ht="18.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29"/>
      <c r="AF62" s="29"/>
      <c r="AG62" s="29"/>
      <c r="AH62" s="29"/>
      <c r="AI62" s="29"/>
      <c r="AJ62" s="29"/>
      <c r="AK62" s="29"/>
      <c r="AL62" s="29"/>
      <c r="AM62" s="29"/>
      <c r="AN62" s="29"/>
      <c r="AO62" s="29"/>
      <c r="AP62" s="29"/>
      <c r="AQ62" s="29"/>
      <c r="AR62" s="29"/>
      <c r="AS62" s="29"/>
      <c r="AT62" s="29"/>
      <c r="AU62" s="29"/>
      <c r="AV62" s="29"/>
      <c r="AW62" s="29"/>
      <c r="AX62" s="29"/>
      <c r="AY62" s="29"/>
    </row>
    <row r="63" spans="1:51" ht="18.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29"/>
      <c r="AF63" s="29"/>
      <c r="AG63" s="29"/>
      <c r="AH63" s="29"/>
      <c r="AI63" s="29"/>
      <c r="AJ63" s="29"/>
      <c r="AK63" s="29"/>
      <c r="AL63" s="29"/>
      <c r="AM63" s="29"/>
      <c r="AN63" s="29"/>
      <c r="AO63" s="29"/>
      <c r="AP63" s="29"/>
      <c r="AQ63" s="29"/>
      <c r="AR63" s="29"/>
      <c r="AS63" s="29"/>
      <c r="AT63" s="29"/>
      <c r="AU63" s="29"/>
      <c r="AV63" s="29"/>
      <c r="AW63" s="29"/>
      <c r="AX63" s="29"/>
      <c r="AY63" s="29"/>
    </row>
    <row r="64" spans="1:51" ht="18.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29"/>
      <c r="AF64" s="29"/>
      <c r="AG64" s="29"/>
      <c r="AH64" s="29"/>
      <c r="AI64" s="29"/>
      <c r="AJ64" s="29"/>
      <c r="AK64" s="29"/>
      <c r="AL64" s="29"/>
      <c r="AM64" s="29"/>
      <c r="AN64" s="29"/>
      <c r="AO64" s="29"/>
      <c r="AP64" s="29"/>
      <c r="AQ64" s="29"/>
      <c r="AR64" s="29"/>
      <c r="AS64" s="29"/>
      <c r="AT64" s="29"/>
      <c r="AU64" s="29"/>
      <c r="AV64" s="29"/>
      <c r="AW64" s="29"/>
      <c r="AX64" s="29"/>
      <c r="AY64" s="29"/>
    </row>
    <row r="65" spans="1:51" ht="18.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29"/>
      <c r="AF65" s="29"/>
      <c r="AG65" s="29"/>
      <c r="AH65" s="29"/>
      <c r="AI65" s="29"/>
      <c r="AJ65" s="29"/>
      <c r="AK65" s="29"/>
      <c r="AL65" s="29"/>
      <c r="AM65" s="29"/>
      <c r="AN65" s="29"/>
      <c r="AO65" s="29"/>
      <c r="AP65" s="29"/>
      <c r="AQ65" s="29"/>
      <c r="AR65" s="29"/>
      <c r="AS65" s="29"/>
      <c r="AT65" s="29"/>
      <c r="AU65" s="29"/>
      <c r="AV65" s="29"/>
      <c r="AW65" s="29"/>
      <c r="AX65" s="29"/>
      <c r="AY65" s="29"/>
    </row>
    <row r="66" spans="1:51" ht="18.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29"/>
      <c r="AF66" s="29"/>
      <c r="AG66" s="29"/>
      <c r="AH66" s="29"/>
      <c r="AI66" s="29"/>
      <c r="AJ66" s="29"/>
      <c r="AK66" s="29"/>
      <c r="AL66" s="29"/>
      <c r="AM66" s="29"/>
      <c r="AN66" s="29"/>
      <c r="AO66" s="29"/>
      <c r="AP66" s="29"/>
      <c r="AQ66" s="29"/>
      <c r="AR66" s="29"/>
      <c r="AS66" s="29"/>
      <c r="AT66" s="29"/>
      <c r="AU66" s="29"/>
      <c r="AV66" s="29"/>
      <c r="AW66" s="29"/>
      <c r="AX66" s="29"/>
      <c r="AY66" s="29"/>
    </row>
    <row r="67" spans="1:51" ht="18.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29"/>
      <c r="AF67" s="29"/>
      <c r="AG67" s="29"/>
      <c r="AH67" s="29"/>
      <c r="AI67" s="29"/>
      <c r="AJ67" s="29"/>
      <c r="AK67" s="29"/>
      <c r="AL67" s="29"/>
      <c r="AM67" s="29"/>
      <c r="AN67" s="29"/>
      <c r="AO67" s="29"/>
      <c r="AP67" s="29"/>
      <c r="AQ67" s="29"/>
      <c r="AR67" s="29"/>
      <c r="AS67" s="29"/>
      <c r="AT67" s="29"/>
      <c r="AU67" s="29"/>
      <c r="AV67" s="29"/>
      <c r="AW67" s="29"/>
      <c r="AX67" s="29"/>
      <c r="AY67" s="29"/>
    </row>
    <row r="68" spans="1:51" ht="18.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29"/>
      <c r="AF68" s="29"/>
      <c r="AG68" s="29"/>
      <c r="AH68" s="29"/>
      <c r="AI68" s="29"/>
      <c r="AJ68" s="29"/>
      <c r="AK68" s="29"/>
      <c r="AL68" s="29"/>
      <c r="AM68" s="29"/>
      <c r="AN68" s="29"/>
      <c r="AO68" s="29"/>
      <c r="AP68" s="29"/>
      <c r="AQ68" s="29"/>
      <c r="AR68" s="29"/>
      <c r="AS68" s="29"/>
      <c r="AT68" s="29"/>
      <c r="AU68" s="29"/>
      <c r="AV68" s="29"/>
      <c r="AW68" s="29"/>
      <c r="AX68" s="29"/>
      <c r="AY68" s="29"/>
    </row>
    <row r="69" spans="1:51" ht="18.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29"/>
      <c r="AF69" s="29"/>
      <c r="AG69" s="29"/>
      <c r="AH69" s="29"/>
      <c r="AI69" s="29"/>
      <c r="AJ69" s="29"/>
      <c r="AK69" s="29"/>
      <c r="AL69" s="29"/>
      <c r="AM69" s="29"/>
      <c r="AN69" s="29"/>
      <c r="AO69" s="29"/>
      <c r="AP69" s="29"/>
      <c r="AQ69" s="29"/>
      <c r="AR69" s="29"/>
      <c r="AS69" s="29"/>
      <c r="AT69" s="29"/>
      <c r="AU69" s="29"/>
      <c r="AV69" s="29"/>
      <c r="AW69" s="29"/>
      <c r="AX69" s="29"/>
      <c r="AY69" s="29"/>
    </row>
    <row r="70" spans="1:51" ht="18.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29"/>
      <c r="AF70" s="29"/>
      <c r="AG70" s="29"/>
      <c r="AH70" s="29"/>
      <c r="AI70" s="29"/>
      <c r="AJ70" s="29"/>
      <c r="AK70" s="29"/>
      <c r="AL70" s="29"/>
      <c r="AM70" s="29"/>
      <c r="AN70" s="29"/>
      <c r="AO70" s="29"/>
      <c r="AP70" s="29"/>
      <c r="AQ70" s="29"/>
      <c r="AR70" s="29"/>
      <c r="AS70" s="29"/>
      <c r="AT70" s="29"/>
      <c r="AU70" s="29"/>
      <c r="AV70" s="29"/>
      <c r="AW70" s="29"/>
      <c r="AX70" s="29"/>
      <c r="AY70" s="29"/>
    </row>
    <row r="71" spans="1:51" ht="18.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29"/>
      <c r="AF71" s="29"/>
      <c r="AG71" s="29"/>
      <c r="AH71" s="29"/>
      <c r="AI71" s="29"/>
      <c r="AJ71" s="29"/>
      <c r="AK71" s="29"/>
      <c r="AL71" s="29"/>
      <c r="AM71" s="29"/>
      <c r="AN71" s="29"/>
      <c r="AO71" s="29"/>
      <c r="AP71" s="29"/>
      <c r="AQ71" s="29"/>
      <c r="AR71" s="29"/>
      <c r="AS71" s="29"/>
      <c r="AT71" s="29"/>
      <c r="AU71" s="29"/>
      <c r="AV71" s="29"/>
      <c r="AW71" s="29"/>
      <c r="AX71" s="29"/>
      <c r="AY71" s="29"/>
    </row>
    <row r="72" spans="1:51" ht="18.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29"/>
      <c r="AF72" s="29"/>
      <c r="AG72" s="29"/>
      <c r="AH72" s="29"/>
      <c r="AI72" s="29"/>
      <c r="AJ72" s="29"/>
      <c r="AK72" s="29"/>
      <c r="AL72" s="29"/>
      <c r="AM72" s="29"/>
      <c r="AN72" s="29"/>
      <c r="AO72" s="29"/>
      <c r="AP72" s="29"/>
      <c r="AQ72" s="29"/>
      <c r="AR72" s="29"/>
      <c r="AS72" s="29"/>
      <c r="AT72" s="29"/>
      <c r="AU72" s="29"/>
      <c r="AV72" s="29"/>
      <c r="AW72" s="29"/>
      <c r="AX72" s="29"/>
      <c r="AY72" s="29"/>
    </row>
    <row r="73" spans="1:51" ht="18.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29"/>
      <c r="AF73" s="29"/>
      <c r="AG73" s="29"/>
      <c r="AH73" s="29"/>
      <c r="AI73" s="29"/>
      <c r="AJ73" s="29"/>
      <c r="AK73" s="29"/>
      <c r="AL73" s="29"/>
      <c r="AM73" s="29"/>
      <c r="AN73" s="29"/>
      <c r="AO73" s="29"/>
      <c r="AP73" s="29"/>
      <c r="AQ73" s="29"/>
      <c r="AR73" s="29"/>
      <c r="AS73" s="29"/>
      <c r="AT73" s="29"/>
      <c r="AU73" s="29"/>
      <c r="AV73" s="29"/>
      <c r="AW73" s="29"/>
      <c r="AX73" s="29"/>
      <c r="AY73" s="29"/>
    </row>
    <row r="74" spans="1:51"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29"/>
      <c r="AF74" s="29"/>
      <c r="AG74" s="29"/>
      <c r="AH74" s="29"/>
      <c r="AI74" s="29"/>
      <c r="AJ74" s="29"/>
      <c r="AK74" s="29"/>
      <c r="AL74" s="29"/>
      <c r="AM74" s="29"/>
      <c r="AN74" s="29"/>
      <c r="AO74" s="29"/>
      <c r="AP74" s="29"/>
      <c r="AQ74" s="29"/>
      <c r="AR74" s="29"/>
      <c r="AS74" s="29"/>
      <c r="AT74" s="29"/>
      <c r="AU74" s="29"/>
      <c r="AV74" s="29"/>
      <c r="AW74" s="29"/>
      <c r="AX74" s="29"/>
      <c r="AY74" s="29"/>
    </row>
    <row r="75" spans="1:51" ht="18.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29"/>
      <c r="AF75" s="29"/>
      <c r="AG75" s="29"/>
      <c r="AH75" s="29"/>
      <c r="AI75" s="29"/>
      <c r="AJ75" s="29"/>
      <c r="AK75" s="29"/>
      <c r="AL75" s="29"/>
      <c r="AM75" s="29"/>
      <c r="AN75" s="29"/>
      <c r="AO75" s="29"/>
      <c r="AP75" s="29"/>
      <c r="AQ75" s="29"/>
      <c r="AR75" s="29"/>
      <c r="AS75" s="29"/>
      <c r="AT75" s="29"/>
      <c r="AU75" s="29"/>
      <c r="AV75" s="29"/>
      <c r="AW75" s="29"/>
      <c r="AX75" s="29"/>
      <c r="AY75" s="29"/>
    </row>
    <row r="76" spans="1:51" ht="18.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29"/>
      <c r="AF76" s="29"/>
      <c r="AG76" s="29"/>
      <c r="AH76" s="29"/>
      <c r="AI76" s="29"/>
      <c r="AJ76" s="29"/>
      <c r="AK76" s="29"/>
      <c r="AL76" s="29"/>
      <c r="AM76" s="29"/>
      <c r="AN76" s="29"/>
      <c r="AO76" s="29"/>
      <c r="AP76" s="29"/>
      <c r="AQ76" s="29"/>
      <c r="AR76" s="29"/>
      <c r="AS76" s="29"/>
      <c r="AT76" s="29"/>
      <c r="AU76" s="29"/>
      <c r="AV76" s="29"/>
      <c r="AW76" s="29"/>
      <c r="AX76" s="29"/>
      <c r="AY76" s="29"/>
    </row>
    <row r="77" spans="1:51" ht="18.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29"/>
      <c r="AF77" s="29"/>
      <c r="AG77" s="29"/>
      <c r="AH77" s="29"/>
      <c r="AI77" s="29"/>
      <c r="AJ77" s="29"/>
      <c r="AK77" s="29"/>
      <c r="AL77" s="29"/>
      <c r="AM77" s="29"/>
      <c r="AN77" s="29"/>
      <c r="AO77" s="29"/>
      <c r="AP77" s="29"/>
      <c r="AQ77" s="29"/>
      <c r="AR77" s="29"/>
      <c r="AS77" s="29"/>
      <c r="AT77" s="29"/>
      <c r="AU77" s="29"/>
      <c r="AV77" s="29"/>
      <c r="AW77" s="29"/>
      <c r="AX77" s="29"/>
      <c r="AY77" s="29"/>
    </row>
    <row r="78" spans="1:51" ht="18.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29"/>
      <c r="AF78" s="29"/>
      <c r="AG78" s="29"/>
      <c r="AH78" s="29"/>
      <c r="AI78" s="29"/>
      <c r="AJ78" s="29"/>
      <c r="AK78" s="29"/>
      <c r="AL78" s="29"/>
      <c r="AM78" s="29"/>
      <c r="AN78" s="29"/>
      <c r="AO78" s="29"/>
      <c r="AP78" s="29"/>
      <c r="AQ78" s="29"/>
      <c r="AR78" s="29"/>
      <c r="AS78" s="29"/>
      <c r="AT78" s="29"/>
      <c r="AU78" s="29"/>
      <c r="AV78" s="29"/>
      <c r="AW78" s="29"/>
      <c r="AX78" s="29"/>
      <c r="AY78" s="29"/>
    </row>
    <row r="79" spans="1:51" ht="18.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29"/>
      <c r="AF79" s="29"/>
      <c r="AG79" s="29"/>
      <c r="AH79" s="29"/>
      <c r="AI79" s="29"/>
      <c r="AJ79" s="29"/>
      <c r="AK79" s="29"/>
      <c r="AL79" s="29"/>
      <c r="AM79" s="29"/>
      <c r="AN79" s="29"/>
      <c r="AO79" s="29"/>
      <c r="AP79" s="29"/>
      <c r="AQ79" s="29"/>
      <c r="AR79" s="29"/>
      <c r="AS79" s="29"/>
      <c r="AT79" s="29"/>
      <c r="AU79" s="29"/>
      <c r="AV79" s="29"/>
      <c r="AW79" s="29"/>
      <c r="AX79" s="29"/>
      <c r="AY79" s="29"/>
    </row>
    <row r="80" spans="1:51" ht="18.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29"/>
      <c r="AF80" s="29"/>
      <c r="AG80" s="29"/>
      <c r="AH80" s="29"/>
      <c r="AI80" s="29"/>
      <c r="AJ80" s="29"/>
      <c r="AK80" s="29"/>
      <c r="AL80" s="29"/>
      <c r="AM80" s="29"/>
      <c r="AN80" s="29"/>
      <c r="AO80" s="29"/>
      <c r="AP80" s="29"/>
      <c r="AQ80" s="29"/>
      <c r="AR80" s="29"/>
      <c r="AS80" s="29"/>
      <c r="AT80" s="29"/>
      <c r="AU80" s="29"/>
      <c r="AV80" s="29"/>
      <c r="AW80" s="29"/>
      <c r="AX80" s="29"/>
      <c r="AY80" s="29"/>
    </row>
    <row r="81" spans="1:51" ht="18.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29"/>
      <c r="AF81" s="29"/>
      <c r="AG81" s="29"/>
      <c r="AH81" s="29"/>
      <c r="AI81" s="29"/>
      <c r="AJ81" s="29"/>
      <c r="AK81" s="29"/>
      <c r="AL81" s="29"/>
      <c r="AM81" s="29"/>
      <c r="AN81" s="29"/>
      <c r="AO81" s="29"/>
      <c r="AP81" s="29"/>
      <c r="AQ81" s="29"/>
      <c r="AR81" s="29"/>
      <c r="AS81" s="29"/>
      <c r="AT81" s="29"/>
      <c r="AU81" s="29"/>
      <c r="AV81" s="29"/>
      <c r="AW81" s="29"/>
      <c r="AX81" s="29"/>
      <c r="AY81" s="29"/>
    </row>
    <row r="82" spans="1:51" ht="18.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29"/>
      <c r="AF82" s="29"/>
      <c r="AG82" s="29"/>
      <c r="AH82" s="29"/>
      <c r="AI82" s="29"/>
      <c r="AJ82" s="29"/>
      <c r="AK82" s="29"/>
      <c r="AL82" s="29"/>
      <c r="AM82" s="29"/>
      <c r="AN82" s="29"/>
      <c r="AO82" s="29"/>
      <c r="AP82" s="29"/>
      <c r="AQ82" s="29"/>
      <c r="AR82" s="29"/>
      <c r="AS82" s="29"/>
      <c r="AT82" s="29"/>
      <c r="AU82" s="29"/>
      <c r="AV82" s="29"/>
      <c r="AW82" s="29"/>
      <c r="AX82" s="29"/>
      <c r="AY82" s="29"/>
    </row>
    <row r="83" spans="1:51" ht="18.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29"/>
      <c r="AF83" s="29"/>
      <c r="AG83" s="29"/>
      <c r="AH83" s="29"/>
      <c r="AI83" s="29"/>
      <c r="AJ83" s="29"/>
      <c r="AK83" s="29"/>
      <c r="AL83" s="29"/>
      <c r="AM83" s="29"/>
      <c r="AN83" s="29"/>
      <c r="AO83" s="29"/>
      <c r="AP83" s="29"/>
      <c r="AQ83" s="29"/>
      <c r="AR83" s="29"/>
      <c r="AS83" s="29"/>
      <c r="AT83" s="29"/>
      <c r="AU83" s="29"/>
      <c r="AV83" s="29"/>
      <c r="AW83" s="29"/>
      <c r="AX83" s="29"/>
      <c r="AY83" s="29"/>
    </row>
    <row r="84" spans="1:51" ht="18.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29"/>
      <c r="AF84" s="29"/>
      <c r="AG84" s="29"/>
      <c r="AH84" s="29"/>
      <c r="AI84" s="29"/>
      <c r="AJ84" s="29"/>
      <c r="AK84" s="29"/>
      <c r="AL84" s="29"/>
      <c r="AM84" s="29"/>
      <c r="AN84" s="29"/>
      <c r="AO84" s="29"/>
      <c r="AP84" s="29"/>
      <c r="AQ84" s="29"/>
      <c r="AR84" s="29"/>
      <c r="AS84" s="29"/>
      <c r="AT84" s="29"/>
      <c r="AU84" s="29"/>
      <c r="AV84" s="29"/>
      <c r="AW84" s="29"/>
      <c r="AX84" s="29"/>
      <c r="AY84" s="29"/>
    </row>
    <row r="85" spans="1:51" ht="18.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29"/>
      <c r="AF85" s="29"/>
      <c r="AG85" s="29"/>
      <c r="AH85" s="29"/>
      <c r="AI85" s="29"/>
      <c r="AJ85" s="29"/>
      <c r="AK85" s="29"/>
      <c r="AL85" s="29"/>
      <c r="AM85" s="29"/>
      <c r="AN85" s="29"/>
      <c r="AO85" s="29"/>
      <c r="AP85" s="29"/>
      <c r="AQ85" s="29"/>
      <c r="AR85" s="29"/>
      <c r="AS85" s="29"/>
      <c r="AT85" s="29"/>
      <c r="AU85" s="29"/>
      <c r="AV85" s="29"/>
      <c r="AW85" s="29"/>
      <c r="AX85" s="29"/>
      <c r="AY85" s="29"/>
    </row>
    <row r="86" spans="1:51" ht="18.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29"/>
      <c r="AF86" s="29"/>
      <c r="AG86" s="29"/>
      <c r="AH86" s="29"/>
      <c r="AI86" s="29"/>
      <c r="AJ86" s="29"/>
      <c r="AK86" s="29"/>
      <c r="AL86" s="29"/>
      <c r="AM86" s="29"/>
      <c r="AN86" s="29"/>
      <c r="AO86" s="29"/>
      <c r="AP86" s="29"/>
      <c r="AQ86" s="29"/>
      <c r="AR86" s="29"/>
      <c r="AS86" s="29"/>
      <c r="AT86" s="29"/>
      <c r="AU86" s="29"/>
      <c r="AV86" s="29"/>
      <c r="AW86" s="29"/>
      <c r="AX86" s="29"/>
      <c r="AY86" s="29"/>
    </row>
    <row r="87" spans="1:51" ht="18.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29"/>
      <c r="AF87" s="29"/>
      <c r="AG87" s="29"/>
      <c r="AH87" s="29"/>
      <c r="AI87" s="29"/>
      <c r="AJ87" s="29"/>
      <c r="AK87" s="29"/>
      <c r="AL87" s="29"/>
      <c r="AM87" s="29"/>
      <c r="AN87" s="29"/>
      <c r="AO87" s="29"/>
      <c r="AP87" s="29"/>
      <c r="AQ87" s="29"/>
      <c r="AR87" s="29"/>
      <c r="AS87" s="29"/>
      <c r="AT87" s="29"/>
      <c r="AU87" s="29"/>
      <c r="AV87" s="29"/>
      <c r="AW87" s="29"/>
      <c r="AX87" s="29"/>
      <c r="AY87" s="29"/>
    </row>
    <row r="88" spans="1:51" ht="18.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29"/>
      <c r="AF88" s="29"/>
      <c r="AG88" s="29"/>
      <c r="AH88" s="29"/>
      <c r="AI88" s="29"/>
      <c r="AJ88" s="29"/>
      <c r="AK88" s="29"/>
      <c r="AL88" s="29"/>
      <c r="AM88" s="29"/>
      <c r="AN88" s="29"/>
      <c r="AO88" s="29"/>
      <c r="AP88" s="29"/>
      <c r="AQ88" s="29"/>
      <c r="AR88" s="29"/>
      <c r="AS88" s="29"/>
      <c r="AT88" s="29"/>
      <c r="AU88" s="29"/>
      <c r="AV88" s="29"/>
      <c r="AW88" s="29"/>
      <c r="AX88" s="29"/>
      <c r="AY88" s="29"/>
    </row>
    <row r="89" spans="1:51" ht="18.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29"/>
      <c r="AF89" s="29"/>
      <c r="AG89" s="29"/>
      <c r="AH89" s="29"/>
      <c r="AI89" s="29"/>
      <c r="AJ89" s="29"/>
      <c r="AK89" s="29"/>
      <c r="AL89" s="29"/>
      <c r="AM89" s="29"/>
      <c r="AN89" s="29"/>
      <c r="AO89" s="29"/>
      <c r="AP89" s="29"/>
      <c r="AQ89" s="29"/>
      <c r="AR89" s="29"/>
      <c r="AS89" s="29"/>
      <c r="AT89" s="29"/>
      <c r="AU89" s="29"/>
      <c r="AV89" s="29"/>
      <c r="AW89" s="29"/>
      <c r="AX89" s="29"/>
      <c r="AY89" s="29"/>
    </row>
    <row r="90" spans="1:51" ht="18.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29"/>
      <c r="AF90" s="29"/>
      <c r="AG90" s="29"/>
      <c r="AH90" s="29"/>
      <c r="AI90" s="29"/>
      <c r="AJ90" s="29"/>
      <c r="AK90" s="29"/>
      <c r="AL90" s="29"/>
      <c r="AM90" s="29"/>
      <c r="AN90" s="29"/>
      <c r="AO90" s="29"/>
      <c r="AP90" s="29"/>
      <c r="AQ90" s="29"/>
      <c r="AR90" s="29"/>
      <c r="AS90" s="29"/>
      <c r="AT90" s="29"/>
      <c r="AU90" s="29"/>
      <c r="AV90" s="29"/>
      <c r="AW90" s="29"/>
      <c r="AX90" s="29"/>
      <c r="AY90" s="29"/>
    </row>
    <row r="91" spans="1:51" ht="18.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29"/>
      <c r="AF91" s="29"/>
      <c r="AG91" s="29"/>
      <c r="AH91" s="29"/>
      <c r="AI91" s="29"/>
      <c r="AJ91" s="29"/>
      <c r="AK91" s="29"/>
      <c r="AL91" s="29"/>
      <c r="AM91" s="29"/>
      <c r="AN91" s="29"/>
      <c r="AO91" s="29"/>
      <c r="AP91" s="29"/>
      <c r="AQ91" s="29"/>
      <c r="AR91" s="29"/>
      <c r="AS91" s="29"/>
      <c r="AT91" s="29"/>
      <c r="AU91" s="29"/>
      <c r="AV91" s="29"/>
      <c r="AW91" s="29"/>
      <c r="AX91" s="29"/>
      <c r="AY91" s="29"/>
    </row>
    <row r="92" spans="1:51" ht="18.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29"/>
      <c r="AF92" s="29"/>
      <c r="AG92" s="29"/>
      <c r="AH92" s="29"/>
      <c r="AI92" s="29"/>
      <c r="AJ92" s="29"/>
      <c r="AK92" s="29"/>
      <c r="AL92" s="29"/>
      <c r="AM92" s="29"/>
      <c r="AN92" s="29"/>
      <c r="AO92" s="29"/>
      <c r="AP92" s="29"/>
      <c r="AQ92" s="29"/>
      <c r="AR92" s="29"/>
      <c r="AS92" s="29"/>
      <c r="AT92" s="29"/>
      <c r="AU92" s="29"/>
      <c r="AV92" s="29"/>
      <c r="AW92" s="29"/>
      <c r="AX92" s="29"/>
      <c r="AY92" s="29"/>
    </row>
    <row r="93" spans="1:51" ht="18.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29"/>
      <c r="AF93" s="29"/>
      <c r="AG93" s="29"/>
      <c r="AH93" s="29"/>
      <c r="AI93" s="29"/>
      <c r="AJ93" s="29"/>
      <c r="AK93" s="29"/>
      <c r="AL93" s="29"/>
      <c r="AM93" s="29"/>
      <c r="AN93" s="29"/>
      <c r="AO93" s="29"/>
      <c r="AP93" s="29"/>
      <c r="AQ93" s="29"/>
      <c r="AR93" s="29"/>
      <c r="AS93" s="29"/>
      <c r="AT93" s="29"/>
      <c r="AU93" s="29"/>
      <c r="AV93" s="29"/>
      <c r="AW93" s="29"/>
      <c r="AX93" s="29"/>
      <c r="AY93" s="29"/>
    </row>
    <row r="94" spans="1:51" ht="18.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29"/>
      <c r="AF94" s="29"/>
      <c r="AG94" s="29"/>
      <c r="AH94" s="29"/>
      <c r="AI94" s="29"/>
      <c r="AJ94" s="29"/>
      <c r="AK94" s="29"/>
      <c r="AL94" s="29"/>
      <c r="AM94" s="29"/>
      <c r="AN94" s="29"/>
      <c r="AO94" s="29"/>
      <c r="AP94" s="29"/>
      <c r="AQ94" s="29"/>
      <c r="AR94" s="29"/>
      <c r="AS94" s="29"/>
      <c r="AT94" s="29"/>
      <c r="AU94" s="29"/>
      <c r="AV94" s="29"/>
      <c r="AW94" s="29"/>
      <c r="AX94" s="29"/>
      <c r="AY94" s="29"/>
    </row>
    <row r="95" spans="1:51" ht="18.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29"/>
      <c r="AF95" s="29"/>
      <c r="AG95" s="29"/>
      <c r="AH95" s="29"/>
      <c r="AI95" s="29"/>
      <c r="AJ95" s="29"/>
      <c r="AK95" s="29"/>
      <c r="AL95" s="29"/>
      <c r="AM95" s="29"/>
      <c r="AN95" s="29"/>
      <c r="AO95" s="29"/>
      <c r="AP95" s="29"/>
      <c r="AQ95" s="29"/>
      <c r="AR95" s="29"/>
      <c r="AS95" s="29"/>
      <c r="AT95" s="29"/>
      <c r="AU95" s="29"/>
      <c r="AV95" s="29"/>
      <c r="AW95" s="29"/>
      <c r="AX95" s="29"/>
      <c r="AY95" s="29"/>
    </row>
    <row r="96" spans="1:51" ht="18.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29"/>
      <c r="AF96" s="29"/>
      <c r="AG96" s="29"/>
      <c r="AH96" s="29"/>
      <c r="AI96" s="29"/>
      <c r="AJ96" s="29"/>
      <c r="AK96" s="29"/>
      <c r="AL96" s="29"/>
      <c r="AM96" s="29"/>
      <c r="AN96" s="29"/>
      <c r="AO96" s="29"/>
      <c r="AP96" s="29"/>
      <c r="AQ96" s="29"/>
      <c r="AR96" s="29"/>
      <c r="AS96" s="29"/>
      <c r="AT96" s="29"/>
      <c r="AU96" s="29"/>
      <c r="AV96" s="29"/>
      <c r="AW96" s="29"/>
      <c r="AX96" s="29"/>
      <c r="AY96" s="29"/>
    </row>
    <row r="97" spans="1:51" ht="18.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29"/>
      <c r="AF97" s="29"/>
      <c r="AG97" s="29"/>
      <c r="AH97" s="29"/>
      <c r="AI97" s="29"/>
      <c r="AJ97" s="29"/>
      <c r="AK97" s="29"/>
      <c r="AL97" s="29"/>
      <c r="AM97" s="29"/>
      <c r="AN97" s="29"/>
      <c r="AO97" s="29"/>
      <c r="AP97" s="29"/>
      <c r="AQ97" s="29"/>
      <c r="AR97" s="29"/>
      <c r="AS97" s="29"/>
      <c r="AT97" s="29"/>
      <c r="AU97" s="29"/>
      <c r="AV97" s="29"/>
      <c r="AW97" s="29"/>
      <c r="AX97" s="29"/>
      <c r="AY97" s="29"/>
    </row>
    <row r="98" spans="1:51" ht="18.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29"/>
      <c r="AF98" s="29"/>
      <c r="AG98" s="29"/>
      <c r="AH98" s="29"/>
      <c r="AI98" s="29"/>
      <c r="AJ98" s="29"/>
      <c r="AK98" s="29"/>
      <c r="AL98" s="29"/>
      <c r="AM98" s="29"/>
      <c r="AN98" s="29"/>
      <c r="AO98" s="29"/>
      <c r="AP98" s="29"/>
      <c r="AQ98" s="29"/>
      <c r="AR98" s="29"/>
      <c r="AS98" s="29"/>
      <c r="AT98" s="29"/>
      <c r="AU98" s="29"/>
      <c r="AV98" s="29"/>
      <c r="AW98" s="29"/>
      <c r="AX98" s="29"/>
      <c r="AY98" s="29"/>
    </row>
    <row r="99" spans="1:51" ht="18.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29"/>
      <c r="AF99" s="29"/>
      <c r="AG99" s="29"/>
      <c r="AH99" s="29"/>
      <c r="AI99" s="29"/>
      <c r="AJ99" s="29"/>
      <c r="AK99" s="29"/>
      <c r="AL99" s="29"/>
      <c r="AM99" s="29"/>
      <c r="AN99" s="29"/>
      <c r="AO99" s="29"/>
      <c r="AP99" s="29"/>
      <c r="AQ99" s="29"/>
      <c r="AR99" s="29"/>
      <c r="AS99" s="29"/>
      <c r="AT99" s="29"/>
      <c r="AU99" s="29"/>
      <c r="AV99" s="29"/>
      <c r="AW99" s="29"/>
      <c r="AX99" s="29"/>
      <c r="AY99" s="29"/>
    </row>
    <row r="100" spans="1:51" ht="18.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29"/>
      <c r="AF100" s="29"/>
      <c r="AG100" s="29"/>
      <c r="AH100" s="29"/>
      <c r="AI100" s="29"/>
      <c r="AJ100" s="29"/>
      <c r="AK100" s="29"/>
      <c r="AL100" s="29"/>
      <c r="AM100" s="29"/>
      <c r="AN100" s="29"/>
      <c r="AO100" s="29"/>
      <c r="AP100" s="29"/>
      <c r="AQ100" s="29"/>
      <c r="AR100" s="29"/>
      <c r="AS100" s="29"/>
      <c r="AT100" s="29"/>
      <c r="AU100" s="29"/>
      <c r="AV100" s="29"/>
      <c r="AW100" s="29"/>
      <c r="AX100" s="29"/>
      <c r="AY100" s="29"/>
    </row>
    <row r="101" spans="1:51" ht="18.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29"/>
      <c r="AF101" s="29"/>
      <c r="AG101" s="29"/>
      <c r="AH101" s="29"/>
      <c r="AI101" s="29"/>
      <c r="AJ101" s="29"/>
      <c r="AK101" s="29"/>
      <c r="AL101" s="29"/>
      <c r="AM101" s="29"/>
      <c r="AN101" s="29"/>
      <c r="AO101" s="29"/>
      <c r="AP101" s="29"/>
      <c r="AQ101" s="29"/>
      <c r="AR101" s="29"/>
      <c r="AS101" s="29"/>
      <c r="AT101" s="29"/>
      <c r="AU101" s="29"/>
      <c r="AV101" s="29"/>
      <c r="AW101" s="29"/>
      <c r="AX101" s="29"/>
      <c r="AY101" s="29"/>
    </row>
    <row r="102" spans="1:51" ht="18.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29"/>
      <c r="AF102" s="29"/>
      <c r="AG102" s="29"/>
      <c r="AH102" s="29"/>
      <c r="AI102" s="29"/>
      <c r="AJ102" s="29"/>
      <c r="AK102" s="29"/>
      <c r="AL102" s="29"/>
      <c r="AM102" s="29"/>
      <c r="AN102" s="29"/>
      <c r="AO102" s="29"/>
      <c r="AP102" s="29"/>
      <c r="AQ102" s="29"/>
      <c r="AR102" s="29"/>
      <c r="AS102" s="29"/>
      <c r="AT102" s="29"/>
      <c r="AU102" s="29"/>
      <c r="AV102" s="29"/>
      <c r="AW102" s="29"/>
      <c r="AX102" s="29"/>
      <c r="AY102" s="29"/>
    </row>
    <row r="103" spans="1:51" ht="18.75" customHeight="1" x14ac:dyDescent="0.2">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row>
  </sheetData>
  <mergeCells count="18">
    <mergeCell ref="B37:AY37"/>
    <mergeCell ref="B39:S39"/>
    <mergeCell ref="B41:K41"/>
    <mergeCell ref="B43:K43"/>
    <mergeCell ref="B45:C45"/>
    <mergeCell ref="A2:AY2"/>
    <mergeCell ref="AG10:AO10"/>
    <mergeCell ref="AQ10:AY10"/>
    <mergeCell ref="C24:K24"/>
    <mergeCell ref="M24:U24"/>
    <mergeCell ref="W24:AE24"/>
    <mergeCell ref="AG24:AO24"/>
    <mergeCell ref="AQ24:AY24"/>
    <mergeCell ref="B8:C8"/>
    <mergeCell ref="C10:K10"/>
    <mergeCell ref="M10:U10"/>
    <mergeCell ref="W10:AE10"/>
    <mergeCell ref="A3:AY3"/>
  </mergeCells>
  <pageMargins left="0.7" right="0.7" top="0.75" bottom="0.75" header="0.3" footer="0.3"/>
  <pageSetup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zoomScaleNormal="100" workbookViewId="0"/>
  </sheetViews>
  <sheetFormatPr defaultColWidth="21.5" defaultRowHeight="12.75" x14ac:dyDescent="0.2"/>
  <cols>
    <col min="1" max="1" width="39.5" customWidth="1"/>
    <col min="2" max="2" width="3" customWidth="1"/>
    <col min="3" max="7" width="10.1640625" customWidth="1"/>
    <col min="8" max="8" width="9" customWidth="1"/>
    <col min="9" max="13" width="10.1640625" customWidth="1"/>
  </cols>
  <sheetData>
    <row r="1" spans="1:13" ht="12.6" customHeight="1" x14ac:dyDescent="0.2">
      <c r="A1" s="1"/>
      <c r="B1" s="1"/>
      <c r="C1" s="1"/>
      <c r="D1" s="1"/>
      <c r="E1" s="1"/>
      <c r="F1" s="1"/>
      <c r="G1" s="1"/>
      <c r="H1" s="1"/>
      <c r="I1" s="1"/>
      <c r="J1" s="1"/>
      <c r="K1" s="1"/>
      <c r="L1" s="132"/>
      <c r="M1" s="3" t="s">
        <v>0</v>
      </c>
    </row>
    <row r="2" spans="1:13" ht="18.75" customHeight="1" x14ac:dyDescent="0.25">
      <c r="A2" s="599" t="s">
        <v>1</v>
      </c>
      <c r="B2" s="565"/>
      <c r="C2" s="565"/>
      <c r="D2" s="555"/>
      <c r="E2" s="555"/>
      <c r="F2" s="555"/>
      <c r="G2" s="555"/>
      <c r="H2" s="555"/>
      <c r="I2" s="575"/>
      <c r="J2" s="565"/>
      <c r="K2" s="565"/>
      <c r="L2" s="565"/>
      <c r="M2" s="573"/>
    </row>
    <row r="3" spans="1:13" ht="18.75" customHeight="1" x14ac:dyDescent="0.25">
      <c r="A3" s="599" t="s">
        <v>196</v>
      </c>
      <c r="B3" s="565"/>
      <c r="C3" s="565"/>
      <c r="D3" s="565"/>
      <c r="E3" s="565"/>
      <c r="F3" s="565"/>
      <c r="G3" s="565"/>
      <c r="H3" s="565"/>
      <c r="I3" s="565"/>
      <c r="J3" s="565"/>
      <c r="K3" s="565"/>
      <c r="L3" s="565"/>
      <c r="M3" s="573"/>
    </row>
    <row r="4" spans="1:13" ht="12.6" customHeight="1" x14ac:dyDescent="0.2">
      <c r="A4" s="221" t="s">
        <v>3</v>
      </c>
      <c r="B4" s="1"/>
      <c r="C4" s="1"/>
      <c r="D4" s="1"/>
      <c r="E4" s="1"/>
      <c r="F4" s="1"/>
      <c r="G4" s="1"/>
      <c r="H4" s="1"/>
      <c r="I4" s="1"/>
      <c r="J4" s="1"/>
      <c r="K4" s="1"/>
      <c r="L4" s="1"/>
      <c r="M4" s="29"/>
    </row>
    <row r="5" spans="1:13" ht="12.6" customHeight="1" x14ac:dyDescent="0.2">
      <c r="A5" s="221" t="s">
        <v>4</v>
      </c>
      <c r="B5" s="1"/>
      <c r="C5" s="1"/>
      <c r="D5" s="1"/>
      <c r="E5" s="1"/>
      <c r="F5" s="1"/>
      <c r="G5" s="1"/>
      <c r="H5" s="1"/>
      <c r="I5" s="1"/>
      <c r="J5" s="1"/>
      <c r="K5" s="1"/>
      <c r="L5" s="1"/>
      <c r="M5" s="29"/>
    </row>
    <row r="6" spans="1:13" ht="12.6" customHeight="1" x14ac:dyDescent="0.2">
      <c r="A6" s="221" t="s">
        <v>5</v>
      </c>
      <c r="B6" s="1"/>
      <c r="C6" s="1"/>
      <c r="D6" s="1"/>
      <c r="E6" s="1"/>
      <c r="F6" s="1"/>
      <c r="G6" s="1"/>
      <c r="H6" s="1"/>
      <c r="I6" s="1"/>
      <c r="J6" s="1"/>
      <c r="K6" s="1"/>
      <c r="L6" s="1"/>
      <c r="M6" s="29"/>
    </row>
    <row r="7" spans="1:13" ht="12.6" customHeight="1" x14ac:dyDescent="0.2">
      <c r="A7" s="625" t="s">
        <v>6</v>
      </c>
      <c r="B7" s="570"/>
      <c r="C7" s="383"/>
      <c r="D7" s="383"/>
      <c r="E7" s="2"/>
      <c r="F7" s="383"/>
      <c r="G7" s="383"/>
      <c r="H7" s="1"/>
      <c r="I7" s="383"/>
      <c r="J7" s="383"/>
      <c r="K7" s="2"/>
      <c r="L7" s="383"/>
      <c r="M7" s="390"/>
    </row>
    <row r="8" spans="1:13" ht="12.6" customHeight="1" x14ac:dyDescent="0.2">
      <c r="A8" s="1"/>
      <c r="B8" s="1"/>
      <c r="C8" s="383"/>
      <c r="D8" s="383"/>
      <c r="E8" s="2">
        <v>2015</v>
      </c>
      <c r="F8" s="383"/>
      <c r="G8" s="383"/>
      <c r="H8" s="1"/>
      <c r="I8" s="383"/>
      <c r="J8" s="383"/>
      <c r="K8" s="2">
        <v>2014</v>
      </c>
      <c r="L8" s="383"/>
      <c r="M8" s="390"/>
    </row>
    <row r="9" spans="1:13" ht="16.350000000000001" customHeight="1" x14ac:dyDescent="0.2">
      <c r="A9" s="17" t="s">
        <v>197</v>
      </c>
      <c r="B9" s="1"/>
      <c r="C9" s="383"/>
      <c r="D9" s="383"/>
      <c r="E9" s="383"/>
      <c r="F9" s="383"/>
      <c r="G9" s="383"/>
      <c r="H9" s="1"/>
      <c r="I9" s="383"/>
      <c r="J9" s="383"/>
      <c r="K9" s="383"/>
      <c r="L9" s="383"/>
      <c r="M9" s="390"/>
    </row>
    <row r="10" spans="1:13" ht="16.350000000000001" customHeight="1" x14ac:dyDescent="0.2">
      <c r="A10" s="92" t="s">
        <v>198</v>
      </c>
      <c r="B10" s="1"/>
      <c r="C10" s="9" t="s">
        <v>8</v>
      </c>
      <c r="D10" s="9" t="s">
        <v>10</v>
      </c>
      <c r="E10" s="9" t="s">
        <v>11</v>
      </c>
      <c r="F10" s="9" t="s">
        <v>12</v>
      </c>
      <c r="G10" s="9" t="s">
        <v>59</v>
      </c>
      <c r="H10" s="1"/>
      <c r="I10" s="9" t="s">
        <v>8</v>
      </c>
      <c r="J10" s="9" t="s">
        <v>10</v>
      </c>
      <c r="K10" s="9" t="s">
        <v>11</v>
      </c>
      <c r="L10" s="9" t="s">
        <v>12</v>
      </c>
      <c r="M10" s="10" t="s">
        <v>59</v>
      </c>
    </row>
    <row r="11" spans="1:13" ht="12.6" customHeight="1" x14ac:dyDescent="0.2">
      <c r="A11" s="1"/>
      <c r="B11" s="1"/>
      <c r="C11" s="12"/>
      <c r="D11" s="166"/>
      <c r="E11" s="12"/>
      <c r="F11" s="12"/>
      <c r="G11" s="12"/>
      <c r="H11" s="1"/>
      <c r="I11" s="12"/>
      <c r="J11" s="12"/>
      <c r="K11" s="12"/>
      <c r="L11" s="12"/>
      <c r="M11" s="71"/>
    </row>
    <row r="12" spans="1:13" ht="16.350000000000001" customHeight="1" x14ac:dyDescent="0.2">
      <c r="A12" s="43" t="s">
        <v>199</v>
      </c>
      <c r="B12" s="1"/>
      <c r="C12" s="423">
        <v>-40.9</v>
      </c>
      <c r="D12" s="422">
        <v>-36.799999999999997</v>
      </c>
      <c r="E12" s="422"/>
      <c r="F12" s="422"/>
      <c r="G12" s="422">
        <v>-77.7</v>
      </c>
      <c r="H12" s="1"/>
      <c r="I12" s="422">
        <v>-37.799999999999997</v>
      </c>
      <c r="J12" s="422">
        <v>-35.5</v>
      </c>
      <c r="K12" s="422">
        <v>-38.1</v>
      </c>
      <c r="L12" s="422">
        <v>-37.4</v>
      </c>
      <c r="M12" s="422">
        <v>-148.80000000000001</v>
      </c>
    </row>
    <row r="13" spans="1:13" ht="16.350000000000001" customHeight="1" x14ac:dyDescent="0.2">
      <c r="A13" s="43" t="s">
        <v>200</v>
      </c>
      <c r="B13" s="1"/>
      <c r="C13" s="430">
        <v>21.4</v>
      </c>
      <c r="D13" s="154">
        <v>20.6</v>
      </c>
      <c r="E13" s="154"/>
      <c r="F13" s="154"/>
      <c r="G13" s="154">
        <v>42</v>
      </c>
      <c r="H13" s="1"/>
      <c r="I13" s="154">
        <v>34.4</v>
      </c>
      <c r="J13" s="154">
        <v>33.6</v>
      </c>
      <c r="K13" s="154">
        <v>28.8</v>
      </c>
      <c r="L13" s="154">
        <v>24.2</v>
      </c>
      <c r="M13" s="154">
        <v>121</v>
      </c>
    </row>
    <row r="14" spans="1:13" ht="16.350000000000001" customHeight="1" x14ac:dyDescent="0.2">
      <c r="A14" s="17" t="s">
        <v>201</v>
      </c>
      <c r="B14" s="1"/>
      <c r="C14" s="453">
        <f>+C12+C13</f>
        <v>-19.5</v>
      </c>
      <c r="D14" s="453">
        <f>+D12+D13</f>
        <v>-16.199999999999996</v>
      </c>
      <c r="E14" s="454">
        <f>+E12+E13</f>
        <v>0</v>
      </c>
      <c r="F14" s="454">
        <f>+F12+F13</f>
        <v>0</v>
      </c>
      <c r="G14" s="155">
        <v>-35.700000000000003</v>
      </c>
      <c r="H14" s="1"/>
      <c r="I14" s="155">
        <v>-3.4</v>
      </c>
      <c r="J14" s="155">
        <v>-1.9</v>
      </c>
      <c r="K14" s="155">
        <v>-9.3000000000000007</v>
      </c>
      <c r="L14" s="155">
        <v>-13.2</v>
      </c>
      <c r="M14" s="155">
        <v>-27.8</v>
      </c>
    </row>
    <row r="15" spans="1:13" ht="12.6" customHeight="1" x14ac:dyDescent="0.2">
      <c r="A15" s="1"/>
      <c r="B15" s="1"/>
      <c r="C15" s="241"/>
      <c r="D15" s="241"/>
      <c r="E15" s="455"/>
      <c r="F15" s="456"/>
      <c r="G15" s="153"/>
      <c r="H15" s="1"/>
      <c r="I15" s="457"/>
      <c r="J15" s="457"/>
      <c r="K15" s="457"/>
      <c r="L15" s="457"/>
      <c r="M15" s="144"/>
    </row>
    <row r="16" spans="1:13" ht="16.350000000000001" customHeight="1" x14ac:dyDescent="0.2">
      <c r="A16" s="17" t="s">
        <v>202</v>
      </c>
      <c r="B16" s="1"/>
      <c r="C16" s="241"/>
      <c r="D16" s="241"/>
      <c r="E16" s="455"/>
      <c r="F16" s="456"/>
      <c r="G16" s="153"/>
      <c r="H16" s="1"/>
      <c r="I16" s="457"/>
      <c r="J16" s="457"/>
      <c r="K16" s="457"/>
      <c r="L16" s="457"/>
      <c r="M16" s="144"/>
    </row>
    <row r="17" spans="1:13" ht="16.350000000000001" customHeight="1" x14ac:dyDescent="0.2">
      <c r="A17" s="43" t="s">
        <v>203</v>
      </c>
      <c r="B17" s="1"/>
      <c r="C17" s="151">
        <v>-17.100000000000001</v>
      </c>
      <c r="D17" s="153">
        <v>-0.8</v>
      </c>
      <c r="E17" s="455"/>
      <c r="F17" s="455"/>
      <c r="G17" s="153">
        <v>-17.899999999999999</v>
      </c>
      <c r="H17" s="1"/>
      <c r="I17" s="153">
        <v>-10.4</v>
      </c>
      <c r="J17" s="153">
        <v>-4.7</v>
      </c>
      <c r="K17" s="153">
        <v>-8</v>
      </c>
      <c r="L17" s="153">
        <v>-0.4</v>
      </c>
      <c r="M17" s="144">
        <v>-23.5</v>
      </c>
    </row>
    <row r="18" spans="1:13" ht="16.350000000000001" customHeight="1" x14ac:dyDescent="0.2">
      <c r="A18" s="43" t="s">
        <v>204</v>
      </c>
      <c r="B18" s="1"/>
      <c r="C18" s="151">
        <v>66.3</v>
      </c>
      <c r="D18" s="153">
        <v>51.1</v>
      </c>
      <c r="E18" s="455"/>
      <c r="F18" s="455"/>
      <c r="G18" s="153">
        <v>117.4</v>
      </c>
      <c r="H18" s="1"/>
      <c r="I18" s="153">
        <v>43.8</v>
      </c>
      <c r="J18" s="153">
        <v>43.2</v>
      </c>
      <c r="K18" s="153">
        <v>77</v>
      </c>
      <c r="L18" s="153">
        <v>52.4</v>
      </c>
      <c r="M18" s="153">
        <v>216.4</v>
      </c>
    </row>
    <row r="19" spans="1:13" s="127" customFormat="1" ht="16.350000000000001" customHeight="1" x14ac:dyDescent="0.2">
      <c r="A19" s="530" t="s">
        <v>238</v>
      </c>
      <c r="B19" s="128"/>
      <c r="C19" s="151">
        <v>0</v>
      </c>
      <c r="D19" s="153">
        <v>-166.7</v>
      </c>
      <c r="E19" s="455"/>
      <c r="F19" s="455"/>
      <c r="G19" s="153">
        <v>-166.7</v>
      </c>
      <c r="H19" s="128"/>
      <c r="I19" s="153">
        <v>0</v>
      </c>
      <c r="J19" s="153">
        <v>0</v>
      </c>
      <c r="K19" s="153">
        <v>0</v>
      </c>
      <c r="L19" s="153">
        <v>0</v>
      </c>
      <c r="M19" s="153">
        <v>0</v>
      </c>
    </row>
    <row r="20" spans="1:13" ht="16.350000000000001" customHeight="1" x14ac:dyDescent="0.2">
      <c r="A20" s="43" t="s">
        <v>205</v>
      </c>
      <c r="B20" s="1"/>
      <c r="C20" s="430">
        <v>63</v>
      </c>
      <c r="D20" s="154">
        <v>9.2999999999999829</v>
      </c>
      <c r="E20" s="175"/>
      <c r="F20" s="175"/>
      <c r="G20" s="154">
        <v>72.299999999999983</v>
      </c>
      <c r="H20" s="1"/>
      <c r="I20" s="154">
        <v>26</v>
      </c>
      <c r="J20" s="154">
        <v>17.2</v>
      </c>
      <c r="K20" s="154">
        <v>33.799999999999997</v>
      </c>
      <c r="L20" s="154">
        <v>98.4</v>
      </c>
      <c r="M20" s="154">
        <v>175.4</v>
      </c>
    </row>
    <row r="21" spans="1:13" ht="16.350000000000001" customHeight="1" x14ac:dyDescent="0.2">
      <c r="A21" s="17" t="s">
        <v>26</v>
      </c>
      <c r="B21" s="1"/>
      <c r="C21" s="458">
        <f>SUM(C17:C20)</f>
        <v>112.19999999999999</v>
      </c>
      <c r="D21" s="458">
        <f>SUM(D17:D20)</f>
        <v>-107.1</v>
      </c>
      <c r="E21" s="459">
        <f>SUM(E17:E20)</f>
        <v>0</v>
      </c>
      <c r="F21" s="459">
        <f>SUM(F17:F20)</f>
        <v>0</v>
      </c>
      <c r="G21" s="460">
        <f>SUM(G17:G20)</f>
        <v>5.0999999999999943</v>
      </c>
      <c r="H21" s="1"/>
      <c r="I21" s="460">
        <v>59.4</v>
      </c>
      <c r="J21" s="460">
        <v>55.7</v>
      </c>
      <c r="K21" s="460">
        <v>102.8</v>
      </c>
      <c r="L21" s="460">
        <v>150.4</v>
      </c>
      <c r="M21" s="460">
        <v>368.3</v>
      </c>
    </row>
    <row r="22" spans="1:13" ht="16.350000000000001" customHeight="1" thickBot="1" x14ac:dyDescent="0.25">
      <c r="A22" s="17" t="s">
        <v>27</v>
      </c>
      <c r="B22" s="1"/>
      <c r="C22" s="461">
        <v>92.7</v>
      </c>
      <c r="D22" s="462">
        <v>-123.3</v>
      </c>
      <c r="E22" s="462"/>
      <c r="F22" s="462"/>
      <c r="G22" s="463">
        <v>-30.6</v>
      </c>
      <c r="H22" s="1"/>
      <c r="I22" s="463">
        <v>56</v>
      </c>
      <c r="J22" s="463">
        <v>53.8</v>
      </c>
      <c r="K22" s="463">
        <v>93.5</v>
      </c>
      <c r="L22" s="461">
        <v>137.19999999999999</v>
      </c>
      <c r="M22" s="463">
        <v>340.5</v>
      </c>
    </row>
    <row r="23" spans="1:13" ht="12.6" customHeight="1" thickTop="1" x14ac:dyDescent="0.2">
      <c r="A23" s="1"/>
      <c r="B23" s="1"/>
      <c r="C23" s="12"/>
      <c r="D23" s="12"/>
      <c r="E23" s="71"/>
      <c r="F23" s="12"/>
      <c r="G23" s="71"/>
      <c r="H23" s="1"/>
      <c r="I23" s="12"/>
      <c r="J23" s="12"/>
      <c r="K23" s="12"/>
      <c r="L23" s="12"/>
      <c r="M23" s="71"/>
    </row>
    <row r="24" spans="1:13" ht="12.6" customHeight="1" x14ac:dyDescent="0.2">
      <c r="A24" s="1"/>
      <c r="B24" s="1"/>
      <c r="C24" s="1"/>
      <c r="D24" s="1"/>
      <c r="E24" s="29"/>
      <c r="F24" s="1"/>
      <c r="G24" s="29"/>
      <c r="H24" s="1"/>
      <c r="I24" s="1"/>
      <c r="J24" s="1"/>
      <c r="K24" s="1"/>
      <c r="L24" s="1"/>
      <c r="M24" s="29"/>
    </row>
    <row r="25" spans="1:13" ht="12.6" customHeight="1" x14ac:dyDescent="0.2">
      <c r="A25" s="1"/>
      <c r="B25" s="1"/>
      <c r="C25" s="383"/>
      <c r="D25" s="383"/>
      <c r="E25" s="464">
        <v>2015</v>
      </c>
      <c r="F25" s="383"/>
      <c r="G25" s="390"/>
      <c r="H25" s="1"/>
      <c r="I25" s="383"/>
      <c r="J25" s="383"/>
      <c r="K25" s="2">
        <v>2014</v>
      </c>
      <c r="L25" s="383"/>
      <c r="M25" s="390"/>
    </row>
    <row r="26" spans="1:13" ht="16.350000000000001" customHeight="1" x14ac:dyDescent="0.2">
      <c r="A26" s="17" t="s">
        <v>193</v>
      </c>
      <c r="B26" s="1"/>
      <c r="C26" s="383"/>
      <c r="D26" s="383"/>
      <c r="E26" s="390"/>
      <c r="F26" s="383"/>
      <c r="G26" s="390"/>
      <c r="H26" s="1"/>
      <c r="I26" s="383"/>
      <c r="J26" s="383"/>
      <c r="K26" s="383"/>
      <c r="L26" s="383"/>
      <c r="M26" s="390"/>
    </row>
    <row r="27" spans="1:13" ht="16.350000000000001" customHeight="1" x14ac:dyDescent="0.2">
      <c r="A27" s="92" t="s">
        <v>198</v>
      </c>
      <c r="B27" s="1"/>
      <c r="C27" s="9" t="s">
        <v>8</v>
      </c>
      <c r="D27" s="9" t="s">
        <v>10</v>
      </c>
      <c r="E27" s="10" t="s">
        <v>11</v>
      </c>
      <c r="F27" s="9" t="s">
        <v>12</v>
      </c>
      <c r="G27" s="10" t="s">
        <v>59</v>
      </c>
      <c r="H27" s="1"/>
      <c r="I27" s="9" t="s">
        <v>8</v>
      </c>
      <c r="J27" s="9" t="s">
        <v>10</v>
      </c>
      <c r="K27" s="9" t="s">
        <v>11</v>
      </c>
      <c r="L27" s="9" t="s">
        <v>12</v>
      </c>
      <c r="M27" s="10" t="s">
        <v>59</v>
      </c>
    </row>
    <row r="28" spans="1:13" ht="12.6" customHeight="1" x14ac:dyDescent="0.2">
      <c r="A28" s="1"/>
      <c r="B28" s="1"/>
      <c r="C28" s="12"/>
      <c r="D28" s="12"/>
      <c r="E28" s="71"/>
      <c r="F28" s="12"/>
      <c r="G28" s="71"/>
      <c r="H28" s="1"/>
      <c r="I28" s="12"/>
      <c r="J28" s="12"/>
      <c r="K28" s="12"/>
      <c r="L28" s="12"/>
      <c r="M28" s="71"/>
    </row>
    <row r="29" spans="1:13" ht="16.350000000000001" customHeight="1" x14ac:dyDescent="0.2">
      <c r="A29" s="43" t="s">
        <v>199</v>
      </c>
      <c r="B29" s="1"/>
      <c r="C29" s="423">
        <v>-40.9</v>
      </c>
      <c r="D29" s="422">
        <v>-48</v>
      </c>
      <c r="E29" s="422"/>
      <c r="F29" s="422"/>
      <c r="G29" s="422">
        <v>-88.9</v>
      </c>
      <c r="H29" s="1"/>
      <c r="I29" s="422">
        <v>-51.4</v>
      </c>
      <c r="J29" s="422">
        <f>-35.5-13.6</f>
        <v>-49.1</v>
      </c>
      <c r="K29" s="422">
        <f>-38.1-13.6</f>
        <v>-51.7</v>
      </c>
      <c r="L29" s="423">
        <f>-37.4-13.6</f>
        <v>-51</v>
      </c>
      <c r="M29" s="422">
        <f>-148.8-54.4</f>
        <v>-203.20000000000002</v>
      </c>
    </row>
    <row r="30" spans="1:13" ht="16.350000000000001" customHeight="1" x14ac:dyDescent="0.2">
      <c r="A30" s="43" t="s">
        <v>200</v>
      </c>
      <c r="B30" s="1"/>
      <c r="C30" s="430">
        <v>21.4</v>
      </c>
      <c r="D30" s="154">
        <v>20.6</v>
      </c>
      <c r="E30" s="154"/>
      <c r="F30" s="154"/>
      <c r="G30" s="154">
        <v>42</v>
      </c>
      <c r="H30" s="1"/>
      <c r="I30" s="154">
        <v>28.2</v>
      </c>
      <c r="J30" s="154">
        <f>33.6-17.2</f>
        <v>16.400000000000002</v>
      </c>
      <c r="K30" s="154">
        <f>28.8-17.2</f>
        <v>11.600000000000001</v>
      </c>
      <c r="L30" s="430">
        <f>24.2-17.2</f>
        <v>7</v>
      </c>
      <c r="M30" s="154">
        <f>121-57.8</f>
        <v>63.2</v>
      </c>
    </row>
    <row r="31" spans="1:13" ht="16.350000000000001" customHeight="1" x14ac:dyDescent="0.2">
      <c r="A31" s="17" t="s">
        <v>201</v>
      </c>
      <c r="B31" s="1"/>
      <c r="C31" s="465">
        <f>+C29+C30</f>
        <v>-19.5</v>
      </c>
      <c r="D31" s="465">
        <f>+D29+D30</f>
        <v>-27.4</v>
      </c>
      <c r="E31" s="466">
        <f>+E29+E30</f>
        <v>0</v>
      </c>
      <c r="F31" s="466">
        <f>+F29+F30</f>
        <v>0</v>
      </c>
      <c r="G31" s="155">
        <v>-46.9</v>
      </c>
      <c r="H31" s="1"/>
      <c r="I31" s="155">
        <v>-23.2</v>
      </c>
      <c r="J31" s="155">
        <v>-32.700000000000003</v>
      </c>
      <c r="K31" s="155">
        <v>-40.1</v>
      </c>
      <c r="L31" s="155">
        <v>-44</v>
      </c>
      <c r="M31" s="155">
        <v>-140</v>
      </c>
    </row>
    <row r="32" spans="1:13" ht="12.6" customHeight="1" x14ac:dyDescent="0.2">
      <c r="A32" s="1"/>
      <c r="B32" s="1"/>
      <c r="C32" s="67"/>
      <c r="D32" s="153"/>
      <c r="E32" s="455"/>
      <c r="F32" s="456"/>
      <c r="G32" s="457"/>
      <c r="H32" s="1"/>
      <c r="I32" s="457"/>
      <c r="J32" s="457"/>
      <c r="K32" s="457"/>
      <c r="L32" s="241"/>
      <c r="M32" s="457"/>
    </row>
    <row r="33" spans="1:13" ht="16.350000000000001" customHeight="1" x14ac:dyDescent="0.2">
      <c r="A33" s="17" t="s">
        <v>202</v>
      </c>
      <c r="B33" s="1"/>
      <c r="C33" s="241"/>
      <c r="D33" s="153"/>
      <c r="E33" s="455"/>
      <c r="F33" s="456"/>
      <c r="G33" s="457"/>
      <c r="H33" s="1"/>
      <c r="I33" s="457"/>
      <c r="J33" s="457"/>
      <c r="K33" s="457"/>
      <c r="L33" s="241"/>
      <c r="M33" s="457"/>
    </row>
    <row r="34" spans="1:13" ht="16.350000000000001" customHeight="1" x14ac:dyDescent="0.2">
      <c r="A34" s="43" t="s">
        <v>203</v>
      </c>
      <c r="B34" s="1"/>
      <c r="C34" s="151">
        <v>-17.100000000000001</v>
      </c>
      <c r="D34" s="153">
        <v>-3.6</v>
      </c>
      <c r="E34" s="455"/>
      <c r="F34" s="455"/>
      <c r="G34" s="153">
        <v>-20.7</v>
      </c>
      <c r="H34" s="1"/>
      <c r="I34" s="153">
        <v>-10.4</v>
      </c>
      <c r="J34" s="153">
        <v>-4.7</v>
      </c>
      <c r="K34" s="153">
        <v>-8</v>
      </c>
      <c r="L34" s="151">
        <v>-0.4</v>
      </c>
      <c r="M34" s="144">
        <v>-23.5</v>
      </c>
    </row>
    <row r="35" spans="1:13" ht="16.350000000000001" customHeight="1" x14ac:dyDescent="0.2">
      <c r="A35" s="43" t="s">
        <v>204</v>
      </c>
      <c r="B35" s="1"/>
      <c r="C35" s="151">
        <v>66.3</v>
      </c>
      <c r="D35" s="153">
        <v>51.1</v>
      </c>
      <c r="E35" s="455"/>
      <c r="F35" s="455"/>
      <c r="G35" s="153">
        <v>117.4</v>
      </c>
      <c r="H35" s="1"/>
      <c r="I35" s="153">
        <v>43.8</v>
      </c>
      <c r="J35" s="153">
        <v>43.2</v>
      </c>
      <c r="K35" s="153">
        <v>77</v>
      </c>
      <c r="L35" s="153">
        <v>52.4</v>
      </c>
      <c r="M35" s="153">
        <v>216.4</v>
      </c>
    </row>
    <row r="36" spans="1:13" ht="16.350000000000001" customHeight="1" x14ac:dyDescent="0.2">
      <c r="A36" s="43" t="s">
        <v>205</v>
      </c>
      <c r="B36" s="1"/>
      <c r="C36" s="430">
        <v>63</v>
      </c>
      <c r="D36" s="154">
        <v>9.3000000000000007</v>
      </c>
      <c r="E36" s="175"/>
      <c r="F36" s="175"/>
      <c r="G36" s="154">
        <v>72.3</v>
      </c>
      <c r="H36" s="1"/>
      <c r="I36" s="154">
        <v>25.6</v>
      </c>
      <c r="J36" s="154">
        <f>17.2-4.7</f>
        <v>12.5</v>
      </c>
      <c r="K36" s="154">
        <f>33.8-3.3</f>
        <v>30.499999999999996</v>
      </c>
      <c r="L36" s="154">
        <f>6.4-2.5</f>
        <v>3.9000000000000004</v>
      </c>
      <c r="M36" s="154">
        <f>83.4-11</f>
        <v>72.400000000000006</v>
      </c>
    </row>
    <row r="37" spans="1:13" ht="16.350000000000001" customHeight="1" x14ac:dyDescent="0.2">
      <c r="A37" s="17" t="s">
        <v>26</v>
      </c>
      <c r="B37" s="1"/>
      <c r="C37" s="458">
        <f>SUM(C34:C36)</f>
        <v>112.19999999999999</v>
      </c>
      <c r="D37" s="458">
        <f>SUM(D34:D36)</f>
        <v>56.8</v>
      </c>
      <c r="E37" s="459">
        <f>SUM(E34:E36)</f>
        <v>0</v>
      </c>
      <c r="F37" s="459">
        <f>SUM(F34:F36)</f>
        <v>0</v>
      </c>
      <c r="G37" s="460">
        <f>SUM(G34:G36)</f>
        <v>169</v>
      </c>
      <c r="H37" s="1"/>
      <c r="I37" s="460">
        <v>59</v>
      </c>
      <c r="J37" s="460">
        <v>51</v>
      </c>
      <c r="K37" s="460">
        <v>99.5</v>
      </c>
      <c r="L37" s="460">
        <v>55.9</v>
      </c>
      <c r="M37" s="460">
        <v>265.3</v>
      </c>
    </row>
    <row r="38" spans="1:13" ht="16.350000000000001" customHeight="1" thickBot="1" x14ac:dyDescent="0.25">
      <c r="A38" s="17" t="s">
        <v>27</v>
      </c>
      <c r="B38" s="1"/>
      <c r="C38" s="461">
        <v>92.7</v>
      </c>
      <c r="D38" s="462">
        <v>29.4</v>
      </c>
      <c r="E38" s="462"/>
      <c r="F38" s="462"/>
      <c r="G38" s="462">
        <v>122.1</v>
      </c>
      <c r="H38" s="62"/>
      <c r="I38" s="463">
        <v>35.799999999999997</v>
      </c>
      <c r="J38" s="463">
        <v>18.3</v>
      </c>
      <c r="K38" s="463">
        <v>59.4</v>
      </c>
      <c r="L38" s="461">
        <v>11.9</v>
      </c>
      <c r="M38" s="463">
        <v>125.3</v>
      </c>
    </row>
    <row r="39" spans="1:13" ht="12.6" customHeight="1" thickTop="1" x14ac:dyDescent="0.2">
      <c r="A39" s="1"/>
      <c r="B39" s="1"/>
      <c r="C39" s="12"/>
      <c r="D39" s="12"/>
      <c r="E39" s="12"/>
      <c r="F39" s="12"/>
      <c r="G39" s="12"/>
      <c r="H39" s="1"/>
      <c r="I39" s="12"/>
      <c r="J39" s="12"/>
      <c r="K39" s="12"/>
      <c r="L39" s="12"/>
      <c r="M39" s="71"/>
    </row>
    <row r="40" spans="1:13" ht="142.5" customHeight="1" x14ac:dyDescent="0.2">
      <c r="A40" s="564" t="s">
        <v>194</v>
      </c>
      <c r="B40" s="565"/>
      <c r="C40" s="565"/>
      <c r="D40" s="563"/>
      <c r="E40" s="565"/>
      <c r="F40" s="565"/>
      <c r="G40" s="565"/>
      <c r="H40" s="565"/>
      <c r="I40" s="565"/>
      <c r="J40" s="565"/>
      <c r="K40" s="565"/>
      <c r="L40" s="565"/>
      <c r="M40" s="573"/>
    </row>
    <row r="41" spans="1:13" ht="12.6" customHeight="1" x14ac:dyDescent="0.2">
      <c r="A41" s="566" t="s">
        <v>34</v>
      </c>
      <c r="B41" s="567"/>
      <c r="C41" s="567"/>
      <c r="D41" s="567"/>
      <c r="E41" s="639"/>
      <c r="F41" s="104"/>
      <c r="G41" s="104"/>
      <c r="H41" s="104"/>
      <c r="I41" s="104"/>
      <c r="J41" s="104"/>
      <c r="K41" s="104"/>
      <c r="L41" s="104"/>
      <c r="M41" s="104"/>
    </row>
    <row r="42" spans="1:13" ht="12.6" customHeight="1" x14ac:dyDescent="0.2">
      <c r="A42" s="12"/>
      <c r="B42" s="12"/>
      <c r="C42" s="12"/>
      <c r="D42" s="12"/>
      <c r="E42" s="12"/>
      <c r="F42" s="12"/>
      <c r="G42" s="12"/>
      <c r="H42" s="12"/>
      <c r="I42" s="12"/>
      <c r="J42" s="12"/>
      <c r="K42" s="12"/>
      <c r="L42" s="12"/>
      <c r="M42" s="71"/>
    </row>
    <row r="43" spans="1:13" ht="12.6" customHeight="1" x14ac:dyDescent="0.2">
      <c r="A43" s="285" t="s">
        <v>206</v>
      </c>
      <c r="B43" s="1"/>
      <c r="C43" s="1"/>
      <c r="D43" s="1"/>
      <c r="E43" s="1"/>
      <c r="F43" s="1"/>
      <c r="G43" s="1"/>
      <c r="H43" s="1"/>
      <c r="I43" s="1"/>
      <c r="J43" s="1"/>
      <c r="K43" s="1"/>
      <c r="L43" s="1"/>
      <c r="M43" s="29"/>
    </row>
    <row r="44" spans="1:13" ht="12.6" customHeight="1" x14ac:dyDescent="0.2">
      <c r="A44" s="1"/>
      <c r="B44" s="1"/>
      <c r="C44" s="1"/>
      <c r="D44" s="1"/>
      <c r="E44" s="1"/>
      <c r="F44" s="1"/>
      <c r="G44" s="1"/>
      <c r="H44" s="1"/>
      <c r="I44" s="1"/>
      <c r="J44" s="1"/>
      <c r="K44" s="1"/>
      <c r="L44" s="1"/>
      <c r="M44" s="29"/>
    </row>
    <row r="45" spans="1:13" ht="18.75" customHeight="1" x14ac:dyDescent="0.2">
      <c r="A45" s="1"/>
      <c r="B45" s="1"/>
      <c r="C45" s="1"/>
      <c r="D45" s="1"/>
      <c r="E45" s="1"/>
      <c r="F45" s="1"/>
      <c r="G45" s="1"/>
      <c r="H45" s="1"/>
      <c r="I45" s="1"/>
      <c r="J45" s="1"/>
      <c r="K45" s="1"/>
      <c r="L45" s="1"/>
      <c r="M45" s="29"/>
    </row>
    <row r="46" spans="1:13" ht="18.75" customHeight="1" x14ac:dyDescent="0.2">
      <c r="A46" s="1"/>
      <c r="B46" s="1"/>
      <c r="C46" s="1"/>
      <c r="D46" s="1"/>
      <c r="E46" s="1"/>
      <c r="F46" s="1"/>
      <c r="G46" s="1"/>
      <c r="H46" s="1"/>
      <c r="I46" s="1"/>
      <c r="J46" s="1"/>
      <c r="K46" s="1"/>
      <c r="L46" s="1"/>
      <c r="M46" s="29"/>
    </row>
    <row r="47" spans="1:13" ht="18.75" customHeight="1" x14ac:dyDescent="0.2">
      <c r="A47" s="1"/>
      <c r="B47" s="1"/>
      <c r="C47" s="1"/>
      <c r="D47" s="1"/>
      <c r="E47" s="1"/>
      <c r="F47" s="1"/>
      <c r="G47" s="1"/>
      <c r="H47" s="1"/>
      <c r="I47" s="1"/>
      <c r="J47" s="1"/>
      <c r="K47" s="1"/>
      <c r="L47" s="1"/>
      <c r="M47" s="29"/>
    </row>
    <row r="48" spans="1:13" ht="18.75" customHeight="1" x14ac:dyDescent="0.2">
      <c r="A48" s="1"/>
      <c r="B48" s="1"/>
      <c r="C48" s="1"/>
      <c r="D48" s="1"/>
      <c r="E48" s="1"/>
      <c r="F48" s="1"/>
      <c r="G48" s="1"/>
      <c r="H48" s="1"/>
      <c r="I48" s="1"/>
      <c r="J48" s="1"/>
      <c r="K48" s="1"/>
      <c r="L48" s="1"/>
      <c r="M48" s="29"/>
    </row>
    <row r="49" spans="1:13" ht="18.75" customHeight="1" x14ac:dyDescent="0.2">
      <c r="A49" s="1"/>
      <c r="B49" s="1"/>
      <c r="C49" s="1"/>
      <c r="D49" s="1"/>
      <c r="E49" s="1"/>
      <c r="F49" s="1"/>
      <c r="G49" s="1"/>
      <c r="H49" s="1"/>
      <c r="I49" s="1"/>
      <c r="J49" s="1"/>
      <c r="K49" s="1"/>
      <c r="L49" s="1"/>
      <c r="M49" s="29"/>
    </row>
    <row r="50" spans="1:13" ht="18.75" customHeight="1" x14ac:dyDescent="0.2">
      <c r="A50" s="1"/>
      <c r="B50" s="1"/>
      <c r="C50" s="1"/>
      <c r="D50" s="1"/>
      <c r="E50" s="1"/>
      <c r="F50" s="1"/>
      <c r="G50" s="1"/>
      <c r="H50" s="1"/>
      <c r="I50" s="1"/>
      <c r="J50" s="1"/>
      <c r="K50" s="1"/>
      <c r="L50" s="1"/>
      <c r="M50" s="29"/>
    </row>
    <row r="51" spans="1:13" ht="18.75" customHeight="1" x14ac:dyDescent="0.2">
      <c r="A51" s="1"/>
      <c r="B51" s="1"/>
      <c r="C51" s="1"/>
      <c r="D51" s="1"/>
      <c r="E51" s="1"/>
      <c r="F51" s="1"/>
      <c r="G51" s="1"/>
      <c r="H51" s="1"/>
      <c r="I51" s="1"/>
      <c r="J51" s="1"/>
      <c r="K51" s="1"/>
      <c r="L51" s="1"/>
      <c r="M51" s="29"/>
    </row>
    <row r="52" spans="1:13" ht="18.75" customHeight="1" x14ac:dyDescent="0.2">
      <c r="A52" s="1"/>
      <c r="B52" s="1"/>
      <c r="C52" s="1"/>
      <c r="D52" s="1"/>
      <c r="E52" s="1"/>
      <c r="F52" s="1"/>
      <c r="G52" s="1"/>
      <c r="H52" s="1"/>
      <c r="I52" s="1"/>
      <c r="J52" s="1"/>
      <c r="K52" s="1"/>
      <c r="L52" s="1"/>
      <c r="M52" s="29"/>
    </row>
    <row r="53" spans="1:13" ht="18.75" customHeight="1" x14ac:dyDescent="0.2">
      <c r="A53" s="1"/>
      <c r="B53" s="1"/>
      <c r="C53" s="1"/>
      <c r="D53" s="1"/>
      <c r="E53" s="1"/>
      <c r="F53" s="1"/>
      <c r="G53" s="1"/>
      <c r="H53" s="1"/>
      <c r="I53" s="1"/>
      <c r="J53" s="1"/>
      <c r="K53" s="1"/>
      <c r="L53" s="1"/>
      <c r="M53" s="29"/>
    </row>
    <row r="54" spans="1:13" ht="18.75" customHeight="1" x14ac:dyDescent="0.2">
      <c r="A54" s="1"/>
      <c r="B54" s="1"/>
      <c r="C54" s="1"/>
      <c r="D54" s="1"/>
      <c r="E54" s="1"/>
      <c r="F54" s="1"/>
      <c r="G54" s="1"/>
      <c r="H54" s="1"/>
      <c r="I54" s="1"/>
      <c r="J54" s="1"/>
      <c r="K54" s="1"/>
      <c r="L54" s="1"/>
      <c r="M54" s="29"/>
    </row>
    <row r="55" spans="1:13" ht="18.75" customHeight="1" x14ac:dyDescent="0.2">
      <c r="A55" s="1"/>
      <c r="B55" s="1"/>
      <c r="C55" s="1"/>
      <c r="D55" s="1"/>
      <c r="E55" s="1"/>
      <c r="F55" s="1"/>
      <c r="G55" s="1"/>
      <c r="H55" s="1"/>
      <c r="I55" s="1"/>
      <c r="J55" s="1"/>
      <c r="K55" s="1"/>
      <c r="L55" s="1"/>
      <c r="M55" s="29"/>
    </row>
    <row r="56" spans="1:13" ht="18.75" customHeight="1" x14ac:dyDescent="0.2">
      <c r="A56" s="1"/>
      <c r="B56" s="1"/>
      <c r="C56" s="1"/>
      <c r="D56" s="1"/>
      <c r="E56" s="1"/>
      <c r="F56" s="1"/>
      <c r="G56" s="1"/>
      <c r="H56" s="1"/>
      <c r="I56" s="1"/>
      <c r="J56" s="1"/>
      <c r="K56" s="1"/>
      <c r="L56" s="1"/>
      <c r="M56" s="29"/>
    </row>
    <row r="57" spans="1:13" ht="18.75" customHeight="1" x14ac:dyDescent="0.2">
      <c r="A57" s="1"/>
      <c r="B57" s="1"/>
      <c r="C57" s="1"/>
      <c r="D57" s="1"/>
      <c r="E57" s="1"/>
      <c r="F57" s="1"/>
      <c r="G57" s="1"/>
      <c r="H57" s="1"/>
      <c r="I57" s="1"/>
      <c r="J57" s="1"/>
      <c r="K57" s="1"/>
      <c r="L57" s="1"/>
      <c r="M57" s="29"/>
    </row>
    <row r="58" spans="1:13" ht="18.75" customHeight="1" x14ac:dyDescent="0.2">
      <c r="A58" s="1"/>
      <c r="B58" s="1"/>
      <c r="C58" s="1"/>
      <c r="D58" s="1"/>
      <c r="E58" s="1"/>
      <c r="F58" s="1"/>
      <c r="G58" s="1"/>
      <c r="H58" s="1"/>
      <c r="I58" s="1"/>
      <c r="J58" s="1"/>
      <c r="K58" s="1"/>
      <c r="L58" s="1"/>
      <c r="M58" s="29"/>
    </row>
    <row r="59" spans="1:13" ht="18.75" customHeight="1" x14ac:dyDescent="0.2">
      <c r="A59" s="1"/>
      <c r="B59" s="1"/>
      <c r="C59" s="1"/>
      <c r="D59" s="1"/>
      <c r="E59" s="1"/>
      <c r="F59" s="1"/>
      <c r="G59" s="1"/>
      <c r="H59" s="1"/>
      <c r="I59" s="1"/>
      <c r="J59" s="1"/>
      <c r="K59" s="1"/>
      <c r="L59" s="1"/>
      <c r="M59" s="29"/>
    </row>
    <row r="60" spans="1:13" ht="18.75" customHeight="1" x14ac:dyDescent="0.2">
      <c r="A60" s="1"/>
      <c r="B60" s="1"/>
      <c r="C60" s="1"/>
      <c r="D60" s="1"/>
      <c r="E60" s="1"/>
      <c r="F60" s="1"/>
      <c r="G60" s="1"/>
      <c r="H60" s="1"/>
      <c r="I60" s="1"/>
      <c r="J60" s="1"/>
      <c r="K60" s="1"/>
      <c r="L60" s="1"/>
      <c r="M60" s="29"/>
    </row>
    <row r="61" spans="1:13" ht="18.75" customHeight="1" x14ac:dyDescent="0.2">
      <c r="A61" s="1"/>
      <c r="B61" s="1"/>
      <c r="C61" s="1"/>
      <c r="D61" s="1"/>
      <c r="E61" s="1"/>
      <c r="F61" s="1"/>
      <c r="G61" s="1"/>
      <c r="H61" s="1"/>
      <c r="I61" s="1"/>
      <c r="J61" s="1"/>
      <c r="K61" s="1"/>
      <c r="L61" s="1"/>
      <c r="M61" s="29"/>
    </row>
    <row r="62" spans="1:13" ht="18.75" customHeight="1" x14ac:dyDescent="0.2">
      <c r="A62" s="1"/>
      <c r="B62" s="1"/>
      <c r="C62" s="1"/>
      <c r="D62" s="1"/>
      <c r="E62" s="1"/>
      <c r="F62" s="1"/>
      <c r="G62" s="1"/>
      <c r="H62" s="1"/>
      <c r="I62" s="1"/>
      <c r="J62" s="1"/>
      <c r="K62" s="1"/>
      <c r="L62" s="1"/>
      <c r="M62" s="29"/>
    </row>
    <row r="63" spans="1:13" ht="18.75" customHeight="1" x14ac:dyDescent="0.2">
      <c r="A63" s="1"/>
      <c r="B63" s="1"/>
      <c r="C63" s="1"/>
      <c r="D63" s="1"/>
      <c r="E63" s="1"/>
      <c r="F63" s="1"/>
      <c r="G63" s="1"/>
      <c r="H63" s="1"/>
      <c r="I63" s="1"/>
      <c r="J63" s="1"/>
      <c r="K63" s="1"/>
      <c r="L63" s="1"/>
      <c r="M63" s="29"/>
    </row>
    <row r="64" spans="1:13" ht="18.75" customHeight="1" x14ac:dyDescent="0.2">
      <c r="A64" s="1"/>
      <c r="B64" s="1"/>
      <c r="C64" s="1"/>
      <c r="D64" s="1"/>
      <c r="E64" s="1"/>
      <c r="F64" s="1"/>
      <c r="G64" s="1"/>
      <c r="H64" s="1"/>
      <c r="I64" s="1"/>
      <c r="J64" s="1"/>
      <c r="K64" s="1"/>
      <c r="L64" s="1"/>
      <c r="M64" s="29"/>
    </row>
    <row r="65" spans="1:13" ht="18.75" customHeight="1" x14ac:dyDescent="0.2">
      <c r="A65" s="1"/>
      <c r="B65" s="1"/>
      <c r="C65" s="1"/>
      <c r="D65" s="1"/>
      <c r="E65" s="1"/>
      <c r="F65" s="1"/>
      <c r="G65" s="1"/>
      <c r="H65" s="1"/>
      <c r="I65" s="1"/>
      <c r="J65" s="1"/>
      <c r="K65" s="1"/>
      <c r="L65" s="1"/>
      <c r="M65" s="29"/>
    </row>
    <row r="66" spans="1:13" ht="18.75" customHeight="1" x14ac:dyDescent="0.2">
      <c r="A66" s="1"/>
      <c r="B66" s="1"/>
      <c r="C66" s="1"/>
      <c r="D66" s="1"/>
      <c r="E66" s="1"/>
      <c r="F66" s="1"/>
      <c r="G66" s="1"/>
      <c r="H66" s="1"/>
      <c r="I66" s="1"/>
      <c r="J66" s="1"/>
      <c r="K66" s="1"/>
      <c r="L66" s="1"/>
      <c r="M66" s="29"/>
    </row>
    <row r="67" spans="1:13" ht="18.75" customHeight="1" x14ac:dyDescent="0.2">
      <c r="A67" s="1"/>
      <c r="B67" s="1"/>
      <c r="C67" s="1"/>
      <c r="D67" s="1"/>
      <c r="E67" s="1"/>
      <c r="F67" s="1"/>
      <c r="G67" s="1"/>
      <c r="H67" s="1"/>
      <c r="I67" s="1"/>
      <c r="J67" s="1"/>
      <c r="K67" s="1"/>
      <c r="L67" s="1"/>
      <c r="M67" s="29"/>
    </row>
    <row r="68" spans="1:13" ht="18.75" customHeight="1" x14ac:dyDescent="0.2">
      <c r="A68" s="1"/>
      <c r="B68" s="1"/>
      <c r="C68" s="1"/>
      <c r="D68" s="1"/>
      <c r="E68" s="1"/>
      <c r="F68" s="1"/>
      <c r="G68" s="1"/>
      <c r="H68" s="1"/>
      <c r="I68" s="1"/>
      <c r="J68" s="1"/>
      <c r="K68" s="1"/>
      <c r="L68" s="1"/>
      <c r="M68" s="29"/>
    </row>
    <row r="69" spans="1:13" ht="18.75" customHeight="1" x14ac:dyDescent="0.2">
      <c r="A69" s="1"/>
      <c r="B69" s="1"/>
      <c r="C69" s="1"/>
      <c r="D69" s="1"/>
      <c r="E69" s="1"/>
      <c r="F69" s="1"/>
      <c r="G69" s="1"/>
      <c r="H69" s="1"/>
      <c r="I69" s="1"/>
      <c r="J69" s="1"/>
      <c r="K69" s="1"/>
      <c r="L69" s="1"/>
      <c r="M69" s="29"/>
    </row>
    <row r="70" spans="1:13" ht="18.75" customHeight="1" x14ac:dyDescent="0.2">
      <c r="A70" s="1"/>
      <c r="B70" s="1"/>
      <c r="C70" s="1"/>
      <c r="D70" s="1"/>
      <c r="E70" s="1"/>
      <c r="F70" s="1"/>
      <c r="G70" s="1"/>
      <c r="H70" s="1"/>
      <c r="I70" s="1"/>
      <c r="J70" s="1"/>
      <c r="K70" s="1"/>
      <c r="L70" s="1"/>
      <c r="M70" s="29"/>
    </row>
    <row r="71" spans="1:13" ht="18.75" customHeight="1" x14ac:dyDescent="0.2">
      <c r="A71" s="1"/>
      <c r="B71" s="1"/>
      <c r="C71" s="1"/>
      <c r="D71" s="1"/>
      <c r="E71" s="1"/>
      <c r="F71" s="1"/>
      <c r="G71" s="1"/>
      <c r="H71" s="1"/>
      <c r="I71" s="1"/>
      <c r="J71" s="1"/>
      <c r="K71" s="1"/>
      <c r="L71" s="1"/>
      <c r="M71" s="29"/>
    </row>
    <row r="72" spans="1:13" ht="18.75" customHeight="1" x14ac:dyDescent="0.2">
      <c r="A72" s="1"/>
      <c r="B72" s="1"/>
      <c r="C72" s="1"/>
      <c r="D72" s="1"/>
      <c r="E72" s="1"/>
      <c r="F72" s="1"/>
      <c r="G72" s="1"/>
      <c r="H72" s="1"/>
      <c r="I72" s="1"/>
      <c r="J72" s="1"/>
      <c r="K72" s="1"/>
      <c r="L72" s="1"/>
      <c r="M72" s="29"/>
    </row>
    <row r="73" spans="1:13" ht="18.75" customHeight="1" x14ac:dyDescent="0.2">
      <c r="A73" s="1"/>
      <c r="B73" s="1"/>
      <c r="C73" s="1"/>
      <c r="D73" s="1"/>
      <c r="E73" s="1"/>
      <c r="F73" s="1"/>
      <c r="G73" s="1"/>
      <c r="H73" s="1"/>
      <c r="I73" s="1"/>
      <c r="J73" s="1"/>
      <c r="K73" s="1"/>
      <c r="L73" s="1"/>
      <c r="M73" s="29"/>
    </row>
    <row r="74" spans="1:13" ht="18.75" customHeight="1" x14ac:dyDescent="0.2">
      <c r="A74" s="1"/>
      <c r="B74" s="1"/>
      <c r="C74" s="1"/>
      <c r="D74" s="1"/>
      <c r="E74" s="1"/>
      <c r="F74" s="1"/>
      <c r="G74" s="1"/>
      <c r="H74" s="1"/>
      <c r="I74" s="1"/>
      <c r="J74" s="1"/>
      <c r="K74" s="1"/>
      <c r="L74" s="1"/>
      <c r="M74" s="29"/>
    </row>
    <row r="75" spans="1:13" ht="18.75" customHeight="1" x14ac:dyDescent="0.2">
      <c r="A75" s="1"/>
      <c r="B75" s="1"/>
      <c r="C75" s="1"/>
      <c r="D75" s="1"/>
      <c r="E75" s="1"/>
      <c r="F75" s="1"/>
      <c r="G75" s="1"/>
      <c r="H75" s="1"/>
      <c r="I75" s="1"/>
      <c r="J75" s="1"/>
      <c r="K75" s="1"/>
      <c r="L75" s="1"/>
      <c r="M75" s="29"/>
    </row>
    <row r="76" spans="1:13" ht="18.75" customHeight="1" x14ac:dyDescent="0.2">
      <c r="A76" s="1"/>
      <c r="B76" s="1"/>
      <c r="C76" s="1"/>
      <c r="D76" s="1"/>
      <c r="E76" s="1"/>
      <c r="F76" s="1"/>
      <c r="G76" s="1"/>
      <c r="H76" s="1"/>
      <c r="I76" s="1"/>
      <c r="J76" s="1"/>
      <c r="K76" s="1"/>
      <c r="L76" s="1"/>
      <c r="M76" s="29"/>
    </row>
    <row r="77" spans="1:13" ht="18.75" customHeight="1" x14ac:dyDescent="0.2">
      <c r="A77" s="1"/>
      <c r="B77" s="1"/>
      <c r="C77" s="1"/>
      <c r="D77" s="1"/>
      <c r="E77" s="1"/>
      <c r="F77" s="1"/>
      <c r="G77" s="1"/>
      <c r="H77" s="1"/>
      <c r="I77" s="1"/>
      <c r="J77" s="1"/>
      <c r="K77" s="1"/>
      <c r="L77" s="1"/>
      <c r="M77" s="29"/>
    </row>
    <row r="78" spans="1:13" ht="18.75" customHeight="1" x14ac:dyDescent="0.2">
      <c r="A78" s="1"/>
      <c r="B78" s="1"/>
      <c r="C78" s="1"/>
      <c r="D78" s="1"/>
      <c r="E78" s="1"/>
      <c r="F78" s="1"/>
      <c r="G78" s="1"/>
      <c r="H78" s="1"/>
      <c r="I78" s="1"/>
      <c r="J78" s="1"/>
      <c r="K78" s="1"/>
      <c r="L78" s="1"/>
      <c r="M78" s="29"/>
    </row>
    <row r="79" spans="1:13" ht="18.75" customHeight="1" x14ac:dyDescent="0.2">
      <c r="A79" s="1"/>
      <c r="B79" s="1"/>
      <c r="C79" s="1"/>
      <c r="D79" s="1"/>
      <c r="E79" s="1"/>
      <c r="F79" s="1"/>
      <c r="G79" s="1"/>
      <c r="H79" s="1"/>
      <c r="I79" s="1"/>
      <c r="J79" s="1"/>
      <c r="K79" s="1"/>
      <c r="L79" s="1"/>
      <c r="M79" s="29"/>
    </row>
    <row r="80" spans="1:13" ht="18.75" customHeight="1" x14ac:dyDescent="0.2">
      <c r="A80" s="1"/>
      <c r="B80" s="1"/>
      <c r="C80" s="1"/>
      <c r="D80" s="1"/>
      <c r="E80" s="1"/>
      <c r="F80" s="1"/>
      <c r="G80" s="1"/>
      <c r="H80" s="1"/>
      <c r="I80" s="1"/>
      <c r="J80" s="1"/>
      <c r="K80" s="1"/>
      <c r="L80" s="1"/>
      <c r="M80" s="29"/>
    </row>
    <row r="81" spans="1:13" ht="18.75" customHeight="1" x14ac:dyDescent="0.2">
      <c r="A81" s="62"/>
      <c r="B81" s="62"/>
      <c r="C81" s="62"/>
      <c r="D81" s="62"/>
      <c r="E81" s="62"/>
      <c r="F81" s="62"/>
      <c r="G81" s="62"/>
      <c r="H81" s="62"/>
      <c r="I81" s="62"/>
      <c r="J81" s="62"/>
      <c r="K81" s="62"/>
      <c r="L81" s="62"/>
      <c r="M81" s="104"/>
    </row>
  </sheetData>
  <mergeCells count="5">
    <mergeCell ref="A2:M2"/>
    <mergeCell ref="A3:M3"/>
    <mergeCell ref="A7:B7"/>
    <mergeCell ref="A40:M40"/>
    <mergeCell ref="A41:E41"/>
  </mergeCells>
  <pageMargins left="0.7" right="0.7" top="0.75" bottom="0.75" header="0.3" footer="0.3"/>
  <pageSetup scale="66" orientation="landscape" r:id="rId1"/>
  <rowBreaks count="1" manualBreakCount="1">
    <brk id="43"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zoomScaleNormal="100" workbookViewId="0"/>
  </sheetViews>
  <sheetFormatPr defaultColWidth="21.5" defaultRowHeight="12.75" x14ac:dyDescent="0.2"/>
  <cols>
    <col min="1" max="1" width="43.33203125" customWidth="1"/>
    <col min="2" max="9" width="14.1640625" customWidth="1"/>
  </cols>
  <sheetData>
    <row r="1" spans="1:9" ht="12.6" customHeight="1" x14ac:dyDescent="0.2">
      <c r="A1" s="1"/>
      <c r="B1" s="2"/>
      <c r="C1" s="2"/>
      <c r="D1" s="2"/>
      <c r="E1" s="2"/>
      <c r="F1" s="2"/>
      <c r="G1" s="2"/>
      <c r="H1" s="2"/>
      <c r="I1" s="3" t="s">
        <v>0</v>
      </c>
    </row>
    <row r="2" spans="1:9" ht="18.75" customHeight="1" x14ac:dyDescent="0.25">
      <c r="A2" s="599" t="s">
        <v>1</v>
      </c>
      <c r="B2" s="637"/>
      <c r="C2" s="637"/>
      <c r="D2" s="637"/>
      <c r="E2" s="637"/>
      <c r="F2" s="637"/>
      <c r="G2" s="637"/>
      <c r="H2" s="637"/>
      <c r="I2" s="687"/>
    </row>
    <row r="3" spans="1:9" ht="18.75" customHeight="1" x14ac:dyDescent="0.25">
      <c r="A3" s="599" t="s">
        <v>207</v>
      </c>
      <c r="B3" s="637"/>
      <c r="C3" s="637"/>
      <c r="D3" s="637"/>
      <c r="E3" s="637"/>
      <c r="F3" s="637"/>
      <c r="G3" s="637"/>
      <c r="H3" s="637"/>
      <c r="I3" s="637"/>
    </row>
    <row r="4" spans="1:9" ht="12.6" customHeight="1" x14ac:dyDescent="0.2">
      <c r="A4" s="221" t="s">
        <v>3</v>
      </c>
      <c r="B4" s="2"/>
      <c r="C4" s="2"/>
      <c r="D4" s="2"/>
      <c r="E4" s="2"/>
      <c r="F4" s="2"/>
      <c r="G4" s="2"/>
      <c r="H4" s="2"/>
      <c r="I4" s="2"/>
    </row>
    <row r="5" spans="1:9" ht="12.6" customHeight="1" x14ac:dyDescent="0.2">
      <c r="A5" s="221" t="s">
        <v>4</v>
      </c>
      <c r="B5" s="2"/>
      <c r="C5" s="2"/>
      <c r="D5" s="2"/>
      <c r="E5" s="2"/>
      <c r="F5" s="2"/>
      <c r="G5" s="2"/>
      <c r="H5" s="2"/>
      <c r="I5" s="2"/>
    </row>
    <row r="6" spans="1:9" ht="12.6" customHeight="1" x14ac:dyDescent="0.2">
      <c r="A6" s="221" t="s">
        <v>5</v>
      </c>
      <c r="B6" s="2"/>
      <c r="C6" s="2"/>
      <c r="D6" s="2"/>
      <c r="E6" s="2"/>
      <c r="F6" s="2"/>
      <c r="G6" s="6"/>
      <c r="H6" s="2"/>
      <c r="I6" s="2"/>
    </row>
    <row r="7" spans="1:9" ht="12.6" customHeight="1" x14ac:dyDescent="0.2">
      <c r="A7" s="625" t="s">
        <v>6</v>
      </c>
      <c r="B7" s="688"/>
      <c r="C7" s="688"/>
      <c r="D7" s="688"/>
      <c r="E7" s="688"/>
      <c r="F7" s="688"/>
      <c r="G7" s="467"/>
      <c r="H7" s="2"/>
      <c r="I7" s="2"/>
    </row>
    <row r="8" spans="1:9" ht="13.7" customHeight="1" x14ac:dyDescent="0.2">
      <c r="A8" s="1"/>
      <c r="B8" s="689">
        <v>2015</v>
      </c>
      <c r="C8" s="689"/>
      <c r="D8" s="689"/>
      <c r="E8" s="689"/>
      <c r="F8" s="689">
        <v>2014</v>
      </c>
      <c r="G8" s="690"/>
      <c r="H8" s="690"/>
      <c r="I8" s="691"/>
    </row>
    <row r="9" spans="1:9" ht="13.7" customHeight="1" x14ac:dyDescent="0.2">
      <c r="A9" s="468" t="s">
        <v>92</v>
      </c>
      <c r="B9" s="469" t="s">
        <v>8</v>
      </c>
      <c r="C9" s="470" t="s">
        <v>10</v>
      </c>
      <c r="D9" s="470" t="s">
        <v>11</v>
      </c>
      <c r="E9" s="471" t="s">
        <v>12</v>
      </c>
      <c r="F9" s="469" t="s">
        <v>8</v>
      </c>
      <c r="G9" s="470" t="s">
        <v>10</v>
      </c>
      <c r="H9" s="470" t="s">
        <v>11</v>
      </c>
      <c r="I9" s="471" t="s">
        <v>12</v>
      </c>
    </row>
    <row r="10" spans="1:9" ht="13.7" customHeight="1" x14ac:dyDescent="0.2">
      <c r="A10" s="472" t="s">
        <v>208</v>
      </c>
      <c r="B10" s="473"/>
      <c r="C10" s="12"/>
      <c r="D10" s="12"/>
      <c r="E10" s="474"/>
      <c r="F10" s="473"/>
      <c r="G10" s="12"/>
      <c r="H10" s="12"/>
      <c r="I10" s="474"/>
    </row>
    <row r="11" spans="1:9" ht="13.7" customHeight="1" x14ac:dyDescent="0.2">
      <c r="A11" s="43" t="s">
        <v>209</v>
      </c>
      <c r="B11" s="475"/>
      <c r="C11" s="1"/>
      <c r="D11" s="1"/>
      <c r="E11" s="476"/>
      <c r="F11" s="475"/>
      <c r="G11" s="1"/>
      <c r="H11" s="1"/>
      <c r="I11" s="476"/>
    </row>
    <row r="12" spans="1:9" ht="13.7" customHeight="1" x14ac:dyDescent="0.2">
      <c r="A12" s="477" t="s">
        <v>210</v>
      </c>
      <c r="B12" s="478">
        <v>3064.8</v>
      </c>
      <c r="C12" s="201">
        <v>3315.5</v>
      </c>
      <c r="D12" s="198"/>
      <c r="E12" s="479"/>
      <c r="F12" s="478">
        <v>3888</v>
      </c>
      <c r="G12" s="201">
        <v>3765.7</v>
      </c>
      <c r="H12" s="201">
        <v>3165.8</v>
      </c>
      <c r="I12" s="480">
        <v>3871.6</v>
      </c>
    </row>
    <row r="13" spans="1:9" ht="13.7" customHeight="1" x14ac:dyDescent="0.2">
      <c r="A13" s="477" t="s">
        <v>211</v>
      </c>
      <c r="B13" s="481">
        <v>1075</v>
      </c>
      <c r="C13" s="153">
        <v>915.4</v>
      </c>
      <c r="D13" s="150"/>
      <c r="E13" s="482"/>
      <c r="F13" s="481">
        <v>1324.4</v>
      </c>
      <c r="G13" s="153">
        <v>1360.8</v>
      </c>
      <c r="H13" s="153">
        <v>1644.1</v>
      </c>
      <c r="I13" s="483">
        <v>955.4</v>
      </c>
    </row>
    <row r="14" spans="1:9" ht="13.7" customHeight="1" x14ac:dyDescent="0.2">
      <c r="A14" s="477" t="s">
        <v>212</v>
      </c>
      <c r="B14" s="481">
        <v>3142.5</v>
      </c>
      <c r="C14" s="144">
        <v>3348.8</v>
      </c>
      <c r="D14" s="189"/>
      <c r="E14" s="482"/>
      <c r="F14" s="484">
        <v>3002.9</v>
      </c>
      <c r="G14" s="144">
        <v>3187.9</v>
      </c>
      <c r="H14" s="144">
        <v>3053.5</v>
      </c>
      <c r="I14" s="483">
        <v>3234.6</v>
      </c>
    </row>
    <row r="15" spans="1:9" ht="13.7" customHeight="1" x14ac:dyDescent="0.2">
      <c r="A15" s="477" t="s">
        <v>213</v>
      </c>
      <c r="B15" s="481">
        <v>2980.2</v>
      </c>
      <c r="C15" s="144">
        <v>3288.4</v>
      </c>
      <c r="D15" s="189"/>
      <c r="E15" s="482"/>
      <c r="F15" s="484">
        <v>2969</v>
      </c>
      <c r="G15" s="144">
        <v>3190.3</v>
      </c>
      <c r="H15" s="144">
        <v>2844.5</v>
      </c>
      <c r="I15" s="483">
        <v>2740</v>
      </c>
    </row>
    <row r="16" spans="1:9" ht="13.7" customHeight="1" x14ac:dyDescent="0.2">
      <c r="A16" s="477" t="s">
        <v>214</v>
      </c>
      <c r="B16" s="485">
        <f>B17-SUM(B12:B15)</f>
        <v>1480.2000000000007</v>
      </c>
      <c r="C16" s="513">
        <f>C17-SUM(C12:C15)</f>
        <v>1527.8999999999996</v>
      </c>
      <c r="D16" s="486"/>
      <c r="E16" s="487"/>
      <c r="F16" s="488">
        <v>1855</v>
      </c>
      <c r="G16" s="489">
        <v>1652</v>
      </c>
      <c r="H16" s="489">
        <v>1402.6</v>
      </c>
      <c r="I16" s="490">
        <v>1378.2</v>
      </c>
    </row>
    <row r="17" spans="1:9" ht="13.7" customHeight="1" x14ac:dyDescent="0.2">
      <c r="A17" s="43" t="s">
        <v>215</v>
      </c>
      <c r="B17" s="481">
        <v>11742.7</v>
      </c>
      <c r="C17" s="155">
        <v>12396</v>
      </c>
      <c r="D17" s="150"/>
      <c r="E17" s="482"/>
      <c r="F17" s="484">
        <v>13039.3</v>
      </c>
      <c r="G17" s="153">
        <v>13156.7</v>
      </c>
      <c r="H17" s="153">
        <v>12110.5</v>
      </c>
      <c r="I17" s="483">
        <v>12179.8</v>
      </c>
    </row>
    <row r="18" spans="1:9" ht="13.7" customHeight="1" x14ac:dyDescent="0.2">
      <c r="A18" s="1"/>
      <c r="B18" s="491"/>
      <c r="C18" s="492"/>
      <c r="D18" s="492"/>
      <c r="E18" s="493"/>
      <c r="F18" s="491"/>
      <c r="G18" s="492"/>
      <c r="H18" s="492"/>
      <c r="I18" s="494"/>
    </row>
    <row r="19" spans="1:9" ht="13.7" customHeight="1" x14ac:dyDescent="0.2">
      <c r="A19" s="43" t="s">
        <v>216</v>
      </c>
      <c r="B19" s="475"/>
      <c r="C19" s="29"/>
      <c r="D19" s="29"/>
      <c r="E19" s="493"/>
      <c r="F19" s="475"/>
      <c r="G19" s="29"/>
      <c r="H19" s="29"/>
      <c r="I19" s="476"/>
    </row>
    <row r="20" spans="1:9" ht="13.7" customHeight="1" x14ac:dyDescent="0.2">
      <c r="A20" s="477" t="s">
        <v>217</v>
      </c>
      <c r="B20" s="495">
        <v>0</v>
      </c>
      <c r="C20" s="153">
        <v>0</v>
      </c>
      <c r="D20" s="150"/>
      <c r="E20" s="482"/>
      <c r="F20" s="484">
        <v>0</v>
      </c>
      <c r="G20" s="153">
        <v>0</v>
      </c>
      <c r="H20" s="153">
        <v>0</v>
      </c>
      <c r="I20" s="483">
        <v>5405.6</v>
      </c>
    </row>
    <row r="21" spans="1:9" ht="13.7" customHeight="1" x14ac:dyDescent="0.2">
      <c r="A21" s="477" t="s">
        <v>218</v>
      </c>
      <c r="B21" s="481">
        <v>4576.5</v>
      </c>
      <c r="C21" s="153">
        <v>4099.1000000000004</v>
      </c>
      <c r="D21" s="150"/>
      <c r="E21" s="482"/>
      <c r="F21" s="484">
        <v>7204.8</v>
      </c>
      <c r="G21" s="153">
        <v>6649.7</v>
      </c>
      <c r="H21" s="153">
        <v>7405.5</v>
      </c>
      <c r="I21" s="483">
        <v>4568.8999999999996</v>
      </c>
    </row>
    <row r="22" spans="1:9" ht="13.7" customHeight="1" x14ac:dyDescent="0.2">
      <c r="A22" s="477" t="s">
        <v>219</v>
      </c>
      <c r="B22" s="481">
        <v>8894.6</v>
      </c>
      <c r="C22" s="144">
        <v>8867.6</v>
      </c>
      <c r="D22" s="150"/>
      <c r="E22" s="482"/>
      <c r="F22" s="484">
        <v>4203.1000000000004</v>
      </c>
      <c r="G22" s="153">
        <v>4670.1000000000004</v>
      </c>
      <c r="H22" s="153">
        <v>4750.8</v>
      </c>
      <c r="I22" s="483">
        <v>4642.3</v>
      </c>
    </row>
    <row r="23" spans="1:9" ht="13.7" customHeight="1" x14ac:dyDescent="0.2">
      <c r="A23" s="477" t="s">
        <v>220</v>
      </c>
      <c r="B23" s="481">
        <f>B25-B21-B22-B24-B20</f>
        <v>2489.4000000000005</v>
      </c>
      <c r="C23" s="144">
        <f>C25-C21-C22-C24-C20</f>
        <v>2718.7999999999993</v>
      </c>
      <c r="D23" s="189"/>
      <c r="E23" s="482"/>
      <c r="F23" s="484">
        <v>2339</v>
      </c>
      <c r="G23" s="144">
        <v>2441</v>
      </c>
      <c r="H23" s="144">
        <v>2338.6999999999998</v>
      </c>
      <c r="I23" s="483">
        <v>2382.8000000000002</v>
      </c>
    </row>
    <row r="24" spans="1:9" ht="13.7" customHeight="1" x14ac:dyDescent="0.2">
      <c r="A24" s="477" t="s">
        <v>221</v>
      </c>
      <c r="B24" s="496">
        <v>7950.7</v>
      </c>
      <c r="C24" s="513">
        <v>8022.6</v>
      </c>
      <c r="D24" s="407"/>
      <c r="E24" s="487"/>
      <c r="F24" s="488">
        <v>7970.7</v>
      </c>
      <c r="G24" s="489">
        <v>8100.9</v>
      </c>
      <c r="H24" s="489">
        <v>8043.3</v>
      </c>
      <c r="I24" s="490">
        <v>7963.9</v>
      </c>
    </row>
    <row r="25" spans="1:9" ht="13.7" customHeight="1" x14ac:dyDescent="0.2">
      <c r="A25" s="43" t="s">
        <v>215</v>
      </c>
      <c r="B25" s="481">
        <f>B27-B17</f>
        <v>23911.200000000001</v>
      </c>
      <c r="C25" s="144">
        <f>C27-C17</f>
        <v>23708.1</v>
      </c>
      <c r="D25" s="150"/>
      <c r="E25" s="482"/>
      <c r="F25" s="484">
        <v>21717.599999999999</v>
      </c>
      <c r="G25" s="153">
        <v>21861.7</v>
      </c>
      <c r="H25" s="153">
        <v>22538.3</v>
      </c>
      <c r="I25" s="497">
        <v>24963.5</v>
      </c>
    </row>
    <row r="26" spans="1:9" ht="13.7" customHeight="1" x14ac:dyDescent="0.2">
      <c r="A26" s="1"/>
      <c r="B26" s="475"/>
      <c r="C26" s="29"/>
      <c r="D26" s="29"/>
      <c r="E26" s="493"/>
      <c r="F26" s="475"/>
      <c r="G26" s="29"/>
      <c r="H26" s="29"/>
      <c r="I26" s="476"/>
    </row>
    <row r="27" spans="1:9" ht="13.7" customHeight="1" thickBot="1" x14ac:dyDescent="0.25">
      <c r="A27" s="17" t="s">
        <v>59</v>
      </c>
      <c r="B27" s="498">
        <v>35653.9</v>
      </c>
      <c r="C27" s="499">
        <v>36104.1</v>
      </c>
      <c r="D27" s="500"/>
      <c r="E27" s="501"/>
      <c r="F27" s="502">
        <v>34756.9</v>
      </c>
      <c r="G27" s="499">
        <v>35018.400000000001</v>
      </c>
      <c r="H27" s="499">
        <v>34648.800000000003</v>
      </c>
      <c r="I27" s="503">
        <v>37143.300000000003</v>
      </c>
    </row>
    <row r="28" spans="1:9" ht="13.7" customHeight="1" thickTop="1" x14ac:dyDescent="0.2">
      <c r="A28" s="1"/>
      <c r="B28" s="473"/>
      <c r="C28" s="71"/>
      <c r="D28" s="71"/>
      <c r="E28" s="504"/>
      <c r="F28" s="473"/>
      <c r="G28" s="71"/>
      <c r="H28" s="71"/>
      <c r="I28" s="474"/>
    </row>
    <row r="29" spans="1:9" ht="13.7" customHeight="1" x14ac:dyDescent="0.2">
      <c r="A29" s="17" t="s">
        <v>222</v>
      </c>
      <c r="B29" s="505"/>
      <c r="C29" s="29"/>
      <c r="D29" s="29"/>
      <c r="E29" s="493"/>
      <c r="F29" s="505"/>
      <c r="G29" s="29"/>
      <c r="H29" s="29"/>
      <c r="I29" s="476"/>
    </row>
    <row r="30" spans="1:9" ht="13.7" customHeight="1" x14ac:dyDescent="0.2">
      <c r="A30" s="477" t="s">
        <v>223</v>
      </c>
      <c r="B30" s="478">
        <v>805.4</v>
      </c>
      <c r="C30" s="145">
        <v>10.8</v>
      </c>
      <c r="D30" s="172"/>
      <c r="E30" s="482"/>
      <c r="F30" s="478">
        <v>9.1</v>
      </c>
      <c r="G30" s="145">
        <v>10.3</v>
      </c>
      <c r="H30" s="145">
        <v>313</v>
      </c>
      <c r="I30" s="483">
        <v>2688.7</v>
      </c>
    </row>
    <row r="31" spans="1:9" ht="13.7" customHeight="1" x14ac:dyDescent="0.2">
      <c r="A31" s="477" t="s">
        <v>224</v>
      </c>
      <c r="B31" s="481">
        <v>1179.5999999999999</v>
      </c>
      <c r="C31" s="144">
        <v>1153</v>
      </c>
      <c r="D31" s="150"/>
      <c r="E31" s="482"/>
      <c r="F31" s="484">
        <v>1149.9000000000001</v>
      </c>
      <c r="G31" s="153">
        <v>1124.5999999999999</v>
      </c>
      <c r="H31" s="153">
        <v>1023.3</v>
      </c>
      <c r="I31" s="483">
        <v>1128.0999999999999</v>
      </c>
    </row>
    <row r="32" spans="1:9" ht="13.7" customHeight="1" x14ac:dyDescent="0.2">
      <c r="A32" s="477" t="s">
        <v>225</v>
      </c>
      <c r="B32" s="484">
        <v>6357.9</v>
      </c>
      <c r="C32" s="144">
        <v>7085.7</v>
      </c>
      <c r="D32" s="150"/>
      <c r="E32" s="482"/>
      <c r="F32" s="484">
        <v>5472.7</v>
      </c>
      <c r="G32" s="153">
        <v>6282.5</v>
      </c>
      <c r="H32" s="153">
        <v>6238.3</v>
      </c>
      <c r="I32" s="483">
        <v>7390.7</v>
      </c>
    </row>
    <row r="33" spans="1:9" ht="13.7" customHeight="1" x14ac:dyDescent="0.2">
      <c r="A33" s="506"/>
      <c r="B33" s="475"/>
      <c r="C33" s="29"/>
      <c r="D33" s="29"/>
      <c r="E33" s="493"/>
      <c r="F33" s="475"/>
      <c r="G33" s="29"/>
      <c r="H33" s="29"/>
      <c r="I33" s="476"/>
    </row>
    <row r="34" spans="1:9" ht="13.7" customHeight="1" x14ac:dyDescent="0.2">
      <c r="A34" s="477" t="s">
        <v>226</v>
      </c>
      <c r="B34" s="481">
        <v>7415.3</v>
      </c>
      <c r="C34" s="144">
        <v>7988.6</v>
      </c>
      <c r="D34" s="189"/>
      <c r="E34" s="482"/>
      <c r="F34" s="484">
        <v>5255.3</v>
      </c>
      <c r="G34" s="144">
        <v>5301</v>
      </c>
      <c r="H34" s="144">
        <v>5292.6</v>
      </c>
      <c r="I34" s="483">
        <v>5332.8</v>
      </c>
    </row>
    <row r="35" spans="1:9" ht="13.7" customHeight="1" x14ac:dyDescent="0.2">
      <c r="A35" s="477" t="s">
        <v>227</v>
      </c>
      <c r="B35" s="481">
        <v>4949.2</v>
      </c>
      <c r="C35" s="144">
        <v>5160.6000000000004</v>
      </c>
      <c r="D35" s="150"/>
      <c r="E35" s="482"/>
      <c r="F35" s="484">
        <v>4521.2</v>
      </c>
      <c r="G35" s="153">
        <v>4305.2</v>
      </c>
      <c r="H35" s="153">
        <v>4099.1000000000004</v>
      </c>
      <c r="I35" s="483">
        <v>5214.8999999999996</v>
      </c>
    </row>
    <row r="36" spans="1:9" ht="13.7" customHeight="1" x14ac:dyDescent="0.2">
      <c r="A36" s="477" t="s">
        <v>228</v>
      </c>
      <c r="B36" s="496">
        <v>14946.5</v>
      </c>
      <c r="C36" s="489">
        <v>14705.4</v>
      </c>
      <c r="D36" s="492"/>
      <c r="E36" s="487"/>
      <c r="F36" s="488">
        <v>18348.7</v>
      </c>
      <c r="G36" s="507">
        <v>17994.8</v>
      </c>
      <c r="H36" s="507">
        <v>17682.5</v>
      </c>
      <c r="I36" s="490">
        <v>15388.1</v>
      </c>
    </row>
    <row r="37" spans="1:9" ht="13.7" customHeight="1" x14ac:dyDescent="0.2">
      <c r="A37" s="1"/>
      <c r="B37" s="475"/>
      <c r="C37" s="29"/>
      <c r="D37" s="29"/>
      <c r="E37" s="493"/>
      <c r="F37" s="475"/>
      <c r="G37" s="29"/>
      <c r="H37" s="29"/>
      <c r="I37" s="476"/>
    </row>
    <row r="38" spans="1:9" ht="13.7" customHeight="1" thickBot="1" x14ac:dyDescent="0.25">
      <c r="A38" s="17" t="s">
        <v>59</v>
      </c>
      <c r="B38" s="498">
        <v>35653.9</v>
      </c>
      <c r="C38" s="499">
        <v>36104.1</v>
      </c>
      <c r="D38" s="500"/>
      <c r="E38" s="501"/>
      <c r="F38" s="502">
        <v>34756.9</v>
      </c>
      <c r="G38" s="499">
        <v>35018.400000000001</v>
      </c>
      <c r="H38" s="499">
        <v>34648.800000000003</v>
      </c>
      <c r="I38" s="503">
        <v>37143.300000000003</v>
      </c>
    </row>
    <row r="39" spans="1:9" ht="13.7" customHeight="1" thickTop="1" x14ac:dyDescent="0.2">
      <c r="A39" s="1"/>
      <c r="B39" s="12"/>
      <c r="C39" s="12"/>
      <c r="D39" s="12"/>
      <c r="E39" s="12"/>
      <c r="F39" s="12"/>
      <c r="G39" s="12"/>
      <c r="H39" s="12"/>
      <c r="I39" s="508"/>
    </row>
    <row r="40" spans="1:9" ht="13.7" customHeight="1" x14ac:dyDescent="0.2">
      <c r="A40" s="566" t="s">
        <v>34</v>
      </c>
      <c r="B40" s="686"/>
      <c r="C40" s="686"/>
      <c r="D40" s="686"/>
      <c r="E40" s="686"/>
      <c r="F40" s="567"/>
      <c r="G40" s="567"/>
      <c r="H40" s="567"/>
      <c r="I40" s="639"/>
    </row>
    <row r="41" spans="1:9" ht="12.6" customHeight="1" x14ac:dyDescent="0.2">
      <c r="A41" s="286"/>
      <c r="B41" s="1"/>
      <c r="C41" s="1"/>
      <c r="D41" s="1"/>
      <c r="E41" s="1"/>
      <c r="F41" s="1"/>
      <c r="G41" s="1"/>
      <c r="H41" s="1"/>
      <c r="I41" s="1"/>
    </row>
    <row r="42" spans="1:9" ht="12.6" customHeight="1" x14ac:dyDescent="0.2">
      <c r="A42" s="285" t="s">
        <v>229</v>
      </c>
      <c r="B42" s="1"/>
      <c r="C42" s="1"/>
      <c r="D42" s="1"/>
      <c r="E42" s="1"/>
      <c r="F42" s="1"/>
      <c r="G42" s="1"/>
      <c r="H42" s="1"/>
      <c r="I42" s="1"/>
    </row>
    <row r="43" spans="1:9" ht="13.7" customHeight="1" x14ac:dyDescent="0.2">
      <c r="A43" s="1"/>
      <c r="B43" s="1"/>
      <c r="C43" s="1"/>
      <c r="D43" s="1"/>
      <c r="E43" s="1"/>
      <c r="F43" s="1"/>
      <c r="G43" s="1"/>
      <c r="H43" s="1"/>
      <c r="I43" s="1"/>
    </row>
    <row r="44" spans="1:9" ht="18.75" customHeight="1" x14ac:dyDescent="0.2">
      <c r="A44" s="1"/>
      <c r="B44" s="1"/>
      <c r="C44" s="1"/>
      <c r="D44" s="1"/>
      <c r="E44" s="1"/>
      <c r="F44" s="1"/>
      <c r="G44" s="1"/>
      <c r="H44" s="1"/>
      <c r="I44" s="1"/>
    </row>
    <row r="45" spans="1:9" ht="18.75" customHeight="1" x14ac:dyDescent="0.2">
      <c r="A45" s="1"/>
      <c r="B45" s="1"/>
      <c r="C45" s="1"/>
      <c r="D45" s="1"/>
      <c r="E45" s="1"/>
      <c r="F45" s="1"/>
      <c r="G45" s="1"/>
      <c r="H45" s="1"/>
      <c r="I45" s="1"/>
    </row>
    <row r="46" spans="1:9" ht="18.75" customHeight="1" x14ac:dyDescent="0.2">
      <c r="A46" s="1"/>
      <c r="B46" s="1"/>
      <c r="C46" s="1"/>
      <c r="D46" s="1"/>
      <c r="E46" s="1"/>
      <c r="F46" s="1"/>
      <c r="G46" s="1"/>
      <c r="H46" s="1"/>
      <c r="I46" s="1"/>
    </row>
    <row r="47" spans="1:9" ht="18.75" customHeight="1" x14ac:dyDescent="0.2">
      <c r="A47" s="1"/>
      <c r="B47" s="1"/>
      <c r="C47" s="1"/>
      <c r="D47" s="1"/>
      <c r="E47" s="1"/>
      <c r="F47" s="1"/>
      <c r="G47" s="1"/>
      <c r="H47" s="1"/>
      <c r="I47" s="1"/>
    </row>
    <row r="48" spans="1:9" ht="18.75" customHeight="1" x14ac:dyDescent="0.2">
      <c r="A48" s="1"/>
      <c r="B48" s="1"/>
      <c r="C48" s="1"/>
      <c r="D48" s="1"/>
      <c r="E48" s="1"/>
      <c r="F48" s="1"/>
      <c r="G48" s="1"/>
      <c r="H48" s="1"/>
      <c r="I48" s="1"/>
    </row>
    <row r="49" spans="1:9" ht="18.75" customHeight="1" x14ac:dyDescent="0.2">
      <c r="A49" s="1"/>
      <c r="B49" s="1"/>
      <c r="C49" s="1"/>
      <c r="D49" s="1"/>
      <c r="E49" s="1"/>
      <c r="F49" s="1"/>
      <c r="G49" s="1"/>
      <c r="H49" s="1"/>
      <c r="I49" s="1"/>
    </row>
    <row r="50" spans="1:9" ht="18.75" customHeight="1" x14ac:dyDescent="0.2">
      <c r="A50" s="1"/>
      <c r="B50" s="1"/>
      <c r="C50" s="1"/>
      <c r="D50" s="1"/>
      <c r="E50" s="1"/>
      <c r="F50" s="1"/>
      <c r="G50" s="1"/>
      <c r="H50" s="1"/>
      <c r="I50" s="1"/>
    </row>
    <row r="51" spans="1:9" ht="18.75" customHeight="1" x14ac:dyDescent="0.2">
      <c r="A51" s="1"/>
      <c r="B51" s="1"/>
      <c r="C51" s="1"/>
      <c r="D51" s="1"/>
      <c r="E51" s="1"/>
      <c r="F51" s="1"/>
      <c r="G51" s="1"/>
      <c r="H51" s="1"/>
      <c r="I51" s="1"/>
    </row>
    <row r="52" spans="1:9" ht="18.75" customHeight="1" x14ac:dyDescent="0.2">
      <c r="A52" s="1"/>
      <c r="B52" s="1"/>
      <c r="C52" s="1"/>
      <c r="D52" s="1"/>
      <c r="E52" s="1"/>
      <c r="F52" s="1"/>
      <c r="G52" s="1"/>
      <c r="H52" s="1"/>
      <c r="I52" s="1"/>
    </row>
    <row r="53" spans="1:9" ht="18.75" customHeight="1" x14ac:dyDescent="0.2">
      <c r="A53" s="1"/>
      <c r="B53" s="1"/>
      <c r="C53" s="1"/>
      <c r="D53" s="1"/>
      <c r="E53" s="1"/>
      <c r="F53" s="1"/>
      <c r="G53" s="1"/>
      <c r="H53" s="1"/>
      <c r="I53" s="1"/>
    </row>
    <row r="54" spans="1:9" ht="18.75" customHeight="1" x14ac:dyDescent="0.2">
      <c r="A54" s="1"/>
      <c r="B54" s="1"/>
      <c r="C54" s="1"/>
      <c r="D54" s="1"/>
      <c r="E54" s="1"/>
      <c r="F54" s="1"/>
      <c r="G54" s="1"/>
      <c r="H54" s="1"/>
      <c r="I54" s="1"/>
    </row>
    <row r="55" spans="1:9" ht="18.75" customHeight="1" x14ac:dyDescent="0.2">
      <c r="A55" s="1"/>
      <c r="B55" s="1"/>
      <c r="C55" s="1"/>
      <c r="D55" s="1"/>
      <c r="E55" s="1"/>
      <c r="F55" s="1"/>
      <c r="G55" s="1"/>
      <c r="H55" s="1"/>
      <c r="I55" s="1"/>
    </row>
    <row r="56" spans="1:9" ht="18.75" customHeight="1" x14ac:dyDescent="0.2">
      <c r="A56" s="1"/>
      <c r="B56" s="1"/>
      <c r="C56" s="1"/>
      <c r="D56" s="1"/>
      <c r="E56" s="1"/>
      <c r="F56" s="1"/>
      <c r="G56" s="1"/>
      <c r="H56" s="1"/>
      <c r="I56" s="1"/>
    </row>
    <row r="57" spans="1:9" ht="18.75" customHeight="1" x14ac:dyDescent="0.2">
      <c r="A57" s="1"/>
      <c r="B57" s="1"/>
      <c r="C57" s="1"/>
      <c r="D57" s="1"/>
      <c r="E57" s="1"/>
      <c r="F57" s="1"/>
      <c r="G57" s="1"/>
      <c r="H57" s="1"/>
      <c r="I57" s="1"/>
    </row>
    <row r="58" spans="1:9" ht="18.75" customHeight="1" x14ac:dyDescent="0.2">
      <c r="A58" s="1"/>
      <c r="B58" s="1"/>
      <c r="C58" s="1"/>
      <c r="D58" s="1"/>
      <c r="E58" s="1"/>
      <c r="F58" s="1"/>
      <c r="G58" s="1"/>
      <c r="H58" s="1"/>
      <c r="I58" s="1"/>
    </row>
    <row r="59" spans="1:9" ht="18.75" customHeight="1" x14ac:dyDescent="0.2">
      <c r="A59" s="1"/>
      <c r="B59" s="1"/>
      <c r="C59" s="1"/>
      <c r="D59" s="1"/>
      <c r="E59" s="1"/>
      <c r="F59" s="1"/>
      <c r="G59" s="1"/>
      <c r="H59" s="1"/>
      <c r="I59" s="1"/>
    </row>
    <row r="60" spans="1:9" ht="18.75" customHeight="1" x14ac:dyDescent="0.2">
      <c r="A60" s="1"/>
      <c r="B60" s="1"/>
      <c r="C60" s="1"/>
      <c r="D60" s="1"/>
      <c r="E60" s="1"/>
      <c r="F60" s="1"/>
      <c r="G60" s="1"/>
      <c r="H60" s="1"/>
      <c r="I60" s="1"/>
    </row>
    <row r="61" spans="1:9" ht="18.75" customHeight="1" x14ac:dyDescent="0.2">
      <c r="A61" s="1"/>
      <c r="B61" s="1"/>
      <c r="C61" s="1"/>
      <c r="D61" s="1"/>
      <c r="E61" s="1"/>
      <c r="F61" s="1"/>
      <c r="G61" s="1"/>
      <c r="H61" s="1"/>
      <c r="I61" s="1"/>
    </row>
    <row r="62" spans="1:9" ht="18.75" customHeight="1" x14ac:dyDescent="0.2">
      <c r="A62" s="1"/>
      <c r="B62" s="1"/>
      <c r="C62" s="1"/>
      <c r="D62" s="1"/>
      <c r="E62" s="1"/>
      <c r="F62" s="1"/>
      <c r="G62" s="1"/>
      <c r="H62" s="1"/>
      <c r="I62" s="1"/>
    </row>
    <row r="63" spans="1:9" ht="18.75" customHeight="1" x14ac:dyDescent="0.2">
      <c r="A63" s="1"/>
      <c r="B63" s="1"/>
      <c r="C63" s="1"/>
      <c r="D63" s="1"/>
      <c r="E63" s="1"/>
      <c r="F63" s="1"/>
      <c r="G63" s="1"/>
      <c r="H63" s="1"/>
      <c r="I63" s="1"/>
    </row>
    <row r="64" spans="1:9" ht="18.75" customHeight="1" x14ac:dyDescent="0.2">
      <c r="A64" s="1"/>
      <c r="B64" s="1"/>
      <c r="C64" s="1"/>
      <c r="D64" s="1"/>
      <c r="E64" s="1"/>
      <c r="F64" s="1"/>
      <c r="G64" s="1"/>
      <c r="H64" s="1"/>
      <c r="I64" s="1"/>
    </row>
    <row r="65" spans="1:9" ht="18.75" customHeight="1" x14ac:dyDescent="0.2">
      <c r="A65" s="1"/>
      <c r="B65" s="1"/>
      <c r="C65" s="1"/>
      <c r="D65" s="1"/>
      <c r="E65" s="1"/>
      <c r="F65" s="1"/>
      <c r="G65" s="1"/>
      <c r="H65" s="1"/>
      <c r="I65" s="1"/>
    </row>
    <row r="66" spans="1:9" ht="18.75" customHeight="1" x14ac:dyDescent="0.2">
      <c r="A66" s="1"/>
      <c r="B66" s="1"/>
      <c r="C66" s="1"/>
      <c r="D66" s="1"/>
      <c r="E66" s="1"/>
      <c r="F66" s="1"/>
      <c r="G66" s="1"/>
      <c r="H66" s="1"/>
      <c r="I66" s="1"/>
    </row>
    <row r="67" spans="1:9" ht="18.75" customHeight="1" x14ac:dyDescent="0.2">
      <c r="A67" s="1"/>
      <c r="B67" s="1"/>
      <c r="C67" s="1"/>
      <c r="D67" s="1"/>
      <c r="E67" s="1"/>
      <c r="F67" s="1"/>
      <c r="G67" s="1"/>
      <c r="H67" s="1"/>
      <c r="I67" s="1"/>
    </row>
    <row r="68" spans="1:9" ht="18.75" customHeight="1" x14ac:dyDescent="0.2">
      <c r="A68" s="1"/>
      <c r="B68" s="1"/>
      <c r="C68" s="1"/>
      <c r="D68" s="1"/>
      <c r="E68" s="1"/>
      <c r="F68" s="1"/>
      <c r="G68" s="1"/>
      <c r="H68" s="1"/>
      <c r="I68" s="1"/>
    </row>
    <row r="69" spans="1:9" ht="18.75" customHeight="1" x14ac:dyDescent="0.2">
      <c r="A69" s="1"/>
      <c r="B69" s="1"/>
      <c r="C69" s="1"/>
      <c r="D69" s="1"/>
      <c r="E69" s="1"/>
      <c r="F69" s="1"/>
      <c r="G69" s="1"/>
      <c r="H69" s="1"/>
      <c r="I69" s="1"/>
    </row>
    <row r="70" spans="1:9" ht="18.75" customHeight="1" x14ac:dyDescent="0.2">
      <c r="A70" s="1"/>
      <c r="B70" s="1"/>
      <c r="C70" s="1"/>
      <c r="D70" s="1"/>
      <c r="E70" s="1"/>
      <c r="F70" s="1"/>
      <c r="G70" s="1"/>
      <c r="H70" s="1"/>
      <c r="I70" s="1"/>
    </row>
    <row r="71" spans="1:9" ht="18.75" customHeight="1" x14ac:dyDescent="0.2">
      <c r="A71" s="1"/>
      <c r="B71" s="1"/>
      <c r="C71" s="1"/>
      <c r="D71" s="1"/>
      <c r="E71" s="1"/>
      <c r="F71" s="1"/>
      <c r="G71" s="1"/>
      <c r="H71" s="1"/>
      <c r="I71" s="1"/>
    </row>
    <row r="72" spans="1:9" ht="18.75" customHeight="1" x14ac:dyDescent="0.2">
      <c r="A72" s="1"/>
      <c r="B72" s="1"/>
      <c r="C72" s="1"/>
      <c r="D72" s="1"/>
      <c r="E72" s="1"/>
      <c r="F72" s="1"/>
      <c r="G72" s="1"/>
      <c r="H72" s="1"/>
      <c r="I72" s="1"/>
    </row>
    <row r="73" spans="1:9" ht="18.75" customHeight="1" x14ac:dyDescent="0.2">
      <c r="A73" s="1"/>
      <c r="B73" s="1"/>
      <c r="C73" s="1"/>
      <c r="D73" s="1"/>
      <c r="E73" s="1"/>
      <c r="F73" s="1"/>
      <c r="G73" s="1"/>
      <c r="H73" s="1"/>
      <c r="I73" s="1"/>
    </row>
    <row r="74" spans="1:9" ht="18.75" customHeight="1" x14ac:dyDescent="0.2">
      <c r="A74" s="1"/>
      <c r="B74" s="1"/>
      <c r="C74" s="1"/>
      <c r="D74" s="1"/>
      <c r="E74" s="1"/>
      <c r="F74" s="1"/>
      <c r="G74" s="1"/>
      <c r="H74" s="1"/>
      <c r="I74" s="1"/>
    </row>
    <row r="75" spans="1:9" ht="18.75" customHeight="1" x14ac:dyDescent="0.2">
      <c r="A75" s="1"/>
      <c r="B75" s="1"/>
      <c r="C75" s="1"/>
      <c r="D75" s="1"/>
      <c r="E75" s="1"/>
      <c r="F75" s="1"/>
      <c r="G75" s="1"/>
      <c r="H75" s="1"/>
      <c r="I75" s="1"/>
    </row>
    <row r="76" spans="1:9" ht="18.75" customHeight="1" x14ac:dyDescent="0.2">
      <c r="A76" s="1"/>
      <c r="B76" s="1"/>
      <c r="C76" s="1"/>
      <c r="D76" s="1"/>
      <c r="E76" s="1"/>
      <c r="F76" s="1"/>
      <c r="G76" s="1"/>
      <c r="H76" s="1"/>
      <c r="I76" s="1"/>
    </row>
    <row r="77" spans="1:9" ht="18.75" customHeight="1" x14ac:dyDescent="0.2">
      <c r="A77" s="1"/>
      <c r="B77" s="1"/>
      <c r="C77" s="1"/>
      <c r="D77" s="1"/>
      <c r="E77" s="1"/>
      <c r="F77" s="1"/>
      <c r="G77" s="1"/>
      <c r="H77" s="1"/>
      <c r="I77" s="1"/>
    </row>
    <row r="78" spans="1:9" ht="18.75" customHeight="1" x14ac:dyDescent="0.2">
      <c r="A78" s="1"/>
      <c r="B78" s="1"/>
      <c r="C78" s="1"/>
      <c r="D78" s="1"/>
      <c r="E78" s="1"/>
      <c r="F78" s="1"/>
      <c r="G78" s="1"/>
      <c r="H78" s="1"/>
      <c r="I78" s="1"/>
    </row>
    <row r="79" spans="1:9" ht="18.75" customHeight="1" x14ac:dyDescent="0.2">
      <c r="A79" s="1"/>
      <c r="B79" s="1"/>
      <c r="C79" s="1"/>
      <c r="D79" s="1"/>
      <c r="E79" s="1"/>
      <c r="F79" s="1"/>
      <c r="G79" s="1"/>
      <c r="H79" s="1"/>
      <c r="I79" s="1"/>
    </row>
    <row r="80" spans="1:9" ht="18.75" customHeight="1" x14ac:dyDescent="0.2">
      <c r="A80" s="1"/>
      <c r="B80" s="1"/>
      <c r="C80" s="1"/>
      <c r="D80" s="1"/>
      <c r="E80" s="1"/>
      <c r="F80" s="1"/>
      <c r="G80" s="1"/>
      <c r="H80" s="1"/>
      <c r="I80" s="1"/>
    </row>
    <row r="81" spans="1:9" ht="18.75" customHeight="1" x14ac:dyDescent="0.2">
      <c r="A81" s="1"/>
      <c r="B81" s="1"/>
      <c r="C81" s="1"/>
      <c r="D81" s="1"/>
      <c r="E81" s="1"/>
      <c r="F81" s="1"/>
      <c r="G81" s="1"/>
      <c r="H81" s="1"/>
      <c r="I81" s="1"/>
    </row>
    <row r="82" spans="1:9" ht="18.75" customHeight="1" x14ac:dyDescent="0.2">
      <c r="A82" s="1"/>
      <c r="B82" s="1"/>
      <c r="C82" s="1"/>
      <c r="D82" s="1"/>
      <c r="E82" s="1"/>
      <c r="F82" s="1"/>
      <c r="G82" s="1"/>
      <c r="H82" s="1"/>
      <c r="I82" s="1"/>
    </row>
    <row r="83" spans="1:9" ht="18.75" customHeight="1" x14ac:dyDescent="0.2">
      <c r="A83" s="1"/>
      <c r="B83" s="1"/>
      <c r="C83" s="1"/>
      <c r="D83" s="1"/>
      <c r="E83" s="1"/>
      <c r="F83" s="1"/>
      <c r="G83" s="1"/>
      <c r="H83" s="1"/>
      <c r="I83" s="1"/>
    </row>
    <row r="84" spans="1:9" ht="18.75" customHeight="1" x14ac:dyDescent="0.2">
      <c r="A84" s="1"/>
      <c r="B84" s="1"/>
      <c r="C84" s="1"/>
      <c r="D84" s="1"/>
      <c r="E84" s="1"/>
      <c r="F84" s="1"/>
      <c r="G84" s="1"/>
      <c r="H84" s="1"/>
      <c r="I84" s="1"/>
    </row>
    <row r="85" spans="1:9" ht="18.75" customHeight="1" x14ac:dyDescent="0.2">
      <c r="A85" s="1"/>
      <c r="B85" s="1"/>
      <c r="C85" s="1"/>
      <c r="D85" s="1"/>
      <c r="E85" s="1"/>
      <c r="F85" s="1"/>
      <c r="G85" s="1"/>
      <c r="H85" s="1"/>
      <c r="I85" s="1"/>
    </row>
    <row r="86" spans="1:9" ht="18.75" customHeight="1" x14ac:dyDescent="0.2">
      <c r="A86" s="1"/>
      <c r="B86" s="1"/>
      <c r="C86" s="1"/>
      <c r="D86" s="1"/>
      <c r="E86" s="1"/>
      <c r="F86" s="1"/>
      <c r="G86" s="1"/>
      <c r="H86" s="1"/>
      <c r="I86" s="1"/>
    </row>
    <row r="87" spans="1:9" ht="18.75" customHeight="1" x14ac:dyDescent="0.2">
      <c r="A87" s="1"/>
      <c r="B87" s="1"/>
      <c r="C87" s="1"/>
      <c r="D87" s="1"/>
      <c r="E87" s="1"/>
      <c r="F87" s="1"/>
      <c r="G87" s="1"/>
      <c r="H87" s="1"/>
      <c r="I87" s="1"/>
    </row>
    <row r="88" spans="1:9" ht="18.75" customHeight="1" x14ac:dyDescent="0.2">
      <c r="A88" s="1"/>
      <c r="B88" s="1"/>
      <c r="C88" s="1"/>
      <c r="D88" s="1"/>
      <c r="E88" s="1"/>
      <c r="F88" s="1"/>
      <c r="G88" s="1"/>
      <c r="H88" s="1"/>
      <c r="I88" s="1"/>
    </row>
    <row r="89" spans="1:9" ht="18.75" customHeight="1" x14ac:dyDescent="0.2">
      <c r="A89" s="1"/>
      <c r="B89" s="1"/>
      <c r="C89" s="1"/>
      <c r="D89" s="1"/>
      <c r="E89" s="1"/>
      <c r="F89" s="1"/>
      <c r="G89" s="1"/>
      <c r="H89" s="1"/>
      <c r="I89" s="1"/>
    </row>
    <row r="90" spans="1:9" ht="18.75" customHeight="1" x14ac:dyDescent="0.2">
      <c r="A90" s="1"/>
      <c r="B90" s="1"/>
      <c r="C90" s="1"/>
      <c r="D90" s="1"/>
      <c r="E90" s="1"/>
      <c r="F90" s="1"/>
      <c r="G90" s="1"/>
      <c r="H90" s="1"/>
      <c r="I90" s="1"/>
    </row>
    <row r="91" spans="1:9" ht="18.75" customHeight="1" x14ac:dyDescent="0.2">
      <c r="A91" s="1"/>
      <c r="B91" s="1"/>
      <c r="C91" s="1"/>
      <c r="D91" s="1"/>
      <c r="E91" s="1"/>
      <c r="F91" s="1"/>
      <c r="G91" s="1"/>
      <c r="H91" s="1"/>
      <c r="I91" s="1"/>
    </row>
    <row r="92" spans="1:9" ht="18.75" customHeight="1" x14ac:dyDescent="0.2">
      <c r="A92" s="1"/>
      <c r="B92" s="1"/>
      <c r="C92" s="1"/>
      <c r="D92" s="1"/>
      <c r="E92" s="1"/>
      <c r="F92" s="1"/>
      <c r="G92" s="1"/>
      <c r="H92" s="1"/>
      <c r="I92" s="1"/>
    </row>
    <row r="93" spans="1:9" ht="18.75" customHeight="1" x14ac:dyDescent="0.2">
      <c r="A93" s="1"/>
      <c r="B93" s="1"/>
      <c r="C93" s="1"/>
      <c r="D93" s="1"/>
      <c r="E93" s="1"/>
      <c r="F93" s="1"/>
      <c r="G93" s="1"/>
      <c r="H93" s="1"/>
      <c r="I93" s="1"/>
    </row>
    <row r="94" spans="1:9" ht="18.75" customHeight="1" x14ac:dyDescent="0.2">
      <c r="A94" s="1"/>
      <c r="B94" s="1"/>
      <c r="C94" s="1"/>
      <c r="D94" s="1"/>
      <c r="E94" s="1"/>
      <c r="F94" s="1"/>
      <c r="G94" s="1"/>
      <c r="H94" s="1"/>
      <c r="I94" s="1"/>
    </row>
    <row r="95" spans="1:9" ht="18.75" customHeight="1" x14ac:dyDescent="0.2">
      <c r="A95" s="1"/>
      <c r="B95" s="1"/>
      <c r="C95" s="1"/>
      <c r="D95" s="1"/>
      <c r="E95" s="1"/>
      <c r="F95" s="1"/>
      <c r="G95" s="1"/>
      <c r="H95" s="1"/>
      <c r="I95" s="1"/>
    </row>
    <row r="96" spans="1:9" ht="18.75" customHeight="1" x14ac:dyDescent="0.2">
      <c r="A96" s="1"/>
      <c r="B96" s="1"/>
      <c r="C96" s="1"/>
      <c r="D96" s="1"/>
      <c r="E96" s="1"/>
      <c r="F96" s="1"/>
      <c r="G96" s="1"/>
      <c r="H96" s="1"/>
      <c r="I96" s="1"/>
    </row>
    <row r="97" spans="1:9" ht="18.75" customHeight="1" x14ac:dyDescent="0.2">
      <c r="A97" s="1"/>
      <c r="B97" s="1"/>
      <c r="C97" s="1"/>
      <c r="D97" s="1"/>
      <c r="E97" s="1"/>
      <c r="F97" s="1"/>
      <c r="G97" s="1"/>
      <c r="H97" s="1"/>
      <c r="I97" s="1"/>
    </row>
    <row r="98" spans="1:9" ht="18.75" customHeight="1" x14ac:dyDescent="0.2">
      <c r="A98" s="1"/>
      <c r="B98" s="1"/>
      <c r="C98" s="1"/>
      <c r="D98" s="1"/>
      <c r="E98" s="1"/>
      <c r="F98" s="1"/>
      <c r="G98" s="1"/>
      <c r="H98" s="1"/>
      <c r="I98" s="1"/>
    </row>
    <row r="99" spans="1:9" ht="18.75" customHeight="1" x14ac:dyDescent="0.2">
      <c r="A99" s="1"/>
      <c r="B99" s="1"/>
      <c r="C99" s="1"/>
      <c r="D99" s="1"/>
      <c r="E99" s="1"/>
      <c r="F99" s="1"/>
      <c r="G99" s="1"/>
      <c r="H99" s="1"/>
      <c r="I99" s="1"/>
    </row>
    <row r="100" spans="1:9" ht="18.75" customHeight="1" x14ac:dyDescent="0.2">
      <c r="A100" s="1"/>
      <c r="B100" s="1"/>
      <c r="C100" s="1"/>
      <c r="D100" s="1"/>
      <c r="E100" s="1"/>
      <c r="F100" s="1"/>
      <c r="G100" s="1"/>
      <c r="H100" s="1"/>
      <c r="I100" s="1"/>
    </row>
    <row r="101" spans="1:9" ht="18.75" customHeight="1" x14ac:dyDescent="0.2">
      <c r="A101" s="1"/>
      <c r="B101" s="1"/>
      <c r="C101" s="1"/>
      <c r="D101" s="1"/>
      <c r="E101" s="1"/>
      <c r="F101" s="1"/>
      <c r="G101" s="1"/>
      <c r="H101" s="1"/>
      <c r="I101" s="1"/>
    </row>
    <row r="102" spans="1:9" ht="18.75" customHeight="1" x14ac:dyDescent="0.2">
      <c r="A102" s="1"/>
      <c r="B102" s="1"/>
      <c r="C102" s="1"/>
      <c r="D102" s="1"/>
      <c r="E102" s="1"/>
      <c r="F102" s="1"/>
      <c r="G102" s="1"/>
      <c r="H102" s="1"/>
      <c r="I102" s="1"/>
    </row>
    <row r="103" spans="1:9" ht="18.75" customHeight="1" x14ac:dyDescent="0.2">
      <c r="A103" s="1"/>
      <c r="B103" s="1"/>
      <c r="C103" s="1"/>
      <c r="D103" s="1"/>
      <c r="E103" s="1"/>
      <c r="F103" s="1"/>
      <c r="G103" s="1"/>
      <c r="H103" s="1"/>
      <c r="I103" s="1"/>
    </row>
    <row r="104" spans="1:9" ht="18.75" customHeight="1" x14ac:dyDescent="0.2">
      <c r="A104" s="1"/>
      <c r="B104" s="1"/>
      <c r="C104" s="1"/>
      <c r="D104" s="1"/>
      <c r="E104" s="1"/>
      <c r="F104" s="1"/>
      <c r="G104" s="1"/>
      <c r="H104" s="1"/>
      <c r="I104" s="1"/>
    </row>
    <row r="105" spans="1:9" ht="18.75" customHeight="1" x14ac:dyDescent="0.2">
      <c r="A105" s="1"/>
      <c r="B105" s="1"/>
      <c r="C105" s="1"/>
      <c r="D105" s="1"/>
      <c r="E105" s="1"/>
      <c r="F105" s="1"/>
      <c r="G105" s="1"/>
      <c r="H105" s="1"/>
      <c r="I105" s="1"/>
    </row>
    <row r="106" spans="1:9" ht="18.75" customHeight="1" x14ac:dyDescent="0.2">
      <c r="A106" s="1"/>
      <c r="B106" s="1"/>
      <c r="C106" s="1"/>
      <c r="D106" s="1"/>
      <c r="E106" s="1"/>
      <c r="F106" s="1"/>
      <c r="G106" s="1"/>
      <c r="H106" s="1"/>
      <c r="I106" s="1"/>
    </row>
    <row r="107" spans="1:9" ht="18.75" customHeight="1" x14ac:dyDescent="0.2">
      <c r="A107" s="1"/>
      <c r="B107" s="1"/>
      <c r="C107" s="1"/>
      <c r="D107" s="1"/>
      <c r="E107" s="1"/>
      <c r="F107" s="1"/>
      <c r="G107" s="1"/>
      <c r="H107" s="1"/>
      <c r="I107" s="1"/>
    </row>
    <row r="108" spans="1:9" ht="18.75" customHeight="1" x14ac:dyDescent="0.2">
      <c r="A108" s="1"/>
      <c r="B108" s="1"/>
      <c r="C108" s="1"/>
      <c r="D108" s="1"/>
      <c r="E108" s="1"/>
      <c r="F108" s="1"/>
      <c r="G108" s="1"/>
      <c r="H108" s="1"/>
      <c r="I108" s="1"/>
    </row>
    <row r="109" spans="1:9" ht="18.75" customHeight="1" x14ac:dyDescent="0.2">
      <c r="A109" s="1"/>
      <c r="B109" s="1"/>
      <c r="C109" s="1"/>
      <c r="D109" s="1"/>
      <c r="E109" s="1"/>
      <c r="F109" s="1"/>
      <c r="G109" s="1"/>
      <c r="H109" s="1"/>
      <c r="I109" s="1"/>
    </row>
    <row r="110" spans="1:9" ht="18.75" customHeight="1" x14ac:dyDescent="0.2">
      <c r="A110" s="1"/>
      <c r="B110" s="1"/>
      <c r="C110" s="1"/>
      <c r="D110" s="1"/>
      <c r="E110" s="1"/>
      <c r="F110" s="1"/>
      <c r="G110" s="1"/>
      <c r="H110" s="1"/>
      <c r="I110" s="1"/>
    </row>
    <row r="111" spans="1:9" ht="18.75" customHeight="1" x14ac:dyDescent="0.2">
      <c r="A111" s="1"/>
      <c r="B111" s="1"/>
      <c r="C111" s="1"/>
      <c r="D111" s="1"/>
      <c r="E111" s="1"/>
      <c r="F111" s="1"/>
      <c r="G111" s="1"/>
      <c r="H111" s="1"/>
      <c r="I111" s="1"/>
    </row>
    <row r="112" spans="1:9" ht="18.75" customHeight="1" x14ac:dyDescent="0.2">
      <c r="A112" s="1"/>
      <c r="B112" s="1"/>
      <c r="C112" s="1"/>
      <c r="D112" s="1"/>
      <c r="E112" s="1"/>
      <c r="F112" s="1"/>
      <c r="G112" s="1"/>
      <c r="H112" s="1"/>
      <c r="I112" s="1"/>
    </row>
    <row r="113" spans="1:9" ht="18.75" customHeight="1" x14ac:dyDescent="0.2">
      <c r="A113" s="1"/>
      <c r="B113" s="1"/>
      <c r="C113" s="1"/>
      <c r="D113" s="1"/>
      <c r="E113" s="1"/>
      <c r="F113" s="1"/>
      <c r="G113" s="1"/>
      <c r="H113" s="1"/>
      <c r="I113" s="1"/>
    </row>
    <row r="114" spans="1:9" ht="18.75" customHeight="1" x14ac:dyDescent="0.2">
      <c r="A114" s="1"/>
      <c r="B114" s="1"/>
      <c r="C114" s="1"/>
      <c r="D114" s="1"/>
      <c r="E114" s="1"/>
      <c r="F114" s="1"/>
      <c r="G114" s="1"/>
      <c r="H114" s="1"/>
      <c r="I114" s="1"/>
    </row>
    <row r="115" spans="1:9" ht="18.75" customHeight="1" x14ac:dyDescent="0.2">
      <c r="A115" s="1"/>
      <c r="B115" s="1"/>
      <c r="C115" s="1"/>
      <c r="D115" s="1"/>
      <c r="E115" s="1"/>
      <c r="F115" s="1"/>
      <c r="G115" s="1"/>
      <c r="H115" s="1"/>
      <c r="I115" s="1"/>
    </row>
    <row r="116" spans="1:9" ht="18.75" customHeight="1" x14ac:dyDescent="0.2">
      <c r="A116" s="1"/>
      <c r="B116" s="1"/>
      <c r="C116" s="1"/>
      <c r="D116" s="1"/>
      <c r="E116" s="1"/>
      <c r="F116" s="1"/>
      <c r="G116" s="1"/>
      <c r="H116" s="1"/>
      <c r="I116" s="1"/>
    </row>
    <row r="117" spans="1:9" ht="18.75" customHeight="1" x14ac:dyDescent="0.2">
      <c r="A117" s="1"/>
      <c r="B117" s="1"/>
      <c r="C117" s="1"/>
      <c r="D117" s="1"/>
      <c r="E117" s="1"/>
      <c r="F117" s="1"/>
      <c r="G117" s="1"/>
      <c r="H117" s="1"/>
      <c r="I117" s="1"/>
    </row>
    <row r="118" spans="1:9" ht="18.75" customHeight="1" x14ac:dyDescent="0.2">
      <c r="A118" s="1"/>
      <c r="B118" s="1"/>
      <c r="C118" s="1"/>
      <c r="D118" s="1"/>
      <c r="E118" s="1"/>
      <c r="F118" s="1"/>
      <c r="G118" s="1"/>
      <c r="H118" s="1"/>
      <c r="I118" s="1"/>
    </row>
    <row r="119" spans="1:9" ht="18.75" customHeight="1" x14ac:dyDescent="0.2">
      <c r="A119" s="62"/>
      <c r="B119" s="62"/>
      <c r="C119" s="62"/>
      <c r="D119" s="62"/>
      <c r="E119" s="62"/>
      <c r="F119" s="62"/>
      <c r="G119" s="62"/>
      <c r="H119" s="62"/>
      <c r="I119" s="62"/>
    </row>
  </sheetData>
  <mergeCells count="6">
    <mergeCell ref="A40:I40"/>
    <mergeCell ref="A2:I2"/>
    <mergeCell ref="A3:I3"/>
    <mergeCell ref="A7:F7"/>
    <mergeCell ref="B8:E8"/>
    <mergeCell ref="F8:I8"/>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zoomScaleNormal="100" workbookViewId="0"/>
  </sheetViews>
  <sheetFormatPr defaultColWidth="21.5" defaultRowHeight="12.75" x14ac:dyDescent="0.2"/>
  <cols>
    <col min="1" max="1" width="5.6640625" customWidth="1"/>
    <col min="2" max="2" width="37" customWidth="1"/>
    <col min="3" max="3" width="3.83203125" customWidth="1"/>
    <col min="4" max="6" width="13.83203125" customWidth="1"/>
    <col min="7" max="7" width="9.33203125" customWidth="1"/>
    <col min="8" max="10" width="13.83203125" customWidth="1"/>
    <col min="12" max="14" width="13.83203125" customWidth="1"/>
    <col min="15" max="15" width="9.33203125" customWidth="1"/>
    <col min="16" max="18" width="13.83203125" customWidth="1"/>
    <col min="19" max="19" width="12.83203125" customWidth="1"/>
  </cols>
  <sheetData>
    <row r="1" spans="1:19" ht="12.6" customHeight="1" x14ac:dyDescent="0.25">
      <c r="A1" s="1"/>
      <c r="B1" s="1"/>
      <c r="C1" s="1"/>
      <c r="D1" s="129"/>
      <c r="E1" s="130"/>
      <c r="F1" s="130"/>
      <c r="G1" s="131"/>
      <c r="H1" s="131"/>
      <c r="I1" s="131"/>
      <c r="J1" s="131"/>
      <c r="K1" s="131"/>
      <c r="L1" s="131"/>
      <c r="M1" s="131"/>
      <c r="N1" s="1"/>
      <c r="O1" s="1"/>
      <c r="P1" s="1"/>
      <c r="Q1" s="1"/>
      <c r="R1" s="1"/>
      <c r="S1" s="3" t="s">
        <v>0</v>
      </c>
    </row>
    <row r="2" spans="1:19" ht="18.75" customHeight="1" x14ac:dyDescent="0.25">
      <c r="A2" s="553" t="s">
        <v>1</v>
      </c>
      <c r="B2" s="555"/>
      <c r="C2" s="555"/>
      <c r="D2" s="555"/>
      <c r="E2" s="555"/>
      <c r="F2" s="555"/>
      <c r="G2" s="555"/>
      <c r="H2" s="555"/>
      <c r="I2" s="555"/>
      <c r="J2" s="555"/>
      <c r="K2" s="555"/>
      <c r="L2" s="555"/>
      <c r="M2" s="555"/>
      <c r="N2" s="555"/>
      <c r="O2" s="555"/>
      <c r="P2" s="555"/>
      <c r="Q2" s="555"/>
      <c r="R2" s="575"/>
      <c r="S2" s="575"/>
    </row>
    <row r="3" spans="1:19" ht="18.75" customHeight="1" x14ac:dyDescent="0.25">
      <c r="A3" s="558" t="s">
        <v>36</v>
      </c>
      <c r="B3" s="576"/>
      <c r="C3" s="576"/>
      <c r="D3" s="576"/>
      <c r="E3" s="576"/>
      <c r="F3" s="576"/>
      <c r="G3" s="576"/>
      <c r="H3" s="577"/>
      <c r="I3" s="577"/>
      <c r="J3" s="577"/>
      <c r="K3" s="577"/>
      <c r="L3" s="577"/>
      <c r="M3" s="577"/>
      <c r="N3" s="578"/>
      <c r="O3" s="576"/>
      <c r="P3" s="576"/>
      <c r="Q3" s="576"/>
      <c r="R3" s="576"/>
      <c r="S3" s="579"/>
    </row>
    <row r="4" spans="1:19" ht="12.6" customHeight="1" x14ac:dyDescent="0.25">
      <c r="A4" s="580" t="s">
        <v>3</v>
      </c>
      <c r="B4" s="565"/>
      <c r="C4" s="1"/>
      <c r="D4" s="132"/>
      <c r="E4" s="133"/>
      <c r="F4" s="133"/>
      <c r="G4" s="131"/>
      <c r="H4" s="131"/>
      <c r="I4" s="131"/>
      <c r="J4" s="131"/>
      <c r="K4" s="104"/>
      <c r="L4" s="131"/>
      <c r="M4" s="131"/>
      <c r="N4" s="1"/>
      <c r="O4" s="1"/>
      <c r="P4" s="1"/>
      <c r="Q4" s="1"/>
      <c r="R4" s="1"/>
      <c r="S4" s="29"/>
    </row>
    <row r="5" spans="1:19" ht="12.6" customHeight="1" x14ac:dyDescent="0.2">
      <c r="A5" s="580" t="s">
        <v>4</v>
      </c>
      <c r="B5" s="565"/>
      <c r="C5" s="1"/>
      <c r="D5" s="134"/>
      <c r="E5" s="135"/>
      <c r="F5" s="135"/>
      <c r="G5" s="12"/>
      <c r="H5" s="134"/>
      <c r="I5" s="134"/>
      <c r="J5" s="132"/>
      <c r="K5" s="104"/>
      <c r="L5" s="1"/>
      <c r="M5" s="1"/>
      <c r="N5" s="1"/>
      <c r="O5" s="1"/>
      <c r="P5" s="1"/>
      <c r="Q5" s="1"/>
      <c r="R5" s="1"/>
      <c r="S5" s="29"/>
    </row>
    <row r="6" spans="1:19" ht="12.6" customHeight="1" x14ac:dyDescent="0.2">
      <c r="A6" s="574" t="s">
        <v>5</v>
      </c>
      <c r="B6" s="565"/>
      <c r="C6" s="1"/>
      <c r="D6" s="129"/>
      <c r="E6" s="130"/>
      <c r="F6" s="130"/>
      <c r="G6" s="1"/>
      <c r="H6" s="129"/>
      <c r="I6" s="129"/>
      <c r="J6" s="132"/>
      <c r="K6" s="104"/>
      <c r="L6" s="1"/>
      <c r="M6" s="1"/>
      <c r="N6" s="1"/>
      <c r="O6" s="1"/>
      <c r="P6" s="1"/>
      <c r="Q6" s="1"/>
      <c r="R6" s="1"/>
      <c r="S6" s="29"/>
    </row>
    <row r="7" spans="1:19" ht="12.6" customHeight="1" x14ac:dyDescent="0.25">
      <c r="A7" s="574" t="s">
        <v>6</v>
      </c>
      <c r="B7" s="575"/>
      <c r="C7" s="1"/>
      <c r="D7" s="132"/>
      <c r="E7" s="132"/>
      <c r="F7" s="132"/>
      <c r="G7" s="136"/>
      <c r="H7" s="129"/>
      <c r="I7" s="129"/>
      <c r="J7" s="129"/>
      <c r="K7" s="104"/>
      <c r="L7" s="1"/>
      <c r="M7" s="1"/>
      <c r="N7" s="1"/>
      <c r="O7" s="1"/>
      <c r="P7" s="1"/>
      <c r="Q7" s="1"/>
      <c r="R7" s="1"/>
      <c r="S7" s="104"/>
    </row>
    <row r="8" spans="1:19" ht="12.6" customHeight="1" x14ac:dyDescent="0.25">
      <c r="A8" s="1"/>
      <c r="B8" s="1"/>
      <c r="C8" s="1"/>
      <c r="D8" s="132"/>
      <c r="E8" s="132"/>
      <c r="F8" s="132"/>
      <c r="G8" s="136"/>
      <c r="H8" s="132"/>
      <c r="I8" s="132"/>
      <c r="J8" s="132"/>
      <c r="K8" s="104"/>
      <c r="L8" s="1"/>
      <c r="M8" s="1"/>
      <c r="N8" s="1"/>
      <c r="O8" s="1"/>
      <c r="P8" s="1"/>
      <c r="Q8" s="1"/>
      <c r="R8" s="1"/>
      <c r="S8" s="104"/>
    </row>
    <row r="9" spans="1:19" ht="12.6" customHeight="1" x14ac:dyDescent="0.2">
      <c r="A9" s="1"/>
      <c r="B9" s="1"/>
      <c r="C9" s="1"/>
      <c r="D9" s="581" t="s">
        <v>37</v>
      </c>
      <c r="E9" s="563"/>
      <c r="F9" s="563"/>
      <c r="G9" s="29"/>
      <c r="H9" s="581" t="s">
        <v>37</v>
      </c>
      <c r="I9" s="563"/>
      <c r="J9" s="563"/>
      <c r="K9" s="104"/>
      <c r="L9" s="581" t="s">
        <v>37</v>
      </c>
      <c r="M9" s="582"/>
      <c r="N9" s="582"/>
      <c r="O9" s="1"/>
      <c r="P9" s="581" t="s">
        <v>37</v>
      </c>
      <c r="Q9" s="582"/>
      <c r="R9" s="583"/>
      <c r="S9" s="104"/>
    </row>
    <row r="10" spans="1:19" ht="12.6" customHeight="1" x14ac:dyDescent="0.2">
      <c r="A10" s="562" t="s">
        <v>7</v>
      </c>
      <c r="B10" s="565"/>
      <c r="C10" s="1"/>
      <c r="D10" s="584">
        <v>42094</v>
      </c>
      <c r="E10" s="585" t="s">
        <v>38</v>
      </c>
      <c r="F10" s="570"/>
      <c r="G10" s="29"/>
      <c r="H10" s="584">
        <v>41729</v>
      </c>
      <c r="I10" s="585" t="s">
        <v>38</v>
      </c>
      <c r="J10" s="570"/>
      <c r="K10" s="104"/>
      <c r="L10" s="584">
        <v>42185</v>
      </c>
      <c r="M10" s="582"/>
      <c r="N10" s="582"/>
      <c r="O10" s="1"/>
      <c r="P10" s="584">
        <v>41820</v>
      </c>
      <c r="Q10" s="582"/>
      <c r="R10" s="583"/>
      <c r="S10" s="137" t="s">
        <v>38</v>
      </c>
    </row>
    <row r="11" spans="1:19" ht="12.6" customHeight="1" x14ac:dyDescent="0.2">
      <c r="A11" s="1"/>
      <c r="B11" s="1"/>
      <c r="C11" s="1"/>
      <c r="D11" s="1"/>
      <c r="E11" s="1"/>
      <c r="F11" s="29"/>
      <c r="G11" s="29"/>
      <c r="H11" s="1"/>
      <c r="I11" s="1"/>
      <c r="J11" s="29"/>
      <c r="K11" s="104"/>
      <c r="L11" s="1"/>
      <c r="M11" s="1"/>
      <c r="N11" s="1"/>
      <c r="O11" s="1"/>
      <c r="P11" s="1"/>
      <c r="Q11" s="1"/>
      <c r="R11" s="29"/>
      <c r="S11" s="104"/>
    </row>
    <row r="12" spans="1:19" ht="12.6" customHeight="1" x14ac:dyDescent="0.2">
      <c r="A12" s="1"/>
      <c r="B12" s="1"/>
      <c r="C12" s="1"/>
      <c r="D12" s="138" t="s">
        <v>39</v>
      </c>
      <c r="E12" s="139"/>
      <c r="F12" s="140" t="s">
        <v>40</v>
      </c>
      <c r="G12" s="29"/>
      <c r="H12" s="138" t="s">
        <v>39</v>
      </c>
      <c r="I12" s="139"/>
      <c r="J12" s="140" t="s">
        <v>40</v>
      </c>
      <c r="K12" s="104"/>
      <c r="L12" s="138" t="s">
        <v>39</v>
      </c>
      <c r="M12" s="139"/>
      <c r="N12" s="140" t="s">
        <v>40</v>
      </c>
      <c r="O12" s="1"/>
      <c r="P12" s="138" t="s">
        <v>39</v>
      </c>
      <c r="Q12" s="139"/>
      <c r="R12" s="140" t="s">
        <v>40</v>
      </c>
      <c r="S12" s="104"/>
    </row>
    <row r="13" spans="1:19" ht="12.6" customHeight="1" x14ac:dyDescent="0.2">
      <c r="A13" s="1"/>
      <c r="B13" s="1"/>
      <c r="C13" s="1"/>
      <c r="D13" s="9" t="s">
        <v>41</v>
      </c>
      <c r="E13" s="9" t="s">
        <v>42</v>
      </c>
      <c r="F13" s="10" t="s">
        <v>43</v>
      </c>
      <c r="G13" s="29"/>
      <c r="H13" s="9" t="s">
        <v>41</v>
      </c>
      <c r="I13" s="9" t="s">
        <v>42</v>
      </c>
      <c r="J13" s="10" t="s">
        <v>43</v>
      </c>
      <c r="K13" s="104"/>
      <c r="L13" s="9" t="s">
        <v>41</v>
      </c>
      <c r="M13" s="9" t="s">
        <v>42</v>
      </c>
      <c r="N13" s="10" t="s">
        <v>43</v>
      </c>
      <c r="O13" s="1"/>
      <c r="P13" s="9" t="s">
        <v>41</v>
      </c>
      <c r="Q13" s="9" t="s">
        <v>42</v>
      </c>
      <c r="R13" s="10" t="s">
        <v>43</v>
      </c>
      <c r="S13" s="104"/>
    </row>
    <row r="14" spans="1:19" ht="12.6" customHeight="1" x14ac:dyDescent="0.2">
      <c r="A14" s="1"/>
      <c r="B14" s="1"/>
      <c r="C14" s="1"/>
      <c r="D14" s="141"/>
      <c r="E14" s="142"/>
      <c r="F14" s="143"/>
      <c r="G14" s="29"/>
      <c r="H14" s="141"/>
      <c r="I14" s="142"/>
      <c r="J14" s="143"/>
      <c r="K14" s="104"/>
      <c r="L14" s="13"/>
      <c r="M14" s="12"/>
      <c r="N14" s="12"/>
      <c r="O14" s="1"/>
      <c r="P14" s="62"/>
      <c r="Q14" s="62"/>
      <c r="R14" s="104"/>
      <c r="S14" s="104"/>
    </row>
    <row r="15" spans="1:19" ht="12.6" customHeight="1" x14ac:dyDescent="0.2">
      <c r="A15" s="562" t="s">
        <v>14</v>
      </c>
      <c r="B15" s="565"/>
      <c r="C15" s="1"/>
      <c r="D15" s="523">
        <v>4644.7</v>
      </c>
      <c r="E15" s="144">
        <f>F15-D15</f>
        <v>0</v>
      </c>
      <c r="F15" s="145">
        <v>4644.7</v>
      </c>
      <c r="G15" s="29"/>
      <c r="H15" s="523">
        <v>4683.1000000000004</v>
      </c>
      <c r="I15" s="144">
        <f>J15-H15</f>
        <v>251.79999999999927</v>
      </c>
      <c r="J15" s="145">
        <v>4934.8999999999996</v>
      </c>
      <c r="K15" s="104"/>
      <c r="L15" s="145">
        <v>4978.7</v>
      </c>
      <c r="M15" s="144">
        <v>0</v>
      </c>
      <c r="N15" s="145">
        <v>4978.7</v>
      </c>
      <c r="O15" s="1"/>
      <c r="P15" s="145">
        <v>4935.6000000000004</v>
      </c>
      <c r="Q15" s="144">
        <f>R15-P15</f>
        <v>275.59999999999945</v>
      </c>
      <c r="R15" s="145">
        <v>5211.2</v>
      </c>
      <c r="S15" s="146"/>
    </row>
    <row r="16" spans="1:19" ht="12.6" customHeight="1" x14ac:dyDescent="0.2">
      <c r="A16" s="147"/>
      <c r="B16" s="147"/>
      <c r="C16" s="1"/>
      <c r="D16" s="515"/>
      <c r="E16" s="149"/>
      <c r="F16" s="150"/>
      <c r="G16" s="29"/>
      <c r="H16" s="515"/>
      <c r="I16" s="149"/>
      <c r="J16" s="150"/>
      <c r="K16" s="104"/>
      <c r="L16" s="1"/>
      <c r="M16" s="1"/>
      <c r="N16" s="1"/>
      <c r="O16" s="1"/>
      <c r="P16" s="29"/>
      <c r="Q16" s="150"/>
      <c r="R16" s="29"/>
      <c r="S16" s="29"/>
    </row>
    <row r="17" spans="1:19" ht="12.6" customHeight="1" x14ac:dyDescent="0.2">
      <c r="A17" s="562" t="s">
        <v>15</v>
      </c>
      <c r="B17" s="565"/>
      <c r="C17" s="1"/>
      <c r="D17" s="525">
        <v>1192.7</v>
      </c>
      <c r="E17" s="151">
        <f>F17-D17</f>
        <v>-180.40000000000009</v>
      </c>
      <c r="F17" s="144">
        <v>1012.3</v>
      </c>
      <c r="G17" s="29"/>
      <c r="H17" s="524">
        <v>1222.7</v>
      </c>
      <c r="I17" s="151">
        <f>J17-H17</f>
        <v>30.799999999999955</v>
      </c>
      <c r="J17" s="153">
        <v>1253.5</v>
      </c>
      <c r="K17" s="104"/>
      <c r="L17" s="144">
        <v>1218.4000000000001</v>
      </c>
      <c r="M17" s="151">
        <v>-184.5</v>
      </c>
      <c r="N17" s="144">
        <v>1033.9000000000001</v>
      </c>
      <c r="O17" s="1"/>
      <c r="P17" s="153">
        <v>1189.7</v>
      </c>
      <c r="Q17" s="153">
        <f>R17-P17</f>
        <v>27</v>
      </c>
      <c r="R17" s="153">
        <v>1216.7</v>
      </c>
      <c r="S17" s="150"/>
    </row>
    <row r="18" spans="1:19" ht="12.6" customHeight="1" x14ac:dyDescent="0.2">
      <c r="A18" s="147"/>
      <c r="B18" s="147"/>
      <c r="C18" s="1"/>
      <c r="D18" s="515"/>
      <c r="E18" s="149"/>
      <c r="F18" s="150"/>
      <c r="G18" s="29"/>
      <c r="H18" s="515"/>
      <c r="I18" s="149"/>
      <c r="J18" s="150"/>
      <c r="K18" s="104"/>
      <c r="L18" s="1"/>
      <c r="M18" s="1"/>
      <c r="N18" s="1"/>
      <c r="O18" s="1"/>
      <c r="P18" s="29"/>
      <c r="Q18" s="150"/>
      <c r="R18" s="29"/>
      <c r="S18" s="29"/>
    </row>
    <row r="19" spans="1:19" ht="12.6" customHeight="1" x14ac:dyDescent="0.2">
      <c r="A19" s="586" t="s">
        <v>18</v>
      </c>
      <c r="B19" s="587"/>
      <c r="C19" s="1"/>
      <c r="D19" s="525">
        <v>1039.3</v>
      </c>
      <c r="E19" s="144">
        <f>F19-D19</f>
        <v>-0.20000000000004547</v>
      </c>
      <c r="F19" s="144">
        <v>1039.0999999999999</v>
      </c>
      <c r="G19" s="29"/>
      <c r="H19" s="525">
        <v>1109.3</v>
      </c>
      <c r="I19" s="144">
        <f>J19-H19</f>
        <v>33.900000000000091</v>
      </c>
      <c r="J19" s="144">
        <v>1143.2</v>
      </c>
      <c r="K19" s="104"/>
      <c r="L19" s="144">
        <v>1169.5</v>
      </c>
      <c r="M19" s="144">
        <f>N19-L19</f>
        <v>-0.20000000000004547</v>
      </c>
      <c r="N19" s="144">
        <v>1169.3</v>
      </c>
      <c r="O19" s="1"/>
      <c r="P19" s="144">
        <v>1195.4000000000001</v>
      </c>
      <c r="Q19" s="144">
        <f>R19-P19</f>
        <v>32.399999999999864</v>
      </c>
      <c r="R19" s="144">
        <v>1227.8</v>
      </c>
      <c r="S19" s="150"/>
    </row>
    <row r="20" spans="1:19" ht="12.6" customHeight="1" x14ac:dyDescent="0.2">
      <c r="A20" s="586" t="s">
        <v>44</v>
      </c>
      <c r="B20" s="587"/>
      <c r="C20" s="1"/>
      <c r="D20" s="516">
        <v>1523.5</v>
      </c>
      <c r="E20" s="154">
        <f>F20-D20</f>
        <v>-35.599999999999909</v>
      </c>
      <c r="F20" s="154">
        <v>1487.9</v>
      </c>
      <c r="G20" s="29"/>
      <c r="H20" s="516">
        <v>1484.9</v>
      </c>
      <c r="I20" s="154">
        <f>J20-H20</f>
        <v>93.599999999999909</v>
      </c>
      <c r="J20" s="154">
        <v>1578.5</v>
      </c>
      <c r="K20" s="104"/>
      <c r="L20" s="516">
        <v>1635.4</v>
      </c>
      <c r="M20" s="154">
        <f>N20-L20</f>
        <v>-35.600000000000136</v>
      </c>
      <c r="N20" s="516">
        <v>1599.8</v>
      </c>
      <c r="O20" s="1"/>
      <c r="P20" s="154">
        <v>1663.9</v>
      </c>
      <c r="Q20" s="154">
        <f>R20-P20</f>
        <v>82.699999999999818</v>
      </c>
      <c r="R20" s="154">
        <v>1746.6</v>
      </c>
      <c r="S20" s="150"/>
    </row>
    <row r="21" spans="1:19" ht="12.6" customHeight="1" x14ac:dyDescent="0.2">
      <c r="A21" s="562" t="s">
        <v>45</v>
      </c>
      <c r="B21" s="565"/>
      <c r="C21" s="1"/>
      <c r="D21" s="529">
        <v>2562.8000000000002</v>
      </c>
      <c r="E21" s="155">
        <f>F21-D21</f>
        <v>-35.800000000000182</v>
      </c>
      <c r="F21" s="156">
        <v>2527</v>
      </c>
      <c r="G21" s="29"/>
      <c r="H21" s="526">
        <v>2594.1999999999998</v>
      </c>
      <c r="I21" s="155">
        <f>J21-H21</f>
        <v>127.60000000000036</v>
      </c>
      <c r="J21" s="158">
        <v>2721.8</v>
      </c>
      <c r="K21" s="104"/>
      <c r="L21" s="156">
        <v>2804.9</v>
      </c>
      <c r="M21" s="155">
        <f>N21-L21</f>
        <v>-35.800000000000182</v>
      </c>
      <c r="N21" s="156">
        <v>2769.1</v>
      </c>
      <c r="O21" s="1"/>
      <c r="P21" s="155">
        <v>2859.3</v>
      </c>
      <c r="Q21" s="155">
        <f>R21-P21</f>
        <v>115.09999999999991</v>
      </c>
      <c r="R21" s="155">
        <v>2974.4</v>
      </c>
      <c r="S21" s="150"/>
    </row>
    <row r="22" spans="1:19" ht="12.6" customHeight="1" x14ac:dyDescent="0.2">
      <c r="A22" s="147"/>
      <c r="B22" s="147"/>
      <c r="C22" s="1"/>
      <c r="D22" s="515"/>
      <c r="E22" s="149"/>
      <c r="F22" s="150"/>
      <c r="G22" s="29"/>
      <c r="H22" s="515"/>
      <c r="I22" s="149"/>
      <c r="J22" s="150"/>
      <c r="K22" s="104"/>
      <c r="L22" s="1"/>
      <c r="M22" s="1"/>
      <c r="N22" s="1"/>
      <c r="O22" s="1"/>
      <c r="P22" s="29"/>
      <c r="Q22" s="150"/>
      <c r="R22" s="29"/>
      <c r="S22" s="29"/>
    </row>
    <row r="23" spans="1:19" ht="12.6" customHeight="1" x14ac:dyDescent="0.2">
      <c r="A23" s="562" t="s">
        <v>46</v>
      </c>
      <c r="B23" s="565"/>
      <c r="C23" s="1"/>
      <c r="D23" s="515"/>
      <c r="E23" s="149"/>
      <c r="F23" s="150"/>
      <c r="G23" s="29"/>
      <c r="H23" s="515"/>
      <c r="I23" s="149"/>
      <c r="J23" s="150"/>
      <c r="K23" s="104"/>
      <c r="L23" s="1"/>
      <c r="M23" s="1"/>
      <c r="N23" s="1"/>
      <c r="O23" s="1"/>
      <c r="P23" s="29"/>
      <c r="Q23" s="150"/>
      <c r="R23" s="29"/>
      <c r="S23" s="29"/>
    </row>
    <row r="24" spans="1:19" ht="12.6" customHeight="1" x14ac:dyDescent="0.2">
      <c r="A24" s="562" t="s">
        <v>47</v>
      </c>
      <c r="B24" s="565"/>
      <c r="C24" s="1"/>
      <c r="D24" s="525">
        <v>256</v>
      </c>
      <c r="E24" s="151">
        <f>F24-D24</f>
        <v>-256</v>
      </c>
      <c r="F24" s="144">
        <v>0</v>
      </c>
      <c r="G24" s="29"/>
      <c r="H24" s="524">
        <v>0</v>
      </c>
      <c r="I24" s="151">
        <f>J24-H24</f>
        <v>0</v>
      </c>
      <c r="J24" s="144">
        <v>0</v>
      </c>
      <c r="K24" s="104"/>
      <c r="L24" s="144">
        <v>80</v>
      </c>
      <c r="M24" s="151">
        <v>-80</v>
      </c>
      <c r="N24" s="144">
        <v>0</v>
      </c>
      <c r="O24" s="1"/>
      <c r="P24" s="153">
        <v>0</v>
      </c>
      <c r="Q24" s="153">
        <f>R24-P24</f>
        <v>0</v>
      </c>
      <c r="R24" s="144">
        <v>0</v>
      </c>
      <c r="S24" s="150"/>
    </row>
    <row r="25" spans="1:19" ht="12.6" customHeight="1" x14ac:dyDescent="0.2">
      <c r="A25" s="147"/>
      <c r="B25" s="147"/>
      <c r="C25" s="1"/>
      <c r="D25" s="515"/>
      <c r="E25" s="149"/>
      <c r="F25" s="150"/>
      <c r="G25" s="29"/>
      <c r="H25" s="515"/>
      <c r="I25" s="149"/>
      <c r="J25" s="150"/>
      <c r="K25" s="104"/>
      <c r="L25" s="1"/>
      <c r="M25" s="1"/>
      <c r="N25" s="1"/>
      <c r="O25" s="1"/>
      <c r="P25" s="29"/>
      <c r="Q25" s="150"/>
      <c r="R25" s="29"/>
      <c r="S25" s="29"/>
    </row>
    <row r="26" spans="1:19" ht="12.6" customHeight="1" x14ac:dyDescent="0.2">
      <c r="A26" s="562" t="s">
        <v>48</v>
      </c>
      <c r="B26" s="565"/>
      <c r="C26" s="1"/>
      <c r="D26" s="515"/>
      <c r="E26" s="149"/>
      <c r="F26" s="150"/>
      <c r="G26" s="29"/>
      <c r="H26" s="515"/>
      <c r="I26" s="149"/>
      <c r="J26" s="150"/>
      <c r="K26" s="104"/>
      <c r="L26" s="1"/>
      <c r="M26" s="1"/>
      <c r="N26" s="1"/>
      <c r="O26" s="1"/>
      <c r="P26" s="29"/>
      <c r="Q26" s="150"/>
      <c r="R26" s="29"/>
      <c r="S26" s="29"/>
    </row>
    <row r="27" spans="1:19" ht="12.6" customHeight="1" x14ac:dyDescent="0.2">
      <c r="A27" s="562" t="s">
        <v>49</v>
      </c>
      <c r="B27" s="565"/>
      <c r="C27" s="1"/>
      <c r="D27" s="525">
        <v>108</v>
      </c>
      <c r="E27" s="151">
        <f>F27-D27</f>
        <v>-108</v>
      </c>
      <c r="F27" s="144">
        <v>0</v>
      </c>
      <c r="G27" s="29"/>
      <c r="H27" s="524">
        <v>31.4</v>
      </c>
      <c r="I27" s="151">
        <f>J27-H27</f>
        <v>-31.4</v>
      </c>
      <c r="J27" s="153">
        <v>0</v>
      </c>
      <c r="K27" s="104"/>
      <c r="L27" s="144">
        <v>72.400000000000006</v>
      </c>
      <c r="M27" s="151">
        <v>-72.400000000000006</v>
      </c>
      <c r="N27" s="144">
        <v>0</v>
      </c>
      <c r="O27" s="1"/>
      <c r="P27" s="153">
        <v>0</v>
      </c>
      <c r="Q27" s="153">
        <f>R27-P27</f>
        <v>0</v>
      </c>
      <c r="R27" s="153">
        <v>0</v>
      </c>
      <c r="S27" s="150"/>
    </row>
    <row r="28" spans="1:19" ht="12.6" customHeight="1" x14ac:dyDescent="0.2">
      <c r="A28" s="147"/>
      <c r="B28" s="147"/>
      <c r="C28" s="1"/>
      <c r="D28" s="515"/>
      <c r="E28" s="149"/>
      <c r="F28" s="150"/>
      <c r="G28" s="29"/>
      <c r="H28" s="515"/>
      <c r="I28" s="149"/>
      <c r="J28" s="150"/>
      <c r="K28" s="104"/>
      <c r="L28" s="1"/>
      <c r="M28" s="1"/>
      <c r="N28" s="1"/>
      <c r="O28" s="1"/>
      <c r="P28" s="29"/>
      <c r="Q28" s="150"/>
      <c r="R28" s="29"/>
      <c r="S28" s="29"/>
    </row>
    <row r="29" spans="1:19" ht="12.6" customHeight="1" x14ac:dyDescent="0.2">
      <c r="A29" s="562" t="s">
        <v>27</v>
      </c>
      <c r="B29" s="565"/>
      <c r="C29" s="1"/>
      <c r="D29" s="525">
        <v>92.7</v>
      </c>
      <c r="E29" s="151">
        <f>F29-D29</f>
        <v>0</v>
      </c>
      <c r="F29" s="144">
        <v>92.7</v>
      </c>
      <c r="G29" s="29"/>
      <c r="H29" s="524">
        <v>56</v>
      </c>
      <c r="I29" s="151">
        <f>J29-H29</f>
        <v>-20.200000000000003</v>
      </c>
      <c r="J29" s="153">
        <v>35.799999999999997</v>
      </c>
      <c r="K29" s="104"/>
      <c r="L29" s="144">
        <v>-123.3</v>
      </c>
      <c r="M29" s="151">
        <f>N29-L29</f>
        <v>152.69999999999999</v>
      </c>
      <c r="N29" s="144">
        <v>29.4</v>
      </c>
      <c r="O29" s="1"/>
      <c r="P29" s="153">
        <v>53.8</v>
      </c>
      <c r="Q29" s="153">
        <f>R29-P29</f>
        <v>-35.5</v>
      </c>
      <c r="R29" s="153">
        <v>18.3</v>
      </c>
      <c r="S29" s="150"/>
    </row>
    <row r="30" spans="1:19" ht="12.6" customHeight="1" x14ac:dyDescent="0.2">
      <c r="A30" s="147"/>
      <c r="B30" s="147"/>
      <c r="C30" s="1"/>
      <c r="D30" s="515"/>
      <c r="E30" s="149"/>
      <c r="F30" s="159" t="s">
        <v>50</v>
      </c>
      <c r="G30" s="29"/>
      <c r="H30" s="515"/>
      <c r="I30" s="149"/>
      <c r="J30" s="159" t="s">
        <v>50</v>
      </c>
      <c r="K30" s="104"/>
      <c r="L30" s="1"/>
      <c r="M30" s="1"/>
      <c r="N30" s="160" t="s">
        <v>50</v>
      </c>
      <c r="O30" s="1"/>
      <c r="P30" s="29"/>
      <c r="Q30" s="150"/>
      <c r="R30" s="159" t="s">
        <v>50</v>
      </c>
      <c r="S30" s="29"/>
    </row>
    <row r="31" spans="1:19" ht="12.6" customHeight="1" x14ac:dyDescent="0.2">
      <c r="A31" s="562" t="s">
        <v>29</v>
      </c>
      <c r="B31" s="565"/>
      <c r="C31" s="1"/>
      <c r="D31" s="525">
        <v>88.4</v>
      </c>
      <c r="E31" s="151">
        <f>F31-D31</f>
        <v>185.99999999999997</v>
      </c>
      <c r="F31" s="144">
        <v>274.39999999999998</v>
      </c>
      <c r="G31" s="29"/>
      <c r="H31" s="524">
        <v>162.9</v>
      </c>
      <c r="I31" s="151">
        <f>J31-H31</f>
        <v>34.699999999999989</v>
      </c>
      <c r="J31" s="153">
        <v>197.6</v>
      </c>
      <c r="K31" s="104"/>
      <c r="L31" s="144">
        <v>78.900000000000006</v>
      </c>
      <c r="M31" s="151">
        <v>171.3</v>
      </c>
      <c r="N31" s="144">
        <v>250.3</v>
      </c>
      <c r="O31" s="1"/>
      <c r="P31" s="153">
        <v>206.9</v>
      </c>
      <c r="Q31" s="153">
        <f>R31-P31</f>
        <v>33.299999999999983</v>
      </c>
      <c r="R31" s="153">
        <v>240.2</v>
      </c>
      <c r="S31" s="150"/>
    </row>
    <row r="32" spans="1:19" ht="12.6" customHeight="1" x14ac:dyDescent="0.2">
      <c r="A32" s="147"/>
      <c r="B32" s="147"/>
      <c r="C32" s="1"/>
      <c r="D32" s="515"/>
      <c r="E32" s="149"/>
      <c r="F32" s="150"/>
      <c r="G32" s="29"/>
      <c r="H32" s="515"/>
      <c r="I32" s="149"/>
      <c r="J32" s="150"/>
      <c r="K32" s="104"/>
      <c r="L32" s="1"/>
      <c r="M32" s="1"/>
      <c r="N32" s="1"/>
      <c r="O32" s="1"/>
      <c r="P32" s="29"/>
      <c r="Q32" s="150"/>
      <c r="R32" s="29"/>
      <c r="S32" s="29"/>
    </row>
    <row r="33" spans="1:19" ht="12.6" customHeight="1" x14ac:dyDescent="0.2">
      <c r="A33" s="562" t="s">
        <v>31</v>
      </c>
      <c r="B33" s="565"/>
      <c r="C33" s="1"/>
      <c r="D33" s="525">
        <v>529.5</v>
      </c>
      <c r="E33" s="151">
        <f>F33-D33</f>
        <v>394.20000000000005</v>
      </c>
      <c r="F33" s="144">
        <v>923.7</v>
      </c>
      <c r="G33" s="29"/>
      <c r="H33" s="524">
        <v>727.9</v>
      </c>
      <c r="I33" s="151">
        <f>J33-H33</f>
        <v>69.800000000000068</v>
      </c>
      <c r="J33" s="153">
        <v>797.7</v>
      </c>
      <c r="K33" s="104"/>
      <c r="L33" s="144">
        <v>600.79999999999995</v>
      </c>
      <c r="M33" s="151">
        <v>354.1</v>
      </c>
      <c r="N33" s="144">
        <v>954.8</v>
      </c>
      <c r="O33" s="1"/>
      <c r="P33" s="153">
        <v>733.5</v>
      </c>
      <c r="Q33" s="153">
        <f>R33-P33</f>
        <v>64.600000000000023</v>
      </c>
      <c r="R33" s="153">
        <v>798.1</v>
      </c>
      <c r="S33" s="150"/>
    </row>
    <row r="34" spans="1:19" ht="12.6" customHeight="1" x14ac:dyDescent="0.2">
      <c r="A34" s="147"/>
      <c r="B34" s="147"/>
      <c r="C34" s="1"/>
      <c r="D34" s="527"/>
      <c r="E34" s="149"/>
      <c r="F34" s="161"/>
      <c r="G34" s="29"/>
      <c r="H34" s="527"/>
      <c r="I34" s="149"/>
      <c r="J34" s="161"/>
      <c r="K34" s="104"/>
      <c r="L34" s="1"/>
      <c r="M34" s="149"/>
      <c r="N34" s="1"/>
      <c r="O34" s="1"/>
      <c r="P34" s="29"/>
      <c r="Q34" s="150"/>
      <c r="R34" s="29"/>
      <c r="S34" s="29"/>
    </row>
    <row r="35" spans="1:19" ht="12.6" customHeight="1" x14ac:dyDescent="0.2">
      <c r="A35" s="588" t="s">
        <v>32</v>
      </c>
      <c r="B35" s="555"/>
      <c r="C35" s="62"/>
      <c r="D35" s="528">
        <v>0.5</v>
      </c>
      <c r="E35" s="162">
        <f>F35-D35</f>
        <v>0.37</v>
      </c>
      <c r="F35" s="162">
        <v>0.87</v>
      </c>
      <c r="G35" s="29"/>
      <c r="H35" s="528">
        <v>0.68</v>
      </c>
      <c r="I35" s="162">
        <f>J35-H35</f>
        <v>5.9999999999999942E-2</v>
      </c>
      <c r="J35" s="162">
        <v>0.74</v>
      </c>
      <c r="K35" s="104"/>
      <c r="L35" s="162">
        <v>0.56000000000000005</v>
      </c>
      <c r="M35" s="162">
        <v>0.33</v>
      </c>
      <c r="N35" s="162">
        <v>0.9</v>
      </c>
      <c r="O35" s="62"/>
      <c r="P35" s="162">
        <v>0.68</v>
      </c>
      <c r="Q35" s="162">
        <f>R35-P35</f>
        <v>5.9999999999999942E-2</v>
      </c>
      <c r="R35" s="162">
        <v>0.74</v>
      </c>
      <c r="S35" s="163"/>
    </row>
    <row r="36" spans="1:19" ht="12.6" customHeight="1" x14ac:dyDescent="0.2">
      <c r="A36" s="12"/>
      <c r="B36" s="12"/>
      <c r="C36" s="12"/>
      <c r="D36" s="589"/>
      <c r="E36" s="590"/>
      <c r="F36" s="591"/>
      <c r="G36" s="104"/>
      <c r="H36" s="592"/>
      <c r="I36" s="592"/>
      <c r="J36" s="593"/>
      <c r="K36" s="104"/>
      <c r="L36" s="12"/>
      <c r="M36" s="12"/>
      <c r="N36" s="12"/>
      <c r="O36" s="12"/>
      <c r="P36" s="164"/>
      <c r="Q36" s="163"/>
      <c r="R36" s="12"/>
      <c r="S36" s="71"/>
    </row>
    <row r="37" spans="1:19" ht="12.6" customHeight="1" x14ac:dyDescent="0.2">
      <c r="A37" s="1"/>
      <c r="B37" s="1"/>
      <c r="C37" s="1"/>
      <c r="D37" s="29"/>
      <c r="E37" s="130"/>
      <c r="F37" s="1"/>
      <c r="G37" s="1"/>
      <c r="H37" s="1"/>
      <c r="I37" s="130"/>
      <c r="J37" s="29"/>
      <c r="K37" s="104"/>
      <c r="L37" s="1"/>
      <c r="M37" s="1"/>
      <c r="N37" s="1"/>
      <c r="O37" s="1"/>
      <c r="P37" s="1"/>
      <c r="Q37" s="1"/>
      <c r="R37" s="1"/>
      <c r="S37" s="29"/>
    </row>
    <row r="38" spans="1:19" ht="12.6" customHeight="1" x14ac:dyDescent="0.2">
      <c r="A38" s="1"/>
      <c r="B38" s="1"/>
      <c r="C38" s="1"/>
      <c r="D38" s="29"/>
      <c r="E38" s="130"/>
      <c r="F38" s="1"/>
      <c r="G38" s="1"/>
      <c r="H38" s="1"/>
      <c r="I38" s="130"/>
      <c r="J38" s="29"/>
      <c r="K38" s="104"/>
      <c r="L38" s="1"/>
      <c r="M38" s="1"/>
      <c r="N38" s="1"/>
      <c r="O38" s="1"/>
      <c r="P38" s="1"/>
      <c r="Q38" s="1"/>
      <c r="R38" s="1"/>
      <c r="S38" s="29"/>
    </row>
    <row r="39" spans="1:19" ht="12.6" customHeight="1" x14ac:dyDescent="0.2">
      <c r="A39" s="1"/>
      <c r="B39" s="1"/>
      <c r="C39" s="1"/>
      <c r="D39" s="29"/>
      <c r="E39" s="130"/>
      <c r="F39" s="1"/>
      <c r="G39" s="1"/>
      <c r="H39" s="1"/>
      <c r="I39" s="130"/>
      <c r="J39" s="29"/>
      <c r="K39" s="1"/>
      <c r="L39" s="1"/>
      <c r="M39" s="1"/>
      <c r="N39" s="1"/>
      <c r="O39" s="1"/>
      <c r="P39" s="1"/>
      <c r="Q39" s="1"/>
      <c r="R39" s="1"/>
      <c r="S39" s="29"/>
    </row>
    <row r="40" spans="1:19" ht="12.6" customHeight="1" x14ac:dyDescent="0.2">
      <c r="A40" s="1"/>
      <c r="B40" s="1"/>
      <c r="C40" s="1"/>
      <c r="D40" s="29"/>
      <c r="E40" s="130"/>
      <c r="F40" s="1"/>
      <c r="G40" s="1"/>
      <c r="H40" s="1"/>
      <c r="I40" s="130"/>
      <c r="J40" s="29"/>
      <c r="K40" s="1"/>
      <c r="L40" s="1"/>
      <c r="M40" s="1"/>
      <c r="N40" s="1"/>
      <c r="O40" s="1"/>
      <c r="P40" s="1"/>
      <c r="Q40" s="1"/>
      <c r="R40" s="1"/>
      <c r="S40" s="29"/>
    </row>
    <row r="41" spans="1:19" ht="12.6" customHeight="1" x14ac:dyDescent="0.2">
      <c r="A41" s="1"/>
      <c r="B41" s="1"/>
      <c r="C41" s="1"/>
      <c r="D41" s="29"/>
      <c r="E41" s="130"/>
      <c r="F41" s="1"/>
      <c r="G41" s="1"/>
      <c r="H41" s="1"/>
      <c r="I41" s="130"/>
      <c r="J41" s="29"/>
      <c r="K41" s="1"/>
      <c r="L41" s="1"/>
      <c r="M41" s="1"/>
      <c r="N41" s="1"/>
      <c r="O41" s="1"/>
      <c r="P41" s="1"/>
      <c r="Q41" s="1"/>
      <c r="R41" s="1"/>
      <c r="S41" s="29"/>
    </row>
    <row r="42" spans="1:19" ht="12.6" customHeight="1" x14ac:dyDescent="0.2">
      <c r="A42" s="1"/>
      <c r="B42" s="1"/>
      <c r="C42" s="1"/>
      <c r="D42" s="29"/>
      <c r="E42" s="130"/>
      <c r="F42" s="1"/>
      <c r="G42" s="1"/>
      <c r="H42" s="1"/>
      <c r="I42" s="130"/>
      <c r="J42" s="29"/>
      <c r="K42" s="1"/>
      <c r="L42" s="1"/>
      <c r="M42" s="1"/>
      <c r="N42" s="1"/>
      <c r="O42" s="1"/>
      <c r="P42" s="1"/>
      <c r="Q42" s="1"/>
      <c r="R42" s="1"/>
      <c r="S42" s="29"/>
    </row>
    <row r="43" spans="1:19" ht="12.6" customHeight="1" x14ac:dyDescent="0.2">
      <c r="A43" s="1"/>
      <c r="B43" s="1"/>
      <c r="C43" s="1"/>
      <c r="D43" s="29"/>
      <c r="E43" s="130"/>
      <c r="F43" s="1"/>
      <c r="G43" s="1"/>
      <c r="H43" s="1"/>
      <c r="I43" s="130"/>
      <c r="J43" s="29"/>
      <c r="K43" s="1"/>
      <c r="L43" s="1"/>
      <c r="M43" s="1"/>
      <c r="N43" s="1"/>
      <c r="O43" s="1"/>
      <c r="P43" s="1"/>
      <c r="Q43" s="1"/>
      <c r="R43" s="1"/>
      <c r="S43" s="104"/>
    </row>
    <row r="44" spans="1:19" ht="12.6" customHeight="1" x14ac:dyDescent="0.2">
      <c r="A44" s="1"/>
      <c r="B44" s="1"/>
      <c r="C44" s="1"/>
      <c r="D44" s="581" t="s">
        <v>37</v>
      </c>
      <c r="E44" s="563"/>
      <c r="F44" s="563"/>
      <c r="G44" s="1"/>
      <c r="H44" s="581" t="s">
        <v>37</v>
      </c>
      <c r="I44" s="563"/>
      <c r="J44" s="563"/>
      <c r="K44" s="1"/>
      <c r="L44" s="581" t="s">
        <v>37</v>
      </c>
      <c r="M44" s="582"/>
      <c r="N44" s="582"/>
      <c r="O44" s="1"/>
      <c r="P44" s="581" t="s">
        <v>37</v>
      </c>
      <c r="Q44" s="582"/>
      <c r="R44" s="583"/>
      <c r="S44" s="104"/>
    </row>
    <row r="45" spans="1:19" ht="12.6" customHeight="1" x14ac:dyDescent="0.2">
      <c r="A45" s="1"/>
      <c r="B45" s="1"/>
      <c r="C45" s="1"/>
      <c r="D45" s="584">
        <v>42277</v>
      </c>
      <c r="E45" s="594" t="s">
        <v>38</v>
      </c>
      <c r="F45" s="563"/>
      <c r="G45" s="1"/>
      <c r="H45" s="584">
        <v>41912</v>
      </c>
      <c r="I45" s="594" t="s">
        <v>38</v>
      </c>
      <c r="J45" s="563"/>
      <c r="K45" s="1"/>
      <c r="L45" s="584">
        <v>42369</v>
      </c>
      <c r="M45" s="582"/>
      <c r="N45" s="582"/>
      <c r="O45" s="1"/>
      <c r="P45" s="584">
        <v>42004</v>
      </c>
      <c r="Q45" s="582"/>
      <c r="R45" s="583"/>
      <c r="S45" s="137" t="s">
        <v>38</v>
      </c>
    </row>
    <row r="46" spans="1:19" ht="12.6" customHeight="1" x14ac:dyDescent="0.2">
      <c r="A46" s="1"/>
      <c r="B46" s="1"/>
      <c r="C46" s="1"/>
      <c r="D46" s="1"/>
      <c r="E46" s="1"/>
      <c r="F46" s="1"/>
      <c r="G46" s="1"/>
      <c r="H46" s="1"/>
      <c r="I46" s="1"/>
      <c r="J46" s="29"/>
      <c r="K46" s="1"/>
      <c r="L46" s="1"/>
      <c r="M46" s="1"/>
      <c r="N46" s="1"/>
      <c r="O46" s="1"/>
      <c r="P46" s="1"/>
      <c r="Q46" s="1"/>
      <c r="R46" s="29"/>
      <c r="S46" s="104"/>
    </row>
    <row r="47" spans="1:19" ht="12.6" customHeight="1" x14ac:dyDescent="0.2">
      <c r="A47" s="1"/>
      <c r="B47" s="1"/>
      <c r="C47" s="1"/>
      <c r="D47" s="138" t="s">
        <v>39</v>
      </c>
      <c r="E47" s="139"/>
      <c r="F47" s="140" t="s">
        <v>40</v>
      </c>
      <c r="G47" s="1"/>
      <c r="H47" s="138" t="s">
        <v>39</v>
      </c>
      <c r="I47" s="139"/>
      <c r="J47" s="140" t="s">
        <v>40</v>
      </c>
      <c r="K47" s="1"/>
      <c r="L47" s="138" t="s">
        <v>39</v>
      </c>
      <c r="M47" s="139"/>
      <c r="N47" s="140" t="s">
        <v>40</v>
      </c>
      <c r="O47" s="1"/>
      <c r="P47" s="138" t="s">
        <v>39</v>
      </c>
      <c r="Q47" s="139"/>
      <c r="R47" s="140" t="s">
        <v>40</v>
      </c>
      <c r="S47" s="104"/>
    </row>
    <row r="48" spans="1:19" ht="12.6" customHeight="1" x14ac:dyDescent="0.2">
      <c r="A48" s="1"/>
      <c r="B48" s="1"/>
      <c r="C48" s="1"/>
      <c r="D48" s="9" t="s">
        <v>41</v>
      </c>
      <c r="E48" s="9" t="s">
        <v>42</v>
      </c>
      <c r="F48" s="10" t="s">
        <v>43</v>
      </c>
      <c r="G48" s="1"/>
      <c r="H48" s="9" t="s">
        <v>41</v>
      </c>
      <c r="I48" s="9" t="s">
        <v>42</v>
      </c>
      <c r="J48" s="10" t="s">
        <v>43</v>
      </c>
      <c r="K48" s="1"/>
      <c r="L48" s="9" t="s">
        <v>41</v>
      </c>
      <c r="M48" s="9" t="s">
        <v>42</v>
      </c>
      <c r="N48" s="10" t="s">
        <v>43</v>
      </c>
      <c r="O48" s="1"/>
      <c r="P48" s="9" t="s">
        <v>41</v>
      </c>
      <c r="Q48" s="9" t="s">
        <v>42</v>
      </c>
      <c r="R48" s="10" t="s">
        <v>43</v>
      </c>
      <c r="S48" s="104"/>
    </row>
    <row r="49" spans="1:19" ht="12.6" customHeight="1" x14ac:dyDescent="0.2">
      <c r="A49" s="587"/>
      <c r="B49" s="565"/>
      <c r="C49" s="1"/>
      <c r="D49" s="165"/>
      <c r="E49" s="165"/>
      <c r="F49" s="166"/>
      <c r="G49" s="1"/>
      <c r="H49" s="62"/>
      <c r="I49" s="62"/>
      <c r="J49" s="104"/>
      <c r="K49" s="1"/>
      <c r="L49" s="30"/>
      <c r="M49" s="30"/>
      <c r="N49" s="30"/>
      <c r="O49" s="1"/>
      <c r="P49" s="1"/>
      <c r="Q49" s="1"/>
      <c r="R49" s="29"/>
      <c r="S49" s="104"/>
    </row>
    <row r="50" spans="1:19" ht="12.6" customHeight="1" x14ac:dyDescent="0.2">
      <c r="A50" s="562" t="s">
        <v>14</v>
      </c>
      <c r="B50" s="565"/>
      <c r="C50" s="1"/>
      <c r="D50" s="167">
        <v>0</v>
      </c>
      <c r="E50" s="168">
        <f>+F50-D50</f>
        <v>0</v>
      </c>
      <c r="F50" s="167">
        <v>0</v>
      </c>
      <c r="G50" s="1"/>
      <c r="H50" s="145">
        <v>4875.6000000000004</v>
      </c>
      <c r="I50" s="144">
        <f>J50-H50</f>
        <v>275.39999999999964</v>
      </c>
      <c r="J50" s="145">
        <v>5151</v>
      </c>
      <c r="K50" s="1"/>
      <c r="L50" s="169"/>
      <c r="M50" s="170">
        <f>N50-L50</f>
        <v>0</v>
      </c>
      <c r="N50" s="171"/>
      <c r="O50" s="1"/>
      <c r="P50" s="145">
        <v>5121.3</v>
      </c>
      <c r="Q50" s="153">
        <f>R50-P50</f>
        <v>278.30000000000018</v>
      </c>
      <c r="R50" s="145">
        <v>5399.6</v>
      </c>
      <c r="S50" s="146"/>
    </row>
    <row r="51" spans="1:19" ht="12.6" customHeight="1" x14ac:dyDescent="0.2">
      <c r="A51" s="147"/>
      <c r="B51" s="147"/>
      <c r="C51" s="1"/>
      <c r="D51" s="30"/>
      <c r="E51" s="30"/>
      <c r="F51" s="31"/>
      <c r="G51" s="1"/>
      <c r="H51" s="29"/>
      <c r="I51" s="150"/>
      <c r="J51" s="150"/>
      <c r="K51" s="1"/>
      <c r="L51" s="30"/>
      <c r="M51" s="30"/>
      <c r="N51" s="30"/>
      <c r="O51" s="1"/>
      <c r="P51" s="172"/>
      <c r="Q51" s="150"/>
      <c r="R51" s="29"/>
      <c r="S51" s="104"/>
    </row>
    <row r="52" spans="1:19" ht="12.6" customHeight="1" x14ac:dyDescent="0.2">
      <c r="A52" s="562" t="s">
        <v>15</v>
      </c>
      <c r="B52" s="565"/>
      <c r="C52" s="1"/>
      <c r="D52" s="168">
        <v>0</v>
      </c>
      <c r="E52" s="170">
        <f>+F52-D52</f>
        <v>0</v>
      </c>
      <c r="F52" s="168">
        <v>0</v>
      </c>
      <c r="G52" s="1"/>
      <c r="H52" s="153">
        <v>1267</v>
      </c>
      <c r="I52" s="153">
        <f>J52-H52</f>
        <v>32.599999999999909</v>
      </c>
      <c r="J52" s="153">
        <v>1299.5999999999999</v>
      </c>
      <c r="K52" s="1"/>
      <c r="L52" s="173"/>
      <c r="M52" s="170">
        <f>N52-L52</f>
        <v>0</v>
      </c>
      <c r="N52" s="173"/>
      <c r="O52" s="1"/>
      <c r="P52" s="153">
        <v>1253.0999999999999</v>
      </c>
      <c r="Q52" s="153">
        <f>R52-P52</f>
        <v>28.800000000000182</v>
      </c>
      <c r="R52" s="153">
        <v>1281.9000000000001</v>
      </c>
      <c r="S52" s="150"/>
    </row>
    <row r="53" spans="1:19" ht="12.6" customHeight="1" x14ac:dyDescent="0.2">
      <c r="A53" s="147"/>
      <c r="B53" s="147"/>
      <c r="C53" s="1"/>
      <c r="D53" s="30"/>
      <c r="E53" s="173"/>
      <c r="F53" s="31"/>
      <c r="G53" s="1"/>
      <c r="H53" s="29"/>
      <c r="I53" s="150"/>
      <c r="J53" s="29"/>
      <c r="K53" s="1"/>
      <c r="L53" s="30"/>
      <c r="M53" s="30"/>
      <c r="N53" s="30"/>
      <c r="O53" s="1"/>
      <c r="P53" s="29"/>
      <c r="Q53" s="150"/>
      <c r="R53" s="29"/>
      <c r="S53" s="29"/>
    </row>
    <row r="54" spans="1:19" ht="12.6" customHeight="1" x14ac:dyDescent="0.2">
      <c r="A54" s="586" t="s">
        <v>18</v>
      </c>
      <c r="B54" s="565"/>
      <c r="C54" s="1"/>
      <c r="D54" s="168">
        <v>0</v>
      </c>
      <c r="E54" s="168">
        <f>+F54-D54</f>
        <v>0</v>
      </c>
      <c r="F54" s="168">
        <v>0</v>
      </c>
      <c r="G54" s="1"/>
      <c r="H54" s="144">
        <v>1243.2</v>
      </c>
      <c r="I54" s="144">
        <f>J54-H54</f>
        <v>30.5</v>
      </c>
      <c r="J54" s="144">
        <v>1273.7</v>
      </c>
      <c r="K54" s="1"/>
      <c r="L54" s="173"/>
      <c r="M54" s="170">
        <f>N54-L54</f>
        <v>0</v>
      </c>
      <c r="N54" s="173"/>
      <c r="O54" s="1"/>
      <c r="P54" s="144">
        <v>1185.7</v>
      </c>
      <c r="Q54" s="153">
        <f>R54-P54</f>
        <v>29.899999999999864</v>
      </c>
      <c r="R54" s="144">
        <v>1215.5999999999999</v>
      </c>
      <c r="S54" s="150"/>
    </row>
    <row r="55" spans="1:19" ht="12.6" customHeight="1" x14ac:dyDescent="0.2">
      <c r="A55" s="586" t="s">
        <v>44</v>
      </c>
      <c r="B55" s="587"/>
      <c r="C55" s="1"/>
      <c r="D55" s="174">
        <v>0</v>
      </c>
      <c r="E55" s="175">
        <f>+F55-D55</f>
        <v>0</v>
      </c>
      <c r="F55" s="174">
        <v>0</v>
      </c>
      <c r="G55" s="1"/>
      <c r="H55" s="154">
        <v>1672.1</v>
      </c>
      <c r="I55" s="154">
        <f>J55-H55+0.1</f>
        <v>-53.699999999999953</v>
      </c>
      <c r="J55" s="154">
        <v>1618.3</v>
      </c>
      <c r="K55" s="1"/>
      <c r="L55" s="176"/>
      <c r="M55" s="177">
        <f>N55-L55</f>
        <v>0</v>
      </c>
      <c r="N55" s="176"/>
      <c r="O55" s="1"/>
      <c r="P55" s="154">
        <v>1799.9</v>
      </c>
      <c r="Q55" s="154">
        <f>R55-P55</f>
        <v>61.5</v>
      </c>
      <c r="R55" s="154">
        <v>1861.4</v>
      </c>
      <c r="S55" s="150"/>
    </row>
    <row r="56" spans="1:19" ht="12.6" customHeight="1" x14ac:dyDescent="0.2">
      <c r="A56" s="562" t="s">
        <v>45</v>
      </c>
      <c r="B56" s="565"/>
      <c r="C56" s="1"/>
      <c r="D56" s="178">
        <v>0</v>
      </c>
      <c r="E56" s="179">
        <f>+F56-D56</f>
        <v>0</v>
      </c>
      <c r="F56" s="178">
        <v>0</v>
      </c>
      <c r="G56" s="1"/>
      <c r="H56" s="155">
        <v>2915.3</v>
      </c>
      <c r="I56" s="155">
        <f>J56-H56+0.1</f>
        <v>-23.20000000000018</v>
      </c>
      <c r="J56" s="155">
        <v>2892</v>
      </c>
      <c r="K56" s="1"/>
      <c r="L56" s="180"/>
      <c r="M56" s="181">
        <f>N56-L56</f>
        <v>0</v>
      </c>
      <c r="N56" s="180"/>
      <c r="O56" s="1"/>
      <c r="P56" s="155">
        <v>2985.6</v>
      </c>
      <c r="Q56" s="155">
        <f>R56-P56</f>
        <v>91.400000000000091</v>
      </c>
      <c r="R56" s="155">
        <v>3077</v>
      </c>
      <c r="S56" s="150"/>
    </row>
    <row r="57" spans="1:19" ht="12.6" customHeight="1" x14ac:dyDescent="0.2">
      <c r="A57" s="147"/>
      <c r="B57" s="147"/>
      <c r="C57" s="1"/>
      <c r="D57" s="30"/>
      <c r="E57" s="30"/>
      <c r="F57" s="31"/>
      <c r="G57" s="1"/>
      <c r="H57" s="29"/>
      <c r="I57" s="150"/>
      <c r="J57" s="29"/>
      <c r="K57" s="1"/>
      <c r="L57" s="30"/>
      <c r="M57" s="30"/>
      <c r="N57" s="30"/>
      <c r="O57" s="1"/>
      <c r="P57" s="29"/>
      <c r="Q57" s="150"/>
      <c r="R57" s="29"/>
      <c r="S57" s="29"/>
    </row>
    <row r="58" spans="1:19" ht="12.6" customHeight="1" x14ac:dyDescent="0.2">
      <c r="A58" s="562" t="s">
        <v>46</v>
      </c>
      <c r="B58" s="565"/>
      <c r="C58" s="1"/>
      <c r="D58" s="173"/>
      <c r="E58" s="30"/>
      <c r="F58" s="182"/>
      <c r="G58" s="1"/>
      <c r="H58" s="150"/>
      <c r="I58" s="150"/>
      <c r="J58" s="150"/>
      <c r="K58" s="1"/>
      <c r="L58" s="30"/>
      <c r="M58" s="30"/>
      <c r="N58" s="30"/>
      <c r="O58" s="1"/>
      <c r="P58" s="29"/>
      <c r="Q58" s="150"/>
      <c r="R58" s="29"/>
      <c r="S58" s="29"/>
    </row>
    <row r="59" spans="1:19" ht="12.6" customHeight="1" x14ac:dyDescent="0.2">
      <c r="A59" s="562" t="s">
        <v>47</v>
      </c>
      <c r="B59" s="565"/>
      <c r="C59" s="1"/>
      <c r="D59" s="168">
        <v>0</v>
      </c>
      <c r="E59" s="170">
        <f>+F59-D59</f>
        <v>0</v>
      </c>
      <c r="F59" s="168">
        <v>0</v>
      </c>
      <c r="G59" s="1"/>
      <c r="H59" s="153">
        <v>95</v>
      </c>
      <c r="I59" s="153">
        <f>J59-H59</f>
        <v>-95</v>
      </c>
      <c r="J59" s="144">
        <v>0</v>
      </c>
      <c r="K59" s="1"/>
      <c r="L59" s="173"/>
      <c r="M59" s="170">
        <f>N59-L59</f>
        <v>0</v>
      </c>
      <c r="N59" s="173"/>
      <c r="O59" s="1"/>
      <c r="P59" s="153">
        <v>105.2</v>
      </c>
      <c r="Q59" s="153">
        <f>R59-P59</f>
        <v>-105.2</v>
      </c>
      <c r="R59" s="153">
        <v>0</v>
      </c>
      <c r="S59" s="150"/>
    </row>
    <row r="60" spans="1:19" ht="12.6" customHeight="1" x14ac:dyDescent="0.2">
      <c r="A60" s="147"/>
      <c r="B60" s="147"/>
      <c r="C60" s="1"/>
      <c r="D60" s="173"/>
      <c r="E60" s="30"/>
      <c r="F60" s="182"/>
      <c r="G60" s="1"/>
      <c r="H60" s="150"/>
      <c r="I60" s="150"/>
      <c r="J60" s="150"/>
      <c r="K60" s="1"/>
      <c r="L60" s="30"/>
      <c r="M60" s="30"/>
      <c r="N60" s="30"/>
      <c r="O60" s="1"/>
      <c r="P60" s="29"/>
      <c r="Q60" s="150"/>
      <c r="R60" s="29"/>
      <c r="S60" s="29"/>
    </row>
    <row r="61" spans="1:19" ht="12.6" customHeight="1" x14ac:dyDescent="0.2">
      <c r="A61" s="562" t="s">
        <v>48</v>
      </c>
      <c r="B61" s="565"/>
      <c r="C61" s="1"/>
      <c r="D61" s="173"/>
      <c r="E61" s="30"/>
      <c r="F61" s="182"/>
      <c r="G61" s="1"/>
      <c r="H61" s="150"/>
      <c r="I61" s="150"/>
      <c r="J61" s="150"/>
      <c r="K61" s="1"/>
      <c r="L61" s="30"/>
      <c r="M61" s="30"/>
      <c r="N61" s="30"/>
      <c r="O61" s="1"/>
      <c r="P61" s="29"/>
      <c r="Q61" s="150"/>
      <c r="R61" s="29"/>
      <c r="S61" s="29"/>
    </row>
    <row r="62" spans="1:19" ht="12.6" customHeight="1" x14ac:dyDescent="0.2">
      <c r="A62" s="562" t="s">
        <v>49</v>
      </c>
      <c r="B62" s="565"/>
      <c r="C62" s="1"/>
      <c r="D62" s="168">
        <v>0</v>
      </c>
      <c r="E62" s="170">
        <f>+F62-D62</f>
        <v>0</v>
      </c>
      <c r="F62" s="168">
        <v>0</v>
      </c>
      <c r="G62" s="1"/>
      <c r="H62" s="153">
        <v>36.299999999999997</v>
      </c>
      <c r="I62" s="153">
        <f>J62-H62</f>
        <v>-36.299999999999997</v>
      </c>
      <c r="J62" s="153">
        <v>0</v>
      </c>
      <c r="K62" s="1"/>
      <c r="L62" s="173"/>
      <c r="M62" s="170">
        <f>N62-L62</f>
        <v>0</v>
      </c>
      <c r="N62" s="173"/>
      <c r="O62" s="1"/>
      <c r="P62" s="153">
        <v>401</v>
      </c>
      <c r="Q62" s="153">
        <f>R62-P62</f>
        <v>-401</v>
      </c>
      <c r="R62" s="153">
        <v>0</v>
      </c>
      <c r="S62" s="150"/>
    </row>
    <row r="63" spans="1:19" ht="12.6" customHeight="1" x14ac:dyDescent="0.2">
      <c r="A63" s="147"/>
      <c r="B63" s="147"/>
      <c r="C63" s="1"/>
      <c r="D63" s="173"/>
      <c r="E63" s="30"/>
      <c r="F63" s="31"/>
      <c r="G63" s="1"/>
      <c r="H63" s="150"/>
      <c r="I63" s="150"/>
      <c r="J63" s="29"/>
      <c r="K63" s="1"/>
      <c r="L63" s="30"/>
      <c r="M63" s="30"/>
      <c r="N63" s="30"/>
      <c r="O63" s="1"/>
      <c r="P63" s="29"/>
      <c r="Q63" s="150"/>
      <c r="R63" s="29"/>
      <c r="S63" s="29"/>
    </row>
    <row r="64" spans="1:19" ht="12.6" customHeight="1" x14ac:dyDescent="0.2">
      <c r="A64" s="562" t="s">
        <v>27</v>
      </c>
      <c r="B64" s="565"/>
      <c r="C64" s="1"/>
      <c r="D64" s="168">
        <v>0</v>
      </c>
      <c r="E64" s="170">
        <f>+F64-D64</f>
        <v>0</v>
      </c>
      <c r="F64" s="168">
        <v>0</v>
      </c>
      <c r="G64" s="1"/>
      <c r="H64" s="153">
        <v>93.5</v>
      </c>
      <c r="I64" s="153">
        <f>J64-H64</f>
        <v>-34.1</v>
      </c>
      <c r="J64" s="153">
        <v>59.4</v>
      </c>
      <c r="K64" s="1"/>
      <c r="L64" s="173"/>
      <c r="M64" s="170">
        <f>N64-L64</f>
        <v>0</v>
      </c>
      <c r="N64" s="173"/>
      <c r="O64" s="1"/>
      <c r="P64" s="153">
        <v>137.19999999999999</v>
      </c>
      <c r="Q64" s="153">
        <f>R64-P64</f>
        <v>-125.29999999999998</v>
      </c>
      <c r="R64" s="153">
        <v>11.9</v>
      </c>
      <c r="S64" s="150"/>
    </row>
    <row r="65" spans="1:19" ht="12.6" customHeight="1" x14ac:dyDescent="0.2">
      <c r="A65" s="147"/>
      <c r="B65" s="147"/>
      <c r="C65" s="1"/>
      <c r="D65" s="173"/>
      <c r="E65" s="30"/>
      <c r="F65" s="31"/>
      <c r="G65" s="1"/>
      <c r="H65" s="150"/>
      <c r="I65" s="150"/>
      <c r="J65" s="29"/>
      <c r="K65" s="1"/>
      <c r="L65" s="30"/>
      <c r="M65" s="30"/>
      <c r="N65" s="30"/>
      <c r="O65" s="1"/>
      <c r="P65" s="29"/>
      <c r="Q65" s="150"/>
      <c r="R65" s="159" t="s">
        <v>50</v>
      </c>
      <c r="S65" s="29"/>
    </row>
    <row r="66" spans="1:19" ht="12.6" customHeight="1" x14ac:dyDescent="0.2">
      <c r="A66" s="562" t="s">
        <v>29</v>
      </c>
      <c r="B66" s="565"/>
      <c r="C66" s="1"/>
      <c r="D66" s="168">
        <v>0</v>
      </c>
      <c r="E66" s="170">
        <f>+F66-D66</f>
        <v>0</v>
      </c>
      <c r="F66" s="168">
        <v>0</v>
      </c>
      <c r="G66" s="1"/>
      <c r="H66" s="153">
        <v>154.9</v>
      </c>
      <c r="I66" s="153">
        <f>J66-H66</f>
        <v>82.5</v>
      </c>
      <c r="J66" s="153">
        <v>237.4</v>
      </c>
      <c r="K66" s="1"/>
      <c r="L66" s="173"/>
      <c r="M66" s="170">
        <f>N66-L66</f>
        <v>0</v>
      </c>
      <c r="N66" s="173"/>
      <c r="O66" s="1"/>
      <c r="P66" s="153">
        <v>85.1</v>
      </c>
      <c r="Q66" s="153">
        <f>R66-P66</f>
        <v>87.1</v>
      </c>
      <c r="R66" s="153">
        <v>172.2</v>
      </c>
      <c r="S66" s="150"/>
    </row>
    <row r="67" spans="1:19" ht="12.6" customHeight="1" x14ac:dyDescent="0.2">
      <c r="A67" s="147"/>
      <c r="B67" s="147"/>
      <c r="C67" s="1"/>
      <c r="D67" s="173"/>
      <c r="E67" s="30"/>
      <c r="F67" s="31"/>
      <c r="G67" s="1"/>
      <c r="H67" s="150"/>
      <c r="I67" s="150"/>
      <c r="J67" s="29"/>
      <c r="K67" s="1"/>
      <c r="L67" s="30"/>
      <c r="M67" s="30"/>
      <c r="N67" s="30"/>
      <c r="O67" s="1"/>
      <c r="P67" s="29"/>
      <c r="Q67" s="150"/>
      <c r="R67" s="29"/>
      <c r="S67" s="29"/>
    </row>
    <row r="68" spans="1:19" ht="12.6" customHeight="1" x14ac:dyDescent="0.2">
      <c r="A68" s="562" t="s">
        <v>31</v>
      </c>
      <c r="B68" s="565"/>
      <c r="C68" s="1"/>
      <c r="D68" s="168">
        <v>0</v>
      </c>
      <c r="E68" s="170">
        <f>+F68-D68</f>
        <v>0</v>
      </c>
      <c r="F68" s="168">
        <v>0</v>
      </c>
      <c r="G68" s="1"/>
      <c r="H68" s="153">
        <v>500.6</v>
      </c>
      <c r="I68" s="153">
        <f>J68-H68</f>
        <v>280.69999999999993</v>
      </c>
      <c r="J68" s="153">
        <v>781.3</v>
      </c>
      <c r="K68" s="1"/>
      <c r="L68" s="173"/>
      <c r="M68" s="170">
        <f>N68-L68</f>
        <v>0</v>
      </c>
      <c r="N68" s="173"/>
      <c r="O68" s="1"/>
      <c r="P68" s="153">
        <v>428.5</v>
      </c>
      <c r="Q68" s="153">
        <f>R68-P68</f>
        <v>451.9</v>
      </c>
      <c r="R68" s="153">
        <v>880.4</v>
      </c>
      <c r="S68" s="150"/>
    </row>
    <row r="69" spans="1:19" ht="12.6" customHeight="1" x14ac:dyDescent="0.2">
      <c r="A69" s="147"/>
      <c r="B69" s="147"/>
      <c r="C69" s="1"/>
      <c r="D69" s="30"/>
      <c r="E69" s="173"/>
      <c r="F69" s="31"/>
      <c r="G69" s="1"/>
      <c r="H69" s="29"/>
      <c r="I69" s="150"/>
      <c r="J69" s="29"/>
      <c r="K69" s="1"/>
      <c r="L69" s="30"/>
      <c r="M69" s="30"/>
      <c r="N69" s="30"/>
      <c r="O69" s="1"/>
      <c r="P69" s="29"/>
      <c r="Q69" s="29"/>
      <c r="R69" s="29"/>
      <c r="S69" s="29"/>
    </row>
    <row r="70" spans="1:19" ht="12.6" customHeight="1" x14ac:dyDescent="0.2">
      <c r="A70" s="562" t="s">
        <v>32</v>
      </c>
      <c r="B70" s="565"/>
      <c r="C70" s="1"/>
      <c r="D70" s="183">
        <v>0</v>
      </c>
      <c r="E70" s="183">
        <f>+F70-D70</f>
        <v>0</v>
      </c>
      <c r="F70" s="183">
        <v>0</v>
      </c>
      <c r="G70" s="1"/>
      <c r="H70" s="162">
        <v>0.47</v>
      </c>
      <c r="I70" s="162">
        <f>J70-H70</f>
        <v>0.26</v>
      </c>
      <c r="J70" s="162">
        <v>0.73</v>
      </c>
      <c r="K70" s="1"/>
      <c r="L70" s="184"/>
      <c r="M70" s="185">
        <f>N70-L70</f>
        <v>0</v>
      </c>
      <c r="N70" s="184"/>
      <c r="O70" s="62"/>
      <c r="P70" s="162">
        <v>0.4</v>
      </c>
      <c r="Q70" s="162">
        <f>R70-P70</f>
        <v>0.41999999999999993</v>
      </c>
      <c r="R70" s="162">
        <v>0.82</v>
      </c>
      <c r="S70" s="163"/>
    </row>
    <row r="71" spans="1:19" ht="12.6" customHeight="1" x14ac:dyDescent="0.2">
      <c r="A71" s="1"/>
      <c r="B71" s="1"/>
      <c r="C71" s="1"/>
      <c r="D71" s="186"/>
      <c r="E71" s="187"/>
      <c r="F71" s="14"/>
      <c r="G71" s="1"/>
      <c r="H71" s="150"/>
      <c r="I71" s="150"/>
      <c r="J71" s="29"/>
      <c r="K71" s="1"/>
      <c r="L71" s="1"/>
      <c r="M71" s="30"/>
      <c r="N71" s="1"/>
      <c r="O71" s="1"/>
      <c r="P71" s="1"/>
      <c r="Q71" s="104"/>
      <c r="R71" s="1"/>
      <c r="S71" s="29"/>
    </row>
    <row r="72" spans="1:19" ht="12.6" customHeight="1" x14ac:dyDescent="0.2">
      <c r="A72" s="62"/>
      <c r="B72" s="62"/>
      <c r="C72" s="62"/>
      <c r="D72" s="188"/>
      <c r="E72" s="188"/>
      <c r="F72" s="188"/>
      <c r="G72" s="62"/>
      <c r="H72" s="189"/>
      <c r="I72" s="189"/>
      <c r="J72" s="189"/>
      <c r="K72" s="62"/>
      <c r="L72" s="1"/>
      <c r="M72" s="1"/>
      <c r="N72" s="1"/>
      <c r="O72" s="1"/>
      <c r="P72" s="1"/>
      <c r="Q72" s="1"/>
      <c r="R72" s="1"/>
      <c r="S72" s="29"/>
    </row>
    <row r="73" spans="1:19" ht="12.6" customHeight="1" x14ac:dyDescent="0.2">
      <c r="A73" s="12"/>
      <c r="B73" s="12"/>
      <c r="C73" s="12"/>
      <c r="D73" s="71"/>
      <c r="E73" s="12"/>
      <c r="F73" s="12"/>
      <c r="G73" s="12"/>
      <c r="H73" s="12"/>
      <c r="I73" s="12"/>
      <c r="J73" s="71"/>
      <c r="K73" s="12"/>
      <c r="L73" s="1"/>
      <c r="M73" s="1"/>
      <c r="N73" s="1"/>
      <c r="O73" s="1"/>
      <c r="P73" s="1"/>
      <c r="Q73" s="1"/>
      <c r="R73" s="1"/>
      <c r="S73" s="29"/>
    </row>
    <row r="74" spans="1:19" ht="12.6" customHeight="1" x14ac:dyDescent="0.2">
      <c r="A74" s="585" t="s">
        <v>51</v>
      </c>
      <c r="B74" s="565"/>
      <c r="C74" s="565"/>
      <c r="D74" s="565"/>
      <c r="E74" s="596"/>
      <c r="F74" s="565"/>
      <c r="G74" s="565"/>
      <c r="H74" s="565"/>
      <c r="I74" s="596"/>
      <c r="J74" s="573"/>
      <c r="K74" s="29"/>
      <c r="L74" s="29"/>
      <c r="M74" s="29"/>
      <c r="N74" s="29"/>
      <c r="O74" s="29"/>
      <c r="P74" s="29"/>
      <c r="Q74" s="29"/>
      <c r="R74" s="29"/>
      <c r="S74" s="29"/>
    </row>
    <row r="75" spans="1:19" ht="12.6" customHeight="1" x14ac:dyDescent="0.2">
      <c r="A75" s="570"/>
      <c r="B75" s="565"/>
      <c r="C75" s="565"/>
      <c r="D75" s="565"/>
      <c r="E75" s="565"/>
      <c r="F75" s="565"/>
      <c r="G75" s="565"/>
      <c r="H75" s="1"/>
      <c r="I75" s="1"/>
      <c r="J75" s="29"/>
      <c r="K75" s="1"/>
      <c r="L75" s="1"/>
      <c r="M75" s="1"/>
      <c r="N75" s="1"/>
      <c r="O75" s="1"/>
      <c r="P75" s="1"/>
      <c r="Q75" s="1"/>
      <c r="R75" s="1"/>
      <c r="S75" s="1"/>
    </row>
    <row r="76" spans="1:19" ht="12.6" customHeight="1" x14ac:dyDescent="0.2">
      <c r="A76" s="1"/>
      <c r="B76" s="1"/>
      <c r="C76" s="1"/>
      <c r="D76" s="29"/>
      <c r="E76" s="1"/>
      <c r="F76" s="1"/>
      <c r="G76" s="1"/>
      <c r="H76" s="1"/>
      <c r="I76" s="1"/>
      <c r="J76" s="29"/>
      <c r="K76" s="1"/>
      <c r="L76" s="1"/>
      <c r="M76" s="1"/>
      <c r="N76" s="1"/>
      <c r="O76" s="1"/>
      <c r="P76" s="1"/>
      <c r="Q76" s="1"/>
      <c r="R76" s="1"/>
      <c r="S76" s="1"/>
    </row>
    <row r="77" spans="1:19" ht="12.6" customHeight="1" x14ac:dyDescent="0.2">
      <c r="A77" s="566" t="s">
        <v>34</v>
      </c>
      <c r="B77" s="555"/>
      <c r="C77" s="555"/>
      <c r="D77" s="555"/>
      <c r="E77" s="555"/>
      <c r="F77" s="555"/>
      <c r="G77" s="555"/>
      <c r="H77" s="62"/>
      <c r="I77" s="62"/>
      <c r="J77" s="104"/>
      <c r="K77" s="190"/>
      <c r="L77" s="190"/>
      <c r="M77" s="190"/>
      <c r="N77" s="190"/>
      <c r="O77" s="190"/>
      <c r="P77" s="190"/>
      <c r="Q77" s="190"/>
      <c r="R77" s="190"/>
      <c r="S77" s="190"/>
    </row>
    <row r="78" spans="1:19" ht="12.6" customHeight="1" x14ac:dyDescent="0.2">
      <c r="A78" s="597"/>
      <c r="B78" s="597"/>
      <c r="C78" s="190"/>
      <c r="D78" s="191"/>
      <c r="E78" s="190"/>
      <c r="F78" s="190"/>
      <c r="G78" s="190"/>
      <c r="H78" s="62"/>
      <c r="I78" s="62"/>
      <c r="J78" s="104"/>
      <c r="K78" s="190"/>
      <c r="L78" s="190"/>
      <c r="M78" s="190"/>
      <c r="N78" s="190"/>
      <c r="O78" s="190"/>
      <c r="P78" s="190"/>
      <c r="Q78" s="190"/>
      <c r="R78" s="190"/>
      <c r="S78" s="190"/>
    </row>
    <row r="79" spans="1:19" ht="12.6" customHeight="1" x14ac:dyDescent="0.2">
      <c r="A79" s="595" t="s">
        <v>52</v>
      </c>
      <c r="B79" s="555"/>
      <c r="C79" s="190"/>
      <c r="D79" s="191"/>
      <c r="E79" s="190"/>
      <c r="F79" s="190"/>
      <c r="G79" s="190"/>
      <c r="H79" s="62"/>
      <c r="I79" s="62"/>
      <c r="J79" s="104"/>
      <c r="K79" s="190"/>
      <c r="L79" s="190"/>
      <c r="M79" s="190"/>
      <c r="N79" s="190"/>
      <c r="O79" s="190"/>
      <c r="P79" s="190"/>
      <c r="Q79" s="190"/>
      <c r="R79" s="190"/>
      <c r="S79" s="190"/>
    </row>
    <row r="80" spans="1:19" ht="12.6" customHeight="1" x14ac:dyDescent="0.2">
      <c r="A80" s="192"/>
      <c r="B80" s="190"/>
      <c r="C80" s="190"/>
      <c r="D80" s="191"/>
      <c r="E80" s="190"/>
      <c r="F80" s="190"/>
      <c r="G80" s="190"/>
      <c r="H80" s="62"/>
      <c r="I80" s="62"/>
      <c r="J80" s="104"/>
      <c r="K80" s="190"/>
      <c r="L80" s="190"/>
      <c r="M80" s="190"/>
      <c r="N80" s="190"/>
      <c r="O80" s="190"/>
      <c r="P80" s="190"/>
      <c r="Q80" s="190"/>
      <c r="R80" s="190"/>
      <c r="S80" s="190"/>
    </row>
  </sheetData>
  <mergeCells count="57">
    <mergeCell ref="A79:B79"/>
    <mergeCell ref="A59:B59"/>
    <mergeCell ref="A61:B61"/>
    <mergeCell ref="A62:B62"/>
    <mergeCell ref="A64:B64"/>
    <mergeCell ref="A66:B66"/>
    <mergeCell ref="A68:B68"/>
    <mergeCell ref="A70:B70"/>
    <mergeCell ref="A74:J74"/>
    <mergeCell ref="A75:G75"/>
    <mergeCell ref="A77:G77"/>
    <mergeCell ref="A78:B78"/>
    <mergeCell ref="A58:B58"/>
    <mergeCell ref="P44:R44"/>
    <mergeCell ref="D45:F45"/>
    <mergeCell ref="H45:J45"/>
    <mergeCell ref="L45:N45"/>
    <mergeCell ref="P45:R45"/>
    <mergeCell ref="A49:B49"/>
    <mergeCell ref="L44:N44"/>
    <mergeCell ref="A50:B50"/>
    <mergeCell ref="A52:B52"/>
    <mergeCell ref="A54:B54"/>
    <mergeCell ref="A55:B55"/>
    <mergeCell ref="A56:B56"/>
    <mergeCell ref="A35:B35"/>
    <mergeCell ref="D36:F36"/>
    <mergeCell ref="H36:J36"/>
    <mergeCell ref="D44:F44"/>
    <mergeCell ref="H44:J44"/>
    <mergeCell ref="A33:B33"/>
    <mergeCell ref="A15:B15"/>
    <mergeCell ref="A17:B17"/>
    <mergeCell ref="A19:B19"/>
    <mergeCell ref="A20:B20"/>
    <mergeCell ref="A21:B21"/>
    <mergeCell ref="A23:B23"/>
    <mergeCell ref="A24:B24"/>
    <mergeCell ref="A26:B26"/>
    <mergeCell ref="A27:B27"/>
    <mergeCell ref="A29:B29"/>
    <mergeCell ref="A31:B31"/>
    <mergeCell ref="D9:F9"/>
    <mergeCell ref="H9:J9"/>
    <mergeCell ref="L9:N9"/>
    <mergeCell ref="P9:R9"/>
    <mergeCell ref="A10:B10"/>
    <mergeCell ref="D10:F10"/>
    <mergeCell ref="H10:J10"/>
    <mergeCell ref="L10:N10"/>
    <mergeCell ref="P10:R10"/>
    <mergeCell ref="A7:B7"/>
    <mergeCell ref="A2:S2"/>
    <mergeCell ref="A3:S3"/>
    <mergeCell ref="A4:B4"/>
    <mergeCell ref="A5:B5"/>
    <mergeCell ref="A6:B6"/>
  </mergeCells>
  <pageMargins left="0.7" right="0.7" top="0.75" bottom="0.75" header="0.3" footer="0.3"/>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zoomScaleNormal="100" workbookViewId="0"/>
  </sheetViews>
  <sheetFormatPr defaultColWidth="21.5" defaultRowHeight="12.75" x14ac:dyDescent="0.2"/>
  <cols>
    <col min="1" max="1" width="5.6640625" customWidth="1"/>
    <col min="2" max="2" width="37" customWidth="1"/>
    <col min="3" max="3" width="3.33203125" customWidth="1"/>
    <col min="4" max="6" width="13.83203125" customWidth="1"/>
    <col min="7" max="7" width="9.33203125" customWidth="1"/>
    <col min="8" max="10" width="13.83203125" customWidth="1"/>
    <col min="12" max="14" width="13.83203125" customWidth="1"/>
    <col min="15" max="15" width="9.33203125" customWidth="1"/>
    <col min="16" max="18" width="13.83203125" customWidth="1"/>
    <col min="19" max="19" width="12.83203125" customWidth="1"/>
  </cols>
  <sheetData>
    <row r="1" spans="1:19" ht="12.6" customHeight="1" x14ac:dyDescent="0.25">
      <c r="A1" s="1"/>
      <c r="B1" s="193"/>
      <c r="C1" s="1"/>
      <c r="D1" s="62"/>
      <c r="E1" s="194"/>
      <c r="F1" s="132"/>
      <c r="G1" s="132"/>
      <c r="H1" s="136"/>
      <c r="I1" s="132"/>
      <c r="J1" s="132"/>
      <c r="K1" s="132"/>
      <c r="L1" s="132"/>
      <c r="M1" s="130"/>
      <c r="N1" s="130"/>
      <c r="O1" s="130"/>
      <c r="P1" s="130"/>
      <c r="Q1" s="130"/>
      <c r="R1" s="132"/>
      <c r="S1" s="3" t="s">
        <v>0</v>
      </c>
    </row>
    <row r="2" spans="1:19" ht="18.75" customHeight="1" x14ac:dyDescent="0.25">
      <c r="A2" s="599" t="s">
        <v>1</v>
      </c>
      <c r="B2" s="563"/>
      <c r="C2" s="563"/>
      <c r="D2" s="570"/>
      <c r="E2" s="589"/>
      <c r="F2" s="563"/>
      <c r="G2" s="563"/>
      <c r="H2" s="555"/>
      <c r="I2" s="555"/>
      <c r="J2" s="555"/>
      <c r="K2" s="555"/>
      <c r="L2" s="575"/>
      <c r="M2" s="555"/>
      <c r="N2" s="555"/>
      <c r="O2" s="555"/>
      <c r="P2" s="555"/>
      <c r="Q2" s="555"/>
      <c r="R2" s="575"/>
      <c r="S2" s="573"/>
    </row>
    <row r="3" spans="1:19" ht="18.75" customHeight="1" x14ac:dyDescent="0.25">
      <c r="A3" s="599" t="s">
        <v>36</v>
      </c>
      <c r="B3" s="563"/>
      <c r="C3" s="563"/>
      <c r="D3" s="570"/>
      <c r="E3" s="600" t="s">
        <v>38</v>
      </c>
      <c r="F3" s="563"/>
      <c r="G3" s="563"/>
      <c r="H3" s="555"/>
      <c r="I3" s="555"/>
      <c r="J3" s="555"/>
      <c r="K3" s="601"/>
      <c r="L3" s="555"/>
      <c r="M3" s="555"/>
      <c r="N3" s="575"/>
      <c r="O3" s="565"/>
      <c r="P3" s="565"/>
      <c r="Q3" s="565"/>
      <c r="R3" s="565"/>
      <c r="S3" s="573"/>
    </row>
    <row r="4" spans="1:19" ht="12.6" customHeight="1" x14ac:dyDescent="0.2">
      <c r="A4" s="580" t="s">
        <v>3</v>
      </c>
      <c r="B4" s="570"/>
      <c r="C4" s="195"/>
      <c r="D4" s="193"/>
      <c r="E4" s="130"/>
      <c r="F4" s="130"/>
      <c r="G4" s="1"/>
      <c r="H4" s="129"/>
      <c r="I4" s="129"/>
      <c r="J4" s="129"/>
      <c r="K4" s="132"/>
      <c r="L4" s="132"/>
      <c r="M4" s="132"/>
      <c r="N4" s="132"/>
      <c r="O4" s="132"/>
      <c r="P4" s="132"/>
      <c r="Q4" s="130"/>
      <c r="R4" s="130"/>
      <c r="S4" s="129"/>
    </row>
    <row r="5" spans="1:19" ht="12.6" customHeight="1" x14ac:dyDescent="0.2">
      <c r="A5" s="580" t="s">
        <v>4</v>
      </c>
      <c r="B5" s="589"/>
      <c r="C5" s="195"/>
      <c r="D5" s="193"/>
      <c r="E5" s="130"/>
      <c r="F5" s="130"/>
      <c r="G5" s="1"/>
      <c r="H5" s="129"/>
      <c r="I5" s="129"/>
      <c r="J5" s="129"/>
      <c r="K5" s="130"/>
      <c r="L5" s="130"/>
      <c r="M5" s="130"/>
      <c r="N5" s="130"/>
      <c r="O5" s="130"/>
      <c r="P5" s="130"/>
      <c r="Q5" s="130"/>
      <c r="R5" s="130"/>
      <c r="S5" s="129"/>
    </row>
    <row r="6" spans="1:19" ht="12.6" customHeight="1" x14ac:dyDescent="0.2">
      <c r="A6" s="574" t="s">
        <v>5</v>
      </c>
      <c r="B6" s="592"/>
      <c r="C6" s="592"/>
      <c r="D6" s="130"/>
      <c r="E6" s="130"/>
      <c r="F6" s="130"/>
      <c r="G6" s="1"/>
      <c r="H6" s="129"/>
      <c r="I6" s="129"/>
      <c r="J6" s="129"/>
      <c r="K6" s="130"/>
      <c r="L6" s="130"/>
      <c r="M6" s="130"/>
      <c r="N6" s="130"/>
      <c r="O6" s="130"/>
      <c r="P6" s="130"/>
      <c r="Q6" s="130"/>
      <c r="R6" s="130"/>
      <c r="S6" s="129"/>
    </row>
    <row r="7" spans="1:19" ht="12.6" customHeight="1" x14ac:dyDescent="0.2">
      <c r="A7" s="574" t="s">
        <v>6</v>
      </c>
      <c r="B7" s="598"/>
      <c r="C7" s="196"/>
      <c r="D7" s="130"/>
      <c r="E7" s="130"/>
      <c r="F7" s="130"/>
      <c r="G7" s="1"/>
      <c r="H7" s="129"/>
      <c r="I7" s="129"/>
      <c r="J7" s="129"/>
      <c r="K7" s="130"/>
      <c r="L7" s="130"/>
      <c r="M7" s="130"/>
      <c r="N7" s="130"/>
      <c r="O7" s="130"/>
      <c r="P7" s="130"/>
      <c r="Q7" s="130"/>
      <c r="R7" s="130"/>
      <c r="S7" s="129"/>
    </row>
    <row r="8" spans="1:19" ht="12.6" customHeight="1" x14ac:dyDescent="0.2">
      <c r="A8" s="1"/>
      <c r="B8" s="1"/>
      <c r="C8" s="1"/>
      <c r="D8" s="130"/>
      <c r="E8" s="130"/>
      <c r="F8" s="130"/>
      <c r="G8" s="1"/>
      <c r="H8" s="129"/>
      <c r="I8" s="129"/>
      <c r="J8" s="129"/>
      <c r="K8" s="132"/>
      <c r="L8" s="132"/>
      <c r="M8" s="132"/>
      <c r="N8" s="132"/>
      <c r="O8" s="1"/>
      <c r="P8" s="129"/>
      <c r="Q8" s="129"/>
      <c r="R8" s="129"/>
      <c r="S8" s="129"/>
    </row>
    <row r="9" spans="1:19" ht="12.6" customHeight="1" x14ac:dyDescent="0.2">
      <c r="A9" s="1"/>
      <c r="B9" s="1"/>
      <c r="C9" s="1"/>
      <c r="D9" s="581" t="s">
        <v>37</v>
      </c>
      <c r="E9" s="603"/>
      <c r="F9" s="602"/>
      <c r="G9" s="29"/>
      <c r="H9" s="581" t="s">
        <v>37</v>
      </c>
      <c r="I9" s="563"/>
      <c r="J9" s="563"/>
      <c r="K9" s="132"/>
      <c r="L9" s="604" t="s">
        <v>53</v>
      </c>
      <c r="M9" s="605"/>
      <c r="N9" s="606"/>
      <c r="O9" s="1"/>
      <c r="P9" s="581" t="s">
        <v>53</v>
      </c>
      <c r="Q9" s="607"/>
      <c r="R9" s="608"/>
      <c r="S9" s="129"/>
    </row>
    <row r="10" spans="1:19" ht="12.6" customHeight="1" x14ac:dyDescent="0.2">
      <c r="A10" s="562" t="s">
        <v>7</v>
      </c>
      <c r="B10" s="602"/>
      <c r="C10" s="1"/>
      <c r="D10" s="584">
        <v>42094</v>
      </c>
      <c r="E10" s="603"/>
      <c r="F10" s="602"/>
      <c r="G10" s="29"/>
      <c r="H10" s="584">
        <v>41729</v>
      </c>
      <c r="I10" s="594" t="s">
        <v>38</v>
      </c>
      <c r="J10" s="563"/>
      <c r="K10" s="129"/>
      <c r="L10" s="609">
        <v>42185</v>
      </c>
      <c r="M10" s="610" t="s">
        <v>38</v>
      </c>
      <c r="N10" s="611" t="s">
        <v>38</v>
      </c>
      <c r="O10" s="1"/>
      <c r="P10" s="609">
        <v>41820</v>
      </c>
      <c r="Q10" s="612" t="s">
        <v>38</v>
      </c>
      <c r="R10" s="613" t="s">
        <v>38</v>
      </c>
      <c r="S10" s="129"/>
    </row>
    <row r="11" spans="1:19" ht="12.6" customHeight="1" x14ac:dyDescent="0.2">
      <c r="A11" s="1"/>
      <c r="B11" s="1"/>
      <c r="C11" s="1"/>
      <c r="D11" s="1"/>
      <c r="E11" s="1"/>
      <c r="F11" s="29"/>
      <c r="G11" s="29"/>
      <c r="H11" s="1"/>
      <c r="I11" s="1"/>
      <c r="J11" s="29"/>
      <c r="K11" s="132"/>
      <c r="L11" s="600" t="s">
        <v>38</v>
      </c>
      <c r="M11" s="582"/>
      <c r="N11" s="583"/>
      <c r="O11" s="1"/>
      <c r="P11" s="1"/>
      <c r="Q11" s="1"/>
      <c r="R11" s="29"/>
      <c r="S11" s="129"/>
    </row>
    <row r="12" spans="1:19" ht="12.6" customHeight="1" x14ac:dyDescent="0.2">
      <c r="A12" s="1"/>
      <c r="B12" s="1"/>
      <c r="C12" s="1"/>
      <c r="D12" s="138" t="s">
        <v>39</v>
      </c>
      <c r="E12" s="139"/>
      <c r="F12" s="140" t="s">
        <v>40</v>
      </c>
      <c r="G12" s="29"/>
      <c r="H12" s="138" t="s">
        <v>39</v>
      </c>
      <c r="I12" s="139"/>
      <c r="J12" s="140" t="s">
        <v>40</v>
      </c>
      <c r="K12" s="129"/>
      <c r="L12" s="138" t="s">
        <v>39</v>
      </c>
      <c r="M12" s="139"/>
      <c r="N12" s="140" t="s">
        <v>40</v>
      </c>
      <c r="O12" s="1"/>
      <c r="P12" s="138" t="s">
        <v>39</v>
      </c>
      <c r="Q12" s="139"/>
      <c r="R12" s="140" t="s">
        <v>40</v>
      </c>
      <c r="S12" s="197" t="s">
        <v>38</v>
      </c>
    </row>
    <row r="13" spans="1:19" ht="12.6" customHeight="1" x14ac:dyDescent="0.2">
      <c r="A13" s="1"/>
      <c r="B13" s="1"/>
      <c r="C13" s="1"/>
      <c r="D13" s="9" t="s">
        <v>41</v>
      </c>
      <c r="E13" s="9" t="s">
        <v>42</v>
      </c>
      <c r="F13" s="10" t="s">
        <v>43</v>
      </c>
      <c r="G13" s="29"/>
      <c r="H13" s="9" t="s">
        <v>41</v>
      </c>
      <c r="I13" s="9" t="s">
        <v>42</v>
      </c>
      <c r="J13" s="10" t="s">
        <v>43</v>
      </c>
      <c r="K13" s="132"/>
      <c r="L13" s="9" t="s">
        <v>41</v>
      </c>
      <c r="M13" s="9" t="s">
        <v>42</v>
      </c>
      <c r="N13" s="10" t="s">
        <v>43</v>
      </c>
      <c r="O13" s="1"/>
      <c r="P13" s="9" t="s">
        <v>41</v>
      </c>
      <c r="Q13" s="9" t="s">
        <v>42</v>
      </c>
      <c r="R13" s="10" t="s">
        <v>43</v>
      </c>
      <c r="S13" s="129"/>
    </row>
    <row r="14" spans="1:19" ht="12.6" customHeight="1" x14ac:dyDescent="0.2">
      <c r="A14" s="1"/>
      <c r="B14" s="1"/>
      <c r="C14" s="1"/>
      <c r="D14" s="141"/>
      <c r="E14" s="142"/>
      <c r="F14" s="143"/>
      <c r="G14" s="29"/>
      <c r="H14" s="141"/>
      <c r="I14" s="142"/>
      <c r="J14" s="143"/>
      <c r="K14" s="129"/>
      <c r="L14" s="166"/>
      <c r="M14" s="13"/>
      <c r="N14" s="166"/>
      <c r="O14" s="1"/>
      <c r="P14" s="12"/>
      <c r="Q14" s="12"/>
      <c r="R14" s="71"/>
      <c r="S14" s="129"/>
    </row>
    <row r="15" spans="1:19" ht="12.6" customHeight="1" x14ac:dyDescent="0.2">
      <c r="A15" s="562" t="s">
        <v>14</v>
      </c>
      <c r="B15" s="602"/>
      <c r="C15" s="1"/>
      <c r="D15" s="523">
        <v>4644.7</v>
      </c>
      <c r="E15" s="144">
        <f>F15-D15</f>
        <v>0</v>
      </c>
      <c r="F15" s="145">
        <v>4644.7</v>
      </c>
      <c r="G15" s="198"/>
      <c r="H15" s="523">
        <v>4683.1000000000004</v>
      </c>
      <c r="I15" s="144">
        <f>J15-H15</f>
        <v>251.79999999999927</v>
      </c>
      <c r="J15" s="145">
        <v>4934.8999999999996</v>
      </c>
      <c r="K15" s="199"/>
      <c r="L15" s="145">
        <v>9623.4</v>
      </c>
      <c r="M15" s="200">
        <f>N15-L15</f>
        <v>0</v>
      </c>
      <c r="N15" s="145">
        <v>9623.4</v>
      </c>
      <c r="O15" s="118"/>
      <c r="P15" s="201">
        <v>9618.7000000000007</v>
      </c>
      <c r="Q15" s="153">
        <f>R15-P15</f>
        <v>527.39999999999964</v>
      </c>
      <c r="R15" s="201">
        <v>10146.1</v>
      </c>
      <c r="S15" s="197" t="s">
        <v>38</v>
      </c>
    </row>
    <row r="16" spans="1:19" ht="12.6" customHeight="1" x14ac:dyDescent="0.2">
      <c r="A16" s="147"/>
      <c r="B16" s="147"/>
      <c r="C16" s="1"/>
      <c r="D16" s="515"/>
      <c r="E16" s="149"/>
      <c r="F16" s="150"/>
      <c r="G16" s="29"/>
      <c r="H16" s="515"/>
      <c r="I16" s="149"/>
      <c r="J16" s="150"/>
      <c r="K16" s="1"/>
      <c r="L16" s="29"/>
      <c r="M16" s="202"/>
      <c r="N16" s="29"/>
      <c r="O16" s="118"/>
      <c r="P16" s="29"/>
      <c r="Q16" s="150"/>
      <c r="R16" s="29"/>
      <c r="S16" s="29"/>
    </row>
    <row r="17" spans="1:19" ht="12.6" customHeight="1" x14ac:dyDescent="0.2">
      <c r="A17" s="562" t="s">
        <v>15</v>
      </c>
      <c r="B17" s="602"/>
      <c r="C17" s="1"/>
      <c r="D17" s="525">
        <v>1192.7</v>
      </c>
      <c r="E17" s="151">
        <f>F17-D17</f>
        <v>-180.40000000000009</v>
      </c>
      <c r="F17" s="144">
        <v>1012.3</v>
      </c>
      <c r="G17" s="29"/>
      <c r="H17" s="524">
        <v>1222.7</v>
      </c>
      <c r="I17" s="151">
        <f>J17-H17</f>
        <v>30.799999999999955</v>
      </c>
      <c r="J17" s="153">
        <v>1253.5</v>
      </c>
      <c r="K17" s="149"/>
      <c r="L17" s="144">
        <v>2411.1</v>
      </c>
      <c r="M17" s="200">
        <f>N17-L17</f>
        <v>-364.89999999999986</v>
      </c>
      <c r="N17" s="144">
        <v>2046.2</v>
      </c>
      <c r="O17" s="118"/>
      <c r="P17" s="153">
        <v>2412.4</v>
      </c>
      <c r="Q17" s="153">
        <f>R17-P17</f>
        <v>57.900000000000091</v>
      </c>
      <c r="R17" s="153">
        <v>2470.3000000000002</v>
      </c>
      <c r="S17" s="150"/>
    </row>
    <row r="18" spans="1:19" ht="12.6" customHeight="1" x14ac:dyDescent="0.2">
      <c r="A18" s="147"/>
      <c r="B18" s="147"/>
      <c r="C18" s="1"/>
      <c r="D18" s="515"/>
      <c r="E18" s="149"/>
      <c r="F18" s="150"/>
      <c r="G18" s="29"/>
      <c r="H18" s="515"/>
      <c r="I18" s="149"/>
      <c r="J18" s="150"/>
      <c r="K18" s="1"/>
      <c r="L18" s="29"/>
      <c r="M18" s="202"/>
      <c r="N18" s="29"/>
      <c r="O18" s="118"/>
      <c r="P18" s="29"/>
      <c r="Q18" s="150"/>
      <c r="R18" s="29"/>
      <c r="S18" s="29"/>
    </row>
    <row r="19" spans="1:19" ht="12.6" customHeight="1" x14ac:dyDescent="0.2">
      <c r="A19" s="586" t="s">
        <v>18</v>
      </c>
      <c r="B19" s="602"/>
      <c r="C19" s="1"/>
      <c r="D19" s="525">
        <v>1039.3</v>
      </c>
      <c r="E19" s="144">
        <f>F19-D19</f>
        <v>-0.20000000000004547</v>
      </c>
      <c r="F19" s="144">
        <v>1039.0999999999999</v>
      </c>
      <c r="G19" s="29"/>
      <c r="H19" s="525">
        <v>1109.3</v>
      </c>
      <c r="I19" s="144">
        <f>J19-H19</f>
        <v>33.900000000000091</v>
      </c>
      <c r="J19" s="144">
        <v>1143.2</v>
      </c>
      <c r="K19" s="149"/>
      <c r="L19" s="144">
        <v>2208.8000000000002</v>
      </c>
      <c r="M19" s="203">
        <f>N19-L19</f>
        <v>-0.40000000000009095</v>
      </c>
      <c r="N19" s="144">
        <v>2208.4</v>
      </c>
      <c r="O19" s="118"/>
      <c r="P19" s="144">
        <v>2304.6999999999998</v>
      </c>
      <c r="Q19" s="144">
        <f>R19-P19</f>
        <v>66.400000000000091</v>
      </c>
      <c r="R19" s="144">
        <v>2371.1</v>
      </c>
      <c r="S19" s="150"/>
    </row>
    <row r="20" spans="1:19" ht="12.6" customHeight="1" x14ac:dyDescent="0.2">
      <c r="A20" s="614" t="s">
        <v>44</v>
      </c>
      <c r="B20" s="598"/>
      <c r="C20" s="1"/>
      <c r="D20" s="516">
        <v>1523.5</v>
      </c>
      <c r="E20" s="154">
        <f>F20-D20</f>
        <v>-35.599999999999909</v>
      </c>
      <c r="F20" s="154">
        <v>1487.9</v>
      </c>
      <c r="G20" s="29"/>
      <c r="H20" s="516">
        <v>1484.9</v>
      </c>
      <c r="I20" s="154">
        <f>J20-H20</f>
        <v>93.599999999999909</v>
      </c>
      <c r="J20" s="154">
        <v>1578.5</v>
      </c>
      <c r="K20" s="149"/>
      <c r="L20" s="516">
        <v>3158.9</v>
      </c>
      <c r="M20" s="551">
        <f>N20-L20</f>
        <v>-71.200000000000273</v>
      </c>
      <c r="N20" s="516">
        <v>3087.7</v>
      </c>
      <c r="O20" s="118"/>
      <c r="P20" s="154">
        <v>3148.8</v>
      </c>
      <c r="Q20" s="154">
        <f>R20-P20</f>
        <v>176.39999999999964</v>
      </c>
      <c r="R20" s="154">
        <v>3325.2</v>
      </c>
      <c r="S20" s="150"/>
    </row>
    <row r="21" spans="1:19" ht="12.6" customHeight="1" x14ac:dyDescent="0.2">
      <c r="A21" s="562" t="s">
        <v>45</v>
      </c>
      <c r="B21" s="602"/>
      <c r="C21" s="1"/>
      <c r="D21" s="529">
        <v>2562.8000000000002</v>
      </c>
      <c r="E21" s="155">
        <f>F21-D21</f>
        <v>-35.800000000000182</v>
      </c>
      <c r="F21" s="156">
        <v>2527</v>
      </c>
      <c r="G21" s="29"/>
      <c r="H21" s="526">
        <v>2594.1999999999998</v>
      </c>
      <c r="I21" s="155">
        <f>J21-H21</f>
        <v>127.60000000000036</v>
      </c>
      <c r="J21" s="158">
        <v>2721.8</v>
      </c>
      <c r="K21" s="149"/>
      <c r="L21" s="156">
        <v>5367.7</v>
      </c>
      <c r="M21" s="204">
        <f>N21-L21</f>
        <v>-71.599999999999454</v>
      </c>
      <c r="N21" s="156">
        <v>5296.1</v>
      </c>
      <c r="O21" s="118"/>
      <c r="P21" s="155">
        <v>5453.5</v>
      </c>
      <c r="Q21" s="155">
        <f>R21-P21</f>
        <v>242.69999999999982</v>
      </c>
      <c r="R21" s="155">
        <v>5696.2</v>
      </c>
      <c r="S21" s="150"/>
    </row>
    <row r="22" spans="1:19" ht="12.6" customHeight="1" x14ac:dyDescent="0.2">
      <c r="A22" s="147"/>
      <c r="B22" s="147"/>
      <c r="C22" s="1"/>
      <c r="D22" s="515"/>
      <c r="E22" s="149"/>
      <c r="F22" s="150"/>
      <c r="G22" s="29"/>
      <c r="H22" s="515"/>
      <c r="I22" s="149"/>
      <c r="J22" s="150"/>
      <c r="K22" s="1"/>
      <c r="L22" s="29"/>
      <c r="M22" s="202"/>
      <c r="N22" s="29"/>
      <c r="O22" s="118"/>
      <c r="P22" s="29"/>
      <c r="Q22" s="150"/>
      <c r="R22" s="29"/>
      <c r="S22" s="29"/>
    </row>
    <row r="23" spans="1:19" ht="12.6" customHeight="1" x14ac:dyDescent="0.2">
      <c r="A23" s="562" t="s">
        <v>46</v>
      </c>
      <c r="B23" s="602"/>
      <c r="C23" s="1"/>
      <c r="D23" s="515"/>
      <c r="E23" s="149"/>
      <c r="F23" s="150"/>
      <c r="G23" s="29"/>
      <c r="H23" s="515"/>
      <c r="I23" s="149"/>
      <c r="J23" s="150"/>
      <c r="K23" s="1"/>
      <c r="L23" s="29"/>
      <c r="M23" s="118"/>
      <c r="N23" s="29"/>
      <c r="O23" s="118"/>
      <c r="P23" s="29"/>
      <c r="Q23" s="29"/>
      <c r="R23" s="29"/>
      <c r="S23" s="29"/>
    </row>
    <row r="24" spans="1:19" ht="12.6" customHeight="1" x14ac:dyDescent="0.2">
      <c r="A24" s="562" t="s">
        <v>47</v>
      </c>
      <c r="B24" s="602"/>
      <c r="C24" s="1"/>
      <c r="D24" s="525">
        <v>256</v>
      </c>
      <c r="E24" s="151">
        <f>F24-D24</f>
        <v>-256</v>
      </c>
      <c r="F24" s="144">
        <v>0</v>
      </c>
      <c r="G24" s="29"/>
      <c r="H24" s="524">
        <v>0</v>
      </c>
      <c r="I24" s="151">
        <f>J24-H24</f>
        <v>0</v>
      </c>
      <c r="J24" s="144">
        <v>0</v>
      </c>
      <c r="K24" s="149"/>
      <c r="L24" s="144">
        <v>336</v>
      </c>
      <c r="M24" s="200">
        <f>N24-L24</f>
        <v>-336</v>
      </c>
      <c r="N24" s="144">
        <v>0</v>
      </c>
      <c r="O24" s="118"/>
      <c r="P24" s="153">
        <v>0</v>
      </c>
      <c r="Q24" s="153">
        <f>R24-P24</f>
        <v>0</v>
      </c>
      <c r="R24" s="153">
        <v>0</v>
      </c>
      <c r="S24" s="150"/>
    </row>
    <row r="25" spans="1:19" ht="12.6" customHeight="1" x14ac:dyDescent="0.2">
      <c r="A25" s="147"/>
      <c r="B25" s="147"/>
      <c r="C25" s="1"/>
      <c r="D25" s="515"/>
      <c r="E25" s="149"/>
      <c r="F25" s="150"/>
      <c r="G25" s="29"/>
      <c r="H25" s="515"/>
      <c r="I25" s="149"/>
      <c r="J25" s="150"/>
      <c r="K25" s="1"/>
      <c r="L25" s="29"/>
      <c r="M25" s="202"/>
      <c r="N25" s="29"/>
      <c r="O25" s="118"/>
      <c r="P25" s="29"/>
      <c r="Q25" s="150"/>
      <c r="R25" s="29"/>
      <c r="S25" s="29"/>
    </row>
    <row r="26" spans="1:19" ht="12.6" customHeight="1" x14ac:dyDescent="0.2">
      <c r="A26" s="562" t="s">
        <v>48</v>
      </c>
      <c r="B26" s="602"/>
      <c r="C26" s="1"/>
      <c r="D26" s="515"/>
      <c r="E26" s="149"/>
      <c r="F26" s="150"/>
      <c r="G26" s="29"/>
      <c r="H26" s="515"/>
      <c r="I26" s="149"/>
      <c r="J26" s="150"/>
      <c r="K26" s="1"/>
      <c r="L26" s="29"/>
      <c r="M26" s="118"/>
      <c r="N26" s="29"/>
      <c r="O26" s="118"/>
      <c r="P26" s="29"/>
      <c r="Q26" s="29"/>
      <c r="R26" s="29"/>
      <c r="S26" s="29"/>
    </row>
    <row r="27" spans="1:19" ht="12.6" customHeight="1" x14ac:dyDescent="0.2">
      <c r="A27" s="562" t="s">
        <v>49</v>
      </c>
      <c r="B27" s="602"/>
      <c r="C27" s="1"/>
      <c r="D27" s="525">
        <v>108</v>
      </c>
      <c r="E27" s="151">
        <f>F27-D27</f>
        <v>-108</v>
      </c>
      <c r="F27" s="144">
        <v>0</v>
      </c>
      <c r="G27" s="29"/>
      <c r="H27" s="524">
        <v>31.4</v>
      </c>
      <c r="I27" s="151">
        <f>J27-H27</f>
        <v>-31.4</v>
      </c>
      <c r="J27" s="153">
        <v>0</v>
      </c>
      <c r="K27" s="149"/>
      <c r="L27" s="144">
        <v>180.4</v>
      </c>
      <c r="M27" s="144">
        <f>N27-L27</f>
        <v>-180.4</v>
      </c>
      <c r="N27" s="144">
        <v>0</v>
      </c>
      <c r="O27" s="118"/>
      <c r="P27" s="153">
        <v>31.4</v>
      </c>
      <c r="Q27" s="153">
        <f>R27-P27</f>
        <v>-31.4</v>
      </c>
      <c r="R27" s="153">
        <v>0</v>
      </c>
      <c r="S27" s="150"/>
    </row>
    <row r="28" spans="1:19" ht="12.6" customHeight="1" x14ac:dyDescent="0.2">
      <c r="A28" s="194"/>
      <c r="B28" s="194"/>
      <c r="C28" s="62"/>
      <c r="D28" s="515"/>
      <c r="E28" s="149"/>
      <c r="F28" s="150"/>
      <c r="G28" s="29"/>
      <c r="H28" s="515"/>
      <c r="I28" s="149"/>
      <c r="J28" s="150"/>
      <c r="K28" s="1"/>
      <c r="L28" s="29"/>
      <c r="M28" s="202"/>
      <c r="N28" s="29"/>
      <c r="O28" s="118"/>
      <c r="P28" s="29"/>
      <c r="Q28" s="150"/>
      <c r="R28" s="29"/>
      <c r="S28" s="29"/>
    </row>
    <row r="29" spans="1:19" ht="12.6" customHeight="1" x14ac:dyDescent="0.2">
      <c r="A29" s="562" t="s">
        <v>27</v>
      </c>
      <c r="B29" s="602"/>
      <c r="C29" s="1"/>
      <c r="D29" s="525">
        <v>92.7</v>
      </c>
      <c r="E29" s="151">
        <f>F29-D29</f>
        <v>0</v>
      </c>
      <c r="F29" s="144">
        <v>92.7</v>
      </c>
      <c r="G29" s="29"/>
      <c r="H29" s="524">
        <v>56</v>
      </c>
      <c r="I29" s="151">
        <f>J29-H29</f>
        <v>-20.200000000000003</v>
      </c>
      <c r="J29" s="153">
        <v>35.799999999999997</v>
      </c>
      <c r="K29" s="149"/>
      <c r="L29" s="144">
        <v>-30.6</v>
      </c>
      <c r="M29" s="200">
        <f>N29-L29</f>
        <v>152.69999999999999</v>
      </c>
      <c r="N29" s="144">
        <v>122.1</v>
      </c>
      <c r="O29" s="118"/>
      <c r="P29" s="153">
        <v>109.8</v>
      </c>
      <c r="Q29" s="153">
        <f>R29-P29</f>
        <v>-55.699999999999996</v>
      </c>
      <c r="R29" s="144">
        <v>54.1</v>
      </c>
      <c r="S29" s="150"/>
    </row>
    <row r="30" spans="1:19" ht="12.6" customHeight="1" x14ac:dyDescent="0.2">
      <c r="A30" s="147"/>
      <c r="B30" s="147"/>
      <c r="C30" s="1"/>
      <c r="D30" s="515"/>
      <c r="E30" s="149"/>
      <c r="F30" s="29"/>
      <c r="G30" s="29"/>
      <c r="H30" s="515"/>
      <c r="I30" s="149"/>
      <c r="J30" s="29"/>
      <c r="K30" s="1"/>
      <c r="L30" s="29"/>
      <c r="M30" s="202"/>
      <c r="N30" s="29"/>
      <c r="O30" s="118"/>
      <c r="P30" s="29"/>
      <c r="Q30" s="150"/>
      <c r="R30" s="29"/>
      <c r="S30" s="29"/>
    </row>
    <row r="31" spans="1:19" ht="12.6" customHeight="1" x14ac:dyDescent="0.2">
      <c r="A31" s="562" t="s">
        <v>29</v>
      </c>
      <c r="B31" s="602"/>
      <c r="C31" s="1"/>
      <c r="D31" s="525">
        <v>88.4</v>
      </c>
      <c r="E31" s="151">
        <f>F31-D31</f>
        <v>185.99999999999997</v>
      </c>
      <c r="F31" s="144">
        <v>274.39999999999998</v>
      </c>
      <c r="G31" s="29"/>
      <c r="H31" s="524">
        <v>162.9</v>
      </c>
      <c r="I31" s="151">
        <f>J31-H31</f>
        <v>34.699999999999989</v>
      </c>
      <c r="J31" s="153">
        <v>197.6</v>
      </c>
      <c r="K31" s="149"/>
      <c r="L31" s="144">
        <v>167.3</v>
      </c>
      <c r="M31" s="200">
        <f>N31-L31</f>
        <v>357.40000000000003</v>
      </c>
      <c r="N31" s="144">
        <v>524.70000000000005</v>
      </c>
      <c r="O31" s="118"/>
      <c r="P31" s="153">
        <v>369.8</v>
      </c>
      <c r="Q31" s="153">
        <f>R31-P31</f>
        <v>68</v>
      </c>
      <c r="R31" s="153">
        <v>437.8</v>
      </c>
      <c r="S31" s="150"/>
    </row>
    <row r="32" spans="1:19" ht="12.6" customHeight="1" x14ac:dyDescent="0.2">
      <c r="A32" s="147"/>
      <c r="B32" s="147"/>
      <c r="C32" s="1"/>
      <c r="D32" s="515"/>
      <c r="E32" s="149"/>
      <c r="F32" s="150"/>
      <c r="G32" s="29"/>
      <c r="H32" s="515"/>
      <c r="I32" s="149"/>
      <c r="J32" s="150"/>
      <c r="K32" s="1"/>
      <c r="L32" s="150"/>
      <c r="M32" s="202"/>
      <c r="N32" s="150"/>
      <c r="O32" s="118"/>
      <c r="P32" s="150"/>
      <c r="Q32" s="150"/>
      <c r="R32" s="150"/>
      <c r="S32" s="150"/>
    </row>
    <row r="33" spans="1:19" ht="12.6" customHeight="1" x14ac:dyDescent="0.2">
      <c r="A33" s="562" t="s">
        <v>31</v>
      </c>
      <c r="B33" s="602"/>
      <c r="C33" s="1"/>
      <c r="D33" s="525">
        <v>529.5</v>
      </c>
      <c r="E33" s="151">
        <f>F33-D33</f>
        <v>394.20000000000005</v>
      </c>
      <c r="F33" s="144">
        <v>923.7</v>
      </c>
      <c r="G33" s="29"/>
      <c r="H33" s="524">
        <v>727.9</v>
      </c>
      <c r="I33" s="151">
        <f>J33-H33</f>
        <v>69.800000000000068</v>
      </c>
      <c r="J33" s="153">
        <v>797.7</v>
      </c>
      <c r="K33" s="149"/>
      <c r="L33" s="144">
        <v>1130.3</v>
      </c>
      <c r="M33" s="203">
        <v>748.3</v>
      </c>
      <c r="N33" s="144">
        <v>1878.5</v>
      </c>
      <c r="O33" s="118"/>
      <c r="P33" s="144">
        <v>1461.4</v>
      </c>
      <c r="Q33" s="144">
        <f>R33-P33</f>
        <v>134.5</v>
      </c>
      <c r="R33" s="153">
        <v>1595.9</v>
      </c>
      <c r="S33" s="150"/>
    </row>
    <row r="34" spans="1:19" ht="12.6" customHeight="1" x14ac:dyDescent="0.2">
      <c r="A34" s="147"/>
      <c r="B34" s="147"/>
      <c r="C34" s="1"/>
      <c r="D34" s="527"/>
      <c r="E34" s="149"/>
      <c r="F34" s="161"/>
      <c r="G34" s="29"/>
      <c r="H34" s="527"/>
      <c r="I34" s="149"/>
      <c r="J34" s="161"/>
      <c r="K34" s="1"/>
      <c r="L34" s="29"/>
      <c r="M34" s="202"/>
      <c r="N34" s="29"/>
      <c r="O34" s="118"/>
      <c r="P34" s="29"/>
      <c r="Q34" s="150"/>
      <c r="R34" s="29"/>
      <c r="S34" s="29"/>
    </row>
    <row r="35" spans="1:19" ht="12.6" customHeight="1" x14ac:dyDescent="0.2">
      <c r="A35" s="562" t="s">
        <v>32</v>
      </c>
      <c r="B35" s="590"/>
      <c r="C35" s="1"/>
      <c r="D35" s="528">
        <v>0.5</v>
      </c>
      <c r="E35" s="162">
        <f>F35-D35</f>
        <v>0.37</v>
      </c>
      <c r="F35" s="162">
        <v>0.87</v>
      </c>
      <c r="G35" s="104"/>
      <c r="H35" s="528">
        <v>0.68</v>
      </c>
      <c r="I35" s="162">
        <f>J35-H35</f>
        <v>5.9999999999999942E-2</v>
      </c>
      <c r="J35" s="162">
        <v>0.74</v>
      </c>
      <c r="K35" s="188"/>
      <c r="L35" s="162">
        <v>1.06</v>
      </c>
      <c r="M35" s="205">
        <f>N35-L35</f>
        <v>0.7</v>
      </c>
      <c r="N35" s="162">
        <v>1.76</v>
      </c>
      <c r="O35" s="113"/>
      <c r="P35" s="162">
        <v>1.36</v>
      </c>
      <c r="Q35" s="162">
        <f>R35-P35</f>
        <v>0.11999999999999988</v>
      </c>
      <c r="R35" s="162">
        <v>1.48</v>
      </c>
      <c r="S35" s="163"/>
    </row>
    <row r="36" spans="1:19" ht="12.6" customHeight="1" x14ac:dyDescent="0.2">
      <c r="A36" s="616"/>
      <c r="B36" s="554"/>
      <c r="C36" s="554"/>
      <c r="D36" s="616"/>
      <c r="E36" s="592"/>
      <c r="F36" s="554"/>
      <c r="G36" s="554"/>
      <c r="H36" s="592"/>
      <c r="I36" s="617"/>
      <c r="J36" s="554"/>
      <c r="K36" s="29"/>
      <c r="L36" s="71"/>
      <c r="M36" s="104"/>
      <c r="N36" s="71"/>
      <c r="O36" s="29"/>
      <c r="P36" s="29"/>
      <c r="Q36" s="29"/>
      <c r="R36" s="29"/>
      <c r="S36" s="29"/>
    </row>
    <row r="37" spans="1:19" ht="12.6" customHeight="1" x14ac:dyDescent="0.2">
      <c r="A37" s="615"/>
      <c r="B37" s="615"/>
      <c r="C37" s="615"/>
      <c r="D37" s="615"/>
      <c r="E37" s="615"/>
      <c r="F37" s="615"/>
      <c r="G37" s="615"/>
      <c r="H37" s="615"/>
      <c r="I37" s="615"/>
      <c r="J37" s="615"/>
      <c r="K37" s="29"/>
      <c r="L37" s="29"/>
      <c r="M37" s="29"/>
      <c r="N37" s="29"/>
      <c r="O37" s="29"/>
      <c r="P37" s="29"/>
      <c r="Q37" s="29"/>
      <c r="R37" s="29"/>
      <c r="S37" s="29"/>
    </row>
    <row r="38" spans="1:19" ht="12.6" customHeight="1" x14ac:dyDescent="0.2">
      <c r="A38" s="615"/>
      <c r="B38" s="615"/>
      <c r="C38" s="615"/>
      <c r="D38" s="615"/>
      <c r="E38" s="615"/>
      <c r="F38" s="615"/>
      <c r="G38" s="615"/>
      <c r="H38" s="615"/>
      <c r="I38" s="615"/>
      <c r="J38" s="615"/>
      <c r="K38" s="29"/>
      <c r="L38" s="29"/>
      <c r="M38" s="29"/>
      <c r="N38" s="29"/>
      <c r="O38" s="29"/>
      <c r="P38" s="29"/>
      <c r="Q38" s="29"/>
      <c r="R38" s="29"/>
      <c r="S38" s="29"/>
    </row>
    <row r="39" spans="1:19" ht="12.6" customHeight="1" x14ac:dyDescent="0.2">
      <c r="A39" s="615"/>
      <c r="B39" s="615"/>
      <c r="C39" s="615"/>
      <c r="D39" s="615"/>
      <c r="E39" s="615"/>
      <c r="F39" s="615"/>
      <c r="G39" s="615"/>
      <c r="H39" s="615"/>
      <c r="I39" s="615"/>
      <c r="J39" s="615"/>
      <c r="K39" s="29"/>
      <c r="L39" s="29"/>
      <c r="M39" s="29"/>
      <c r="N39" s="29"/>
      <c r="O39" s="29"/>
      <c r="P39" s="29"/>
      <c r="Q39" s="29"/>
      <c r="R39" s="29"/>
      <c r="S39" s="29"/>
    </row>
    <row r="40" spans="1:19" ht="12.6" customHeight="1" x14ac:dyDescent="0.2">
      <c r="A40" s="615"/>
      <c r="B40" s="615"/>
      <c r="C40" s="615"/>
      <c r="D40" s="615"/>
      <c r="E40" s="615"/>
      <c r="F40" s="615"/>
      <c r="G40" s="615"/>
      <c r="H40" s="615"/>
      <c r="I40" s="615"/>
      <c r="J40" s="615"/>
      <c r="K40" s="29"/>
      <c r="L40" s="29"/>
      <c r="M40" s="29"/>
      <c r="N40" s="29"/>
      <c r="O40" s="29"/>
      <c r="P40" s="29"/>
      <c r="Q40" s="29"/>
      <c r="R40" s="29"/>
      <c r="S40" s="29"/>
    </row>
    <row r="41" spans="1:19" ht="12.6" customHeight="1" x14ac:dyDescent="0.2">
      <c r="A41" s="615"/>
      <c r="B41" s="615"/>
      <c r="C41" s="615"/>
      <c r="D41" s="615"/>
      <c r="E41" s="615"/>
      <c r="F41" s="615"/>
      <c r="G41" s="615"/>
      <c r="H41" s="615"/>
      <c r="I41" s="615"/>
      <c r="J41" s="615"/>
      <c r="K41" s="29"/>
      <c r="L41" s="29"/>
      <c r="M41" s="29"/>
      <c r="N41" s="29"/>
      <c r="O41" s="29"/>
      <c r="P41" s="29"/>
      <c r="Q41" s="29"/>
      <c r="R41" s="29"/>
      <c r="S41" s="29"/>
    </row>
    <row r="42" spans="1:19" ht="12.6" customHeight="1" x14ac:dyDescent="0.2">
      <c r="A42" s="615"/>
      <c r="B42" s="615"/>
      <c r="C42" s="615"/>
      <c r="D42" s="615"/>
      <c r="E42" s="615"/>
      <c r="F42" s="615"/>
      <c r="G42" s="615"/>
      <c r="H42" s="615"/>
      <c r="I42" s="615"/>
      <c r="J42" s="615"/>
      <c r="K42" s="29"/>
      <c r="L42" s="29"/>
      <c r="M42" s="29"/>
      <c r="N42" s="29"/>
      <c r="O42" s="29"/>
      <c r="P42" s="29"/>
      <c r="Q42" s="29"/>
      <c r="R42" s="29"/>
      <c r="S42" s="29"/>
    </row>
    <row r="43" spans="1:19" ht="12.6" customHeight="1" x14ac:dyDescent="0.2">
      <c r="A43" s="615"/>
      <c r="B43" s="615"/>
      <c r="C43" s="615"/>
      <c r="D43" s="615"/>
      <c r="E43" s="615"/>
      <c r="F43" s="615"/>
      <c r="G43" s="615"/>
      <c r="H43" s="615"/>
      <c r="I43" s="615"/>
      <c r="J43" s="615"/>
      <c r="K43" s="29"/>
      <c r="L43" s="29"/>
      <c r="M43" s="29"/>
      <c r="N43" s="29"/>
      <c r="O43" s="29"/>
      <c r="P43" s="29"/>
      <c r="Q43" s="29"/>
      <c r="R43" s="29"/>
      <c r="S43" s="29"/>
    </row>
    <row r="44" spans="1:19" ht="12.6" customHeight="1" x14ac:dyDescent="0.2">
      <c r="A44" s="1"/>
      <c r="B44" s="1"/>
      <c r="C44" s="1"/>
      <c r="D44" s="604" t="s">
        <v>54</v>
      </c>
      <c r="E44" s="554"/>
      <c r="F44" s="554"/>
      <c r="G44" s="1"/>
      <c r="H44" s="581" t="s">
        <v>54</v>
      </c>
      <c r="I44" s="563"/>
      <c r="J44" s="563"/>
      <c r="K44" s="104"/>
      <c r="L44" s="581" t="s">
        <v>55</v>
      </c>
      <c r="M44" s="589"/>
      <c r="N44" s="589"/>
      <c r="O44" s="130"/>
      <c r="P44" s="581" t="s">
        <v>55</v>
      </c>
      <c r="Q44" s="589"/>
      <c r="R44" s="589"/>
      <c r="S44" s="129"/>
    </row>
    <row r="45" spans="1:19" ht="12.6" customHeight="1" x14ac:dyDescent="0.2">
      <c r="A45" s="1"/>
      <c r="B45" s="1"/>
      <c r="C45" s="1"/>
      <c r="D45" s="609">
        <v>42277</v>
      </c>
      <c r="E45" s="618" t="s">
        <v>38</v>
      </c>
      <c r="F45" s="554"/>
      <c r="G45" s="1"/>
      <c r="H45" s="609">
        <v>41912</v>
      </c>
      <c r="I45" s="618" t="s">
        <v>38</v>
      </c>
      <c r="J45" s="554"/>
      <c r="K45" s="137" t="s">
        <v>38</v>
      </c>
      <c r="L45" s="619">
        <v>42369</v>
      </c>
      <c r="M45" s="620" t="s">
        <v>38</v>
      </c>
      <c r="N45" s="620" t="s">
        <v>38</v>
      </c>
      <c r="O45" s="137" t="s">
        <v>38</v>
      </c>
      <c r="P45" s="619">
        <v>42004</v>
      </c>
      <c r="Q45" s="621" t="s">
        <v>38</v>
      </c>
      <c r="R45" s="620" t="s">
        <v>38</v>
      </c>
      <c r="S45" s="137" t="s">
        <v>38</v>
      </c>
    </row>
    <row r="46" spans="1:19" ht="12.6" customHeight="1" x14ac:dyDescent="0.2">
      <c r="A46" s="1"/>
      <c r="B46" s="1"/>
      <c r="C46" s="1"/>
      <c r="D46" s="600" t="s">
        <v>38</v>
      </c>
      <c r="E46" s="570"/>
      <c r="F46" s="570"/>
      <c r="G46" s="1"/>
      <c r="H46" s="1"/>
      <c r="I46" s="1"/>
      <c r="J46" s="29"/>
      <c r="K46" s="104"/>
      <c r="L46" s="104"/>
      <c r="M46" s="104"/>
      <c r="N46" s="104"/>
      <c r="O46" s="137" t="s">
        <v>38</v>
      </c>
      <c r="P46" s="104"/>
      <c r="Q46" s="104"/>
      <c r="R46" s="104"/>
      <c r="S46" s="104"/>
    </row>
    <row r="47" spans="1:19" ht="12.6" customHeight="1" x14ac:dyDescent="0.2">
      <c r="A47" s="1"/>
      <c r="B47" s="1"/>
      <c r="C47" s="1"/>
      <c r="D47" s="138" t="s">
        <v>39</v>
      </c>
      <c r="E47" s="139"/>
      <c r="F47" s="140" t="s">
        <v>40</v>
      </c>
      <c r="G47" s="1"/>
      <c r="H47" s="138" t="s">
        <v>39</v>
      </c>
      <c r="I47" s="139"/>
      <c r="J47" s="140" t="s">
        <v>40</v>
      </c>
      <c r="K47" s="104"/>
      <c r="L47" s="138" t="s">
        <v>39</v>
      </c>
      <c r="M47" s="139"/>
      <c r="N47" s="140" t="s">
        <v>40</v>
      </c>
      <c r="O47" s="104"/>
      <c r="P47" s="138" t="s">
        <v>39</v>
      </c>
      <c r="Q47" s="139"/>
      <c r="R47" s="140" t="s">
        <v>40</v>
      </c>
      <c r="S47" s="104"/>
    </row>
    <row r="48" spans="1:19" ht="12.6" customHeight="1" x14ac:dyDescent="0.2">
      <c r="A48" s="1"/>
      <c r="B48" s="1"/>
      <c r="C48" s="1"/>
      <c r="D48" s="9" t="s">
        <v>41</v>
      </c>
      <c r="E48" s="9" t="s">
        <v>42</v>
      </c>
      <c r="F48" s="10" t="s">
        <v>43</v>
      </c>
      <c r="G48" s="1"/>
      <c r="H48" s="9" t="s">
        <v>41</v>
      </c>
      <c r="I48" s="9" t="s">
        <v>42</v>
      </c>
      <c r="J48" s="10" t="s">
        <v>43</v>
      </c>
      <c r="K48" s="104"/>
      <c r="L48" s="9" t="s">
        <v>41</v>
      </c>
      <c r="M48" s="9" t="s">
        <v>42</v>
      </c>
      <c r="N48" s="10" t="s">
        <v>43</v>
      </c>
      <c r="O48" s="104"/>
      <c r="P48" s="9" t="s">
        <v>41</v>
      </c>
      <c r="Q48" s="9" t="s">
        <v>42</v>
      </c>
      <c r="R48" s="10" t="s">
        <v>43</v>
      </c>
      <c r="S48" s="104"/>
    </row>
    <row r="49" spans="1:19" ht="12.6" customHeight="1" x14ac:dyDescent="0.2">
      <c r="A49" s="1"/>
      <c r="B49" s="1"/>
      <c r="C49" s="1"/>
      <c r="D49" s="166"/>
      <c r="E49" s="13"/>
      <c r="F49" s="166"/>
      <c r="G49" s="1"/>
      <c r="H49" s="12"/>
      <c r="I49" s="12"/>
      <c r="J49" s="71"/>
      <c r="K49" s="104"/>
      <c r="L49" s="14"/>
      <c r="M49" s="14"/>
      <c r="N49" s="14"/>
      <c r="O49" s="104"/>
      <c r="P49" s="14"/>
      <c r="Q49" s="14"/>
      <c r="R49" s="14"/>
      <c r="S49" s="104"/>
    </row>
    <row r="50" spans="1:19" ht="12.6" customHeight="1" x14ac:dyDescent="0.2">
      <c r="A50" s="562" t="s">
        <v>14</v>
      </c>
      <c r="B50" s="565"/>
      <c r="C50" s="1"/>
      <c r="D50" s="206"/>
      <c r="E50" s="207">
        <f>F50-D50</f>
        <v>0</v>
      </c>
      <c r="F50" s="208"/>
      <c r="G50" s="118"/>
      <c r="H50" s="201">
        <v>14494.3</v>
      </c>
      <c r="I50" s="153">
        <f>J50-H50</f>
        <v>802.80000000000109</v>
      </c>
      <c r="J50" s="201">
        <v>15297.1</v>
      </c>
      <c r="K50" s="146"/>
      <c r="L50" s="146"/>
      <c r="M50" s="189"/>
      <c r="N50" s="146"/>
      <c r="O50" s="146"/>
      <c r="P50" s="145">
        <v>19615.599999999999</v>
      </c>
      <c r="Q50" s="153">
        <f>R50-P50</f>
        <v>1081.1000000000022</v>
      </c>
      <c r="R50" s="145">
        <v>20696.7</v>
      </c>
      <c r="S50" s="146"/>
    </row>
    <row r="51" spans="1:19" ht="12.6" customHeight="1" x14ac:dyDescent="0.2">
      <c r="A51" s="147"/>
      <c r="B51" s="147"/>
      <c r="C51" s="1"/>
      <c r="D51" s="31"/>
      <c r="E51" s="209"/>
      <c r="F51" s="73"/>
      <c r="G51" s="118"/>
      <c r="H51" s="198"/>
      <c r="I51" s="150"/>
      <c r="J51" s="29"/>
      <c r="K51" s="104"/>
      <c r="L51" s="104"/>
      <c r="M51" s="104"/>
      <c r="N51" s="104"/>
      <c r="O51" s="104"/>
      <c r="P51" s="150"/>
      <c r="Q51" s="150"/>
      <c r="R51" s="29"/>
      <c r="S51" s="104"/>
    </row>
    <row r="52" spans="1:19" ht="12.6" customHeight="1" x14ac:dyDescent="0.2">
      <c r="A52" s="562" t="s">
        <v>15</v>
      </c>
      <c r="B52" s="565"/>
      <c r="C52" s="1"/>
      <c r="D52" s="208"/>
      <c r="E52" s="207">
        <f>F52-D52</f>
        <v>0</v>
      </c>
      <c r="F52" s="208"/>
      <c r="G52" s="118"/>
      <c r="H52" s="153">
        <v>3679.4</v>
      </c>
      <c r="I52" s="153">
        <f>J52-H52</f>
        <v>90.5</v>
      </c>
      <c r="J52" s="153">
        <v>3769.9</v>
      </c>
      <c r="K52" s="189"/>
      <c r="L52" s="189"/>
      <c r="M52" s="189"/>
      <c r="N52" s="189"/>
      <c r="O52" s="189"/>
      <c r="P52" s="153">
        <v>4932.5</v>
      </c>
      <c r="Q52" s="153">
        <f>R52-P52</f>
        <v>119.30000000000018</v>
      </c>
      <c r="R52" s="153">
        <v>5051.8</v>
      </c>
      <c r="S52" s="189"/>
    </row>
    <row r="53" spans="1:19" ht="12.6" customHeight="1" x14ac:dyDescent="0.2">
      <c r="A53" s="147"/>
      <c r="B53" s="147"/>
      <c r="C53" s="1"/>
      <c r="D53" s="31"/>
      <c r="E53" s="209"/>
      <c r="F53" s="31"/>
      <c r="G53" s="118"/>
      <c r="H53" s="29"/>
      <c r="I53" s="150"/>
      <c r="J53" s="29"/>
      <c r="K53" s="104"/>
      <c r="L53" s="104"/>
      <c r="M53" s="104"/>
      <c r="N53" s="104"/>
      <c r="O53" s="104"/>
      <c r="P53" s="150"/>
      <c r="Q53" s="29"/>
      <c r="R53" s="29"/>
      <c r="S53" s="104"/>
    </row>
    <row r="54" spans="1:19" ht="12.6" customHeight="1" x14ac:dyDescent="0.2">
      <c r="A54" s="586" t="s">
        <v>18</v>
      </c>
      <c r="B54" s="587"/>
      <c r="C54" s="1"/>
      <c r="D54" s="208"/>
      <c r="E54" s="210">
        <f>F54-D54</f>
        <v>0</v>
      </c>
      <c r="F54" s="208"/>
      <c r="G54" s="118"/>
      <c r="H54" s="144">
        <v>3547.9</v>
      </c>
      <c r="I54" s="144">
        <f>J54-H54</f>
        <v>96.799999999999727</v>
      </c>
      <c r="J54" s="144">
        <v>3644.7</v>
      </c>
      <c r="K54" s="189"/>
      <c r="L54" s="189"/>
      <c r="M54" s="189"/>
      <c r="N54" s="189"/>
      <c r="O54" s="189"/>
      <c r="P54" s="153">
        <v>4733.6000000000004</v>
      </c>
      <c r="Q54" s="153">
        <f>R54-P54</f>
        <v>126.69999999999982</v>
      </c>
      <c r="R54" s="153">
        <v>4860.3</v>
      </c>
      <c r="S54" s="189"/>
    </row>
    <row r="55" spans="1:19" ht="12.6" customHeight="1" x14ac:dyDescent="0.2">
      <c r="A55" s="614" t="s">
        <v>44</v>
      </c>
      <c r="B55" s="622"/>
      <c r="C55" s="1"/>
      <c r="D55" s="211"/>
      <c r="E55" s="552">
        <f>F55-D55</f>
        <v>0</v>
      </c>
      <c r="F55" s="211"/>
      <c r="G55" s="118"/>
      <c r="H55" s="154">
        <v>4820.8999999999996</v>
      </c>
      <c r="I55" s="154">
        <f>J55-H55+0.1</f>
        <v>122.70000000000036</v>
      </c>
      <c r="J55" s="154">
        <v>4943.5</v>
      </c>
      <c r="K55" s="189"/>
      <c r="L55" s="212"/>
      <c r="M55" s="212"/>
      <c r="N55" s="212"/>
      <c r="O55" s="189"/>
      <c r="P55" s="154">
        <v>6620.8</v>
      </c>
      <c r="Q55" s="154">
        <f>R55-P55</f>
        <v>184.09999999999945</v>
      </c>
      <c r="R55" s="154">
        <v>6804.9</v>
      </c>
      <c r="S55" s="189"/>
    </row>
    <row r="56" spans="1:19" ht="12.6" customHeight="1" x14ac:dyDescent="0.2">
      <c r="A56" s="562" t="s">
        <v>45</v>
      </c>
      <c r="B56" s="565"/>
      <c r="C56" s="1"/>
      <c r="D56" s="213"/>
      <c r="E56" s="214">
        <f>F56-D56</f>
        <v>0</v>
      </c>
      <c r="F56" s="213"/>
      <c r="G56" s="118"/>
      <c r="H56" s="155">
        <v>8368.7999999999993</v>
      </c>
      <c r="I56" s="155">
        <f>J56-H56+0.1</f>
        <v>219.50000000000145</v>
      </c>
      <c r="J56" s="155">
        <v>8588.2000000000007</v>
      </c>
      <c r="K56" s="189"/>
      <c r="L56" s="215"/>
      <c r="M56" s="215"/>
      <c r="N56" s="215"/>
      <c r="O56" s="189"/>
      <c r="P56" s="155">
        <v>11354.4</v>
      </c>
      <c r="Q56" s="155">
        <f>R56-P56</f>
        <v>310.80000000000109</v>
      </c>
      <c r="R56" s="155">
        <v>11665.2</v>
      </c>
      <c r="S56" s="189"/>
    </row>
    <row r="57" spans="1:19" ht="12.6" customHeight="1" x14ac:dyDescent="0.2">
      <c r="A57" s="147"/>
      <c r="B57" s="147"/>
      <c r="C57" s="1"/>
      <c r="D57" s="31"/>
      <c r="E57" s="209"/>
      <c r="F57" s="31"/>
      <c r="G57" s="118"/>
      <c r="H57" s="29"/>
      <c r="I57" s="150"/>
      <c r="J57" s="29"/>
      <c r="K57" s="104"/>
      <c r="L57" s="104"/>
      <c r="M57" s="104"/>
      <c r="N57" s="104"/>
      <c r="O57" s="104"/>
      <c r="P57" s="150"/>
      <c r="Q57" s="29"/>
      <c r="R57" s="29"/>
      <c r="S57" s="104"/>
    </row>
    <row r="58" spans="1:19" ht="12.6" customHeight="1" x14ac:dyDescent="0.2">
      <c r="A58" s="562" t="s">
        <v>46</v>
      </c>
      <c r="B58" s="565"/>
      <c r="C58" s="1"/>
      <c r="D58" s="31"/>
      <c r="E58" s="216"/>
      <c r="F58" s="31"/>
      <c r="G58" s="118"/>
      <c r="H58" s="29"/>
      <c r="I58" s="29"/>
      <c r="J58" s="29"/>
      <c r="K58" s="104"/>
      <c r="L58" s="104"/>
      <c r="M58" s="104"/>
      <c r="N58" s="104"/>
      <c r="O58" s="104"/>
      <c r="P58" s="29"/>
      <c r="Q58" s="29"/>
      <c r="R58" s="29"/>
      <c r="S58" s="104"/>
    </row>
    <row r="59" spans="1:19" ht="12.6" customHeight="1" x14ac:dyDescent="0.2">
      <c r="A59" s="562" t="s">
        <v>47</v>
      </c>
      <c r="B59" s="565"/>
      <c r="C59" s="1"/>
      <c r="D59" s="208"/>
      <c r="E59" s="207">
        <f>+F59-D59</f>
        <v>0</v>
      </c>
      <c r="F59" s="208"/>
      <c r="G59" s="118"/>
      <c r="H59" s="153">
        <v>95</v>
      </c>
      <c r="I59" s="153">
        <f>J59-H59</f>
        <v>-95</v>
      </c>
      <c r="J59" s="153">
        <v>0</v>
      </c>
      <c r="K59" s="189"/>
      <c r="L59" s="189"/>
      <c r="M59" s="189"/>
      <c r="N59" s="189"/>
      <c r="O59" s="189"/>
      <c r="P59" s="153">
        <v>200.2</v>
      </c>
      <c r="Q59" s="153">
        <f>R59-P59</f>
        <v>-200.2</v>
      </c>
      <c r="R59" s="153">
        <v>0</v>
      </c>
      <c r="S59" s="189"/>
    </row>
    <row r="60" spans="1:19" ht="12.6" customHeight="1" x14ac:dyDescent="0.2">
      <c r="A60" s="147"/>
      <c r="B60" s="147"/>
      <c r="C60" s="1"/>
      <c r="D60" s="31"/>
      <c r="E60" s="209"/>
      <c r="F60" s="31"/>
      <c r="G60" s="118"/>
      <c r="H60" s="29"/>
      <c r="I60" s="150"/>
      <c r="J60" s="29"/>
      <c r="K60" s="104"/>
      <c r="L60" s="104"/>
      <c r="M60" s="104"/>
      <c r="N60" s="104"/>
      <c r="O60" s="104"/>
      <c r="P60" s="150"/>
      <c r="Q60" s="29"/>
      <c r="R60" s="29"/>
      <c r="S60" s="104"/>
    </row>
    <row r="61" spans="1:19" ht="12.6" customHeight="1" x14ac:dyDescent="0.2">
      <c r="A61" s="562" t="s">
        <v>48</v>
      </c>
      <c r="B61" s="565"/>
      <c r="C61" s="1"/>
      <c r="D61" s="31"/>
      <c r="E61" s="216"/>
      <c r="F61" s="31"/>
      <c r="G61" s="118"/>
      <c r="H61" s="29"/>
      <c r="I61" s="29"/>
      <c r="J61" s="29"/>
      <c r="K61" s="104"/>
      <c r="L61" s="104"/>
      <c r="M61" s="104"/>
      <c r="N61" s="104"/>
      <c r="O61" s="104"/>
      <c r="P61" s="29"/>
      <c r="Q61" s="29"/>
      <c r="R61" s="29"/>
      <c r="S61" s="104"/>
    </row>
    <row r="62" spans="1:19" ht="12.6" customHeight="1" x14ac:dyDescent="0.2">
      <c r="A62" s="562" t="s">
        <v>49</v>
      </c>
      <c r="B62" s="565"/>
      <c r="C62" s="1"/>
      <c r="D62" s="208"/>
      <c r="E62" s="207">
        <f>F62-D62</f>
        <v>0</v>
      </c>
      <c r="F62" s="208"/>
      <c r="G62" s="118"/>
      <c r="H62" s="153">
        <v>67.7</v>
      </c>
      <c r="I62" s="153">
        <f>J62-H62</f>
        <v>-67.7</v>
      </c>
      <c r="J62" s="153">
        <v>0</v>
      </c>
      <c r="K62" s="189"/>
      <c r="L62" s="189"/>
      <c r="M62" s="189"/>
      <c r="N62" s="189"/>
      <c r="O62" s="189"/>
      <c r="P62" s="153">
        <v>468.7</v>
      </c>
      <c r="Q62" s="153">
        <f>R62-P62</f>
        <v>-468.7</v>
      </c>
      <c r="R62" s="153">
        <v>0</v>
      </c>
      <c r="S62" s="189"/>
    </row>
    <row r="63" spans="1:19" ht="12.6" customHeight="1" x14ac:dyDescent="0.2">
      <c r="A63" s="147"/>
      <c r="B63" s="147"/>
      <c r="C63" s="1"/>
      <c r="D63" s="31"/>
      <c r="E63" s="209"/>
      <c r="F63" s="31"/>
      <c r="G63" s="118"/>
      <c r="H63" s="29"/>
      <c r="I63" s="150"/>
      <c r="J63" s="29"/>
      <c r="K63" s="104"/>
      <c r="L63" s="104"/>
      <c r="M63" s="104"/>
      <c r="N63" s="104"/>
      <c r="O63" s="104"/>
      <c r="P63" s="150"/>
      <c r="Q63" s="150"/>
      <c r="R63" s="29"/>
      <c r="S63" s="104"/>
    </row>
    <row r="64" spans="1:19" ht="12.6" customHeight="1" x14ac:dyDescent="0.2">
      <c r="A64" s="562" t="s">
        <v>27</v>
      </c>
      <c r="B64" s="565"/>
      <c r="C64" s="1"/>
      <c r="D64" s="208"/>
      <c r="E64" s="207">
        <f>F64-D64</f>
        <v>0</v>
      </c>
      <c r="F64" s="208"/>
      <c r="G64" s="118"/>
      <c r="H64" s="153">
        <v>203.3</v>
      </c>
      <c r="I64" s="153">
        <f>J64-H64</f>
        <v>-89.9</v>
      </c>
      <c r="J64" s="144">
        <v>113.4</v>
      </c>
      <c r="K64" s="189"/>
      <c r="L64" s="189"/>
      <c r="M64" s="189"/>
      <c r="N64" s="189"/>
      <c r="O64" s="189"/>
      <c r="P64" s="153">
        <v>340.5</v>
      </c>
      <c r="Q64" s="153">
        <f>R64-P64</f>
        <v>-215.2</v>
      </c>
      <c r="R64" s="153">
        <v>125.3</v>
      </c>
      <c r="S64" s="189"/>
    </row>
    <row r="65" spans="1:19" ht="12.6" customHeight="1" x14ac:dyDescent="0.2">
      <c r="A65" s="147"/>
      <c r="B65" s="147"/>
      <c r="C65" s="1"/>
      <c r="D65" s="31"/>
      <c r="E65" s="209"/>
      <c r="F65" s="31"/>
      <c r="G65" s="118"/>
      <c r="H65" s="29"/>
      <c r="I65" s="150"/>
      <c r="J65" s="29"/>
      <c r="K65" s="104"/>
      <c r="L65" s="104"/>
      <c r="M65" s="104"/>
      <c r="N65" s="104"/>
      <c r="O65" s="104"/>
      <c r="P65" s="29"/>
      <c r="Q65" s="29"/>
      <c r="R65" s="159" t="s">
        <v>50</v>
      </c>
      <c r="S65" s="104"/>
    </row>
    <row r="66" spans="1:19" ht="12.6" customHeight="1" x14ac:dyDescent="0.2">
      <c r="A66" s="562" t="s">
        <v>29</v>
      </c>
      <c r="B66" s="565"/>
      <c r="C66" s="1"/>
      <c r="D66" s="208"/>
      <c r="E66" s="207">
        <f>F66-D66</f>
        <v>0</v>
      </c>
      <c r="F66" s="208"/>
      <c r="G66" s="118"/>
      <c r="H66" s="153">
        <v>524.70000000000005</v>
      </c>
      <c r="I66" s="153">
        <f>J66-H66</f>
        <v>150.5</v>
      </c>
      <c r="J66" s="153">
        <v>675.2</v>
      </c>
      <c r="K66" s="189"/>
      <c r="L66" s="189"/>
      <c r="M66" s="189"/>
      <c r="N66" s="189"/>
      <c r="O66" s="189"/>
      <c r="P66" s="153">
        <v>609.79999999999995</v>
      </c>
      <c r="Q66" s="153">
        <f>R66-P66</f>
        <v>237.60000000000002</v>
      </c>
      <c r="R66" s="144">
        <v>847.4</v>
      </c>
      <c r="S66" s="189"/>
    </row>
    <row r="67" spans="1:19" ht="12.6" customHeight="1" x14ac:dyDescent="0.2">
      <c r="A67" s="147"/>
      <c r="B67" s="147"/>
      <c r="C67" s="1"/>
      <c r="D67" s="182"/>
      <c r="E67" s="209"/>
      <c r="F67" s="182"/>
      <c r="G67" s="118"/>
      <c r="H67" s="150"/>
      <c r="I67" s="150"/>
      <c r="J67" s="150"/>
      <c r="K67" s="104"/>
      <c r="L67" s="104"/>
      <c r="M67" s="104"/>
      <c r="N67" s="104"/>
      <c r="O67" s="104"/>
      <c r="P67" s="150"/>
      <c r="Q67" s="150"/>
      <c r="R67" s="150"/>
      <c r="S67" s="104"/>
    </row>
    <row r="68" spans="1:19" ht="12.6" customHeight="1" x14ac:dyDescent="0.2">
      <c r="A68" s="562" t="s">
        <v>31</v>
      </c>
      <c r="B68" s="565"/>
      <c r="C68" s="1"/>
      <c r="D68" s="208"/>
      <c r="E68" s="210">
        <f>F68-D68</f>
        <v>0</v>
      </c>
      <c r="F68" s="208"/>
      <c r="G68" s="118"/>
      <c r="H68" s="144">
        <v>1962</v>
      </c>
      <c r="I68" s="144">
        <f>J68-H68</f>
        <v>415.09999999999991</v>
      </c>
      <c r="J68" s="153">
        <v>2377.1</v>
      </c>
      <c r="K68" s="189"/>
      <c r="L68" s="189"/>
      <c r="M68" s="189"/>
      <c r="N68" s="189"/>
      <c r="O68" s="189"/>
      <c r="P68" s="153">
        <v>2390.5</v>
      </c>
      <c r="Q68" s="153">
        <f>R68-P68</f>
        <v>867.09999999999991</v>
      </c>
      <c r="R68" s="153">
        <v>3257.6</v>
      </c>
      <c r="S68" s="189"/>
    </row>
    <row r="69" spans="1:19" ht="12.6" customHeight="1" x14ac:dyDescent="0.2">
      <c r="A69" s="147"/>
      <c r="B69" s="147"/>
      <c r="C69" s="1"/>
      <c r="D69" s="31"/>
      <c r="E69" s="209"/>
      <c r="F69" s="31"/>
      <c r="G69" s="118"/>
      <c r="H69" s="29"/>
      <c r="I69" s="150"/>
      <c r="J69" s="29"/>
      <c r="K69" s="104"/>
      <c r="L69" s="104"/>
      <c r="M69" s="104"/>
      <c r="N69" s="104"/>
      <c r="O69" s="104"/>
      <c r="P69" s="150"/>
      <c r="Q69" s="150"/>
      <c r="R69" s="29"/>
      <c r="S69" s="104"/>
    </row>
    <row r="70" spans="1:19" ht="12.6" customHeight="1" x14ac:dyDescent="0.2">
      <c r="A70" s="562" t="s">
        <v>32</v>
      </c>
      <c r="B70" s="565"/>
      <c r="C70" s="1"/>
      <c r="D70" s="217"/>
      <c r="E70" s="218">
        <f>F70-D70</f>
        <v>0</v>
      </c>
      <c r="F70" s="217"/>
      <c r="G70" s="113"/>
      <c r="H70" s="162">
        <v>1.82</v>
      </c>
      <c r="I70" s="162">
        <f>J70-H70-0.01</f>
        <v>0.37999999999999989</v>
      </c>
      <c r="J70" s="162">
        <v>2.21</v>
      </c>
      <c r="K70" s="189"/>
      <c r="L70" s="189"/>
      <c r="M70" s="189"/>
      <c r="N70" s="189"/>
      <c r="O70" s="189"/>
      <c r="P70" s="162">
        <v>2.23</v>
      </c>
      <c r="Q70" s="162">
        <f>R70-P70</f>
        <v>0.79999999999999982</v>
      </c>
      <c r="R70" s="162">
        <v>3.03</v>
      </c>
      <c r="S70" s="189"/>
    </row>
    <row r="71" spans="1:19" ht="12.6" customHeight="1" x14ac:dyDescent="0.2">
      <c r="A71" s="1"/>
      <c r="B71" s="1"/>
      <c r="C71" s="1"/>
      <c r="D71" s="12"/>
      <c r="E71" s="1"/>
      <c r="F71" s="12"/>
      <c r="G71" s="1"/>
      <c r="H71" s="1"/>
      <c r="I71" s="130"/>
      <c r="J71" s="29"/>
      <c r="K71" s="104"/>
      <c r="L71" s="571"/>
      <c r="M71" s="571"/>
      <c r="N71" s="104"/>
      <c r="O71" s="104"/>
      <c r="P71" s="189"/>
      <c r="Q71" s="104"/>
      <c r="R71" s="104"/>
      <c r="S71" s="104"/>
    </row>
    <row r="72" spans="1:19" ht="12.6" customHeight="1" x14ac:dyDescent="0.2">
      <c r="A72" s="1"/>
      <c r="B72" s="1"/>
      <c r="C72" s="1"/>
      <c r="D72" s="1"/>
      <c r="E72" s="29"/>
      <c r="F72" s="29"/>
      <c r="G72" s="1"/>
      <c r="H72" s="1"/>
      <c r="I72" s="130"/>
      <c r="J72" s="29"/>
      <c r="K72" s="104"/>
      <c r="L72" s="104"/>
      <c r="M72" s="104"/>
      <c r="N72" s="104"/>
      <c r="O72" s="104"/>
      <c r="P72" s="104"/>
      <c r="Q72" s="104"/>
      <c r="R72" s="104"/>
      <c r="S72" s="104"/>
    </row>
    <row r="73" spans="1:19" ht="12.6" customHeight="1" x14ac:dyDescent="0.2">
      <c r="A73" s="1"/>
      <c r="B73" s="1"/>
      <c r="C73" s="1"/>
      <c r="D73" s="1"/>
      <c r="E73" s="104"/>
      <c r="F73" s="118"/>
      <c r="G73" s="1"/>
      <c r="H73" s="1"/>
      <c r="I73" s="1"/>
      <c r="J73" s="29"/>
      <c r="K73" s="1"/>
      <c r="L73" s="1"/>
      <c r="M73" s="1"/>
      <c r="N73" s="1"/>
      <c r="O73" s="1"/>
      <c r="P73" s="1"/>
      <c r="Q73" s="1"/>
      <c r="R73" s="1"/>
      <c r="S73" s="29"/>
    </row>
    <row r="74" spans="1:19" ht="12.6" customHeight="1" x14ac:dyDescent="0.2">
      <c r="A74" s="564" t="s">
        <v>56</v>
      </c>
      <c r="B74" s="565"/>
      <c r="C74" s="565"/>
      <c r="D74" s="565"/>
      <c r="E74" s="565"/>
      <c r="F74" s="582"/>
      <c r="G74" s="582"/>
      <c r="H74" s="582"/>
      <c r="I74" s="582"/>
      <c r="J74" s="583"/>
      <c r="K74" s="29"/>
      <c r="L74" s="29"/>
      <c r="M74" s="29"/>
      <c r="N74" s="29"/>
      <c r="O74" s="29"/>
      <c r="P74" s="29"/>
      <c r="Q74" s="29"/>
      <c r="R74" s="29"/>
      <c r="S74" s="29"/>
    </row>
    <row r="75" spans="1:19" ht="12.6" customHeight="1" x14ac:dyDescent="0.2">
      <c r="A75" s="570"/>
      <c r="B75" s="582"/>
      <c r="C75" s="582"/>
      <c r="D75" s="582"/>
      <c r="E75" s="582"/>
      <c r="F75" s="565"/>
      <c r="G75" s="565"/>
      <c r="H75" s="565"/>
      <c r="I75" s="565"/>
      <c r="J75" s="573"/>
      <c r="K75" s="29"/>
      <c r="L75" s="29"/>
      <c r="M75" s="29"/>
      <c r="N75" s="29"/>
      <c r="O75" s="29"/>
      <c r="P75" s="29"/>
      <c r="Q75" s="29"/>
      <c r="R75" s="29"/>
      <c r="S75" s="29"/>
    </row>
    <row r="76" spans="1:19" ht="12.6" customHeight="1" x14ac:dyDescent="0.2">
      <c r="A76" s="1"/>
      <c r="B76" s="1"/>
      <c r="C76" s="1"/>
      <c r="D76" s="1"/>
      <c r="E76" s="1"/>
      <c r="F76" s="1"/>
      <c r="G76" s="1"/>
      <c r="H76" s="1"/>
      <c r="I76" s="1"/>
      <c r="J76" s="29"/>
      <c r="K76" s="1"/>
      <c r="L76" s="1"/>
      <c r="M76" s="1"/>
      <c r="N76" s="1"/>
      <c r="O76" s="1"/>
      <c r="P76" s="1"/>
      <c r="Q76" s="1"/>
      <c r="R76" s="1"/>
      <c r="S76" s="29"/>
    </row>
    <row r="77" spans="1:19" ht="12.6" customHeight="1" x14ac:dyDescent="0.2">
      <c r="A77" s="624" t="s">
        <v>34</v>
      </c>
      <c r="B77" s="582"/>
      <c r="C77" s="565"/>
      <c r="D77" s="565"/>
      <c r="E77" s="565"/>
      <c r="F77" s="565"/>
      <c r="G77" s="1"/>
      <c r="H77" s="1"/>
      <c r="I77" s="1"/>
      <c r="J77" s="29"/>
      <c r="K77" s="219"/>
      <c r="L77" s="219"/>
      <c r="M77" s="219"/>
      <c r="N77" s="219"/>
      <c r="O77" s="219"/>
      <c r="P77" s="219"/>
      <c r="Q77" s="219"/>
      <c r="R77" s="219"/>
      <c r="S77" s="220"/>
    </row>
    <row r="78" spans="1:19" ht="12.6" customHeight="1" x14ac:dyDescent="0.2">
      <c r="A78" s="623"/>
      <c r="B78" s="623"/>
      <c r="C78" s="623"/>
      <c r="D78" s="62"/>
      <c r="E78" s="62"/>
      <c r="F78" s="62"/>
      <c r="G78" s="62"/>
      <c r="H78" s="62"/>
      <c r="I78" s="62"/>
      <c r="J78" s="104"/>
      <c r="K78" s="62"/>
      <c r="L78" s="62"/>
      <c r="M78" s="62"/>
      <c r="N78" s="62"/>
      <c r="O78" s="62"/>
      <c r="P78" s="62"/>
      <c r="Q78" s="62"/>
      <c r="R78" s="62"/>
      <c r="S78" s="104"/>
    </row>
    <row r="79" spans="1:19" ht="12.6" customHeight="1" x14ac:dyDescent="0.2">
      <c r="A79" s="595" t="s">
        <v>57</v>
      </c>
      <c r="B79" s="555"/>
      <c r="C79" s="555"/>
      <c r="D79" s="62"/>
      <c r="E79" s="62"/>
      <c r="F79" s="62"/>
      <c r="G79" s="62"/>
      <c r="H79" s="62"/>
      <c r="I79" s="62"/>
      <c r="J79" s="104"/>
      <c r="K79" s="62"/>
      <c r="L79" s="62"/>
      <c r="M79" s="62"/>
      <c r="N79" s="62"/>
      <c r="O79" s="62"/>
      <c r="P79" s="62"/>
      <c r="Q79" s="62"/>
      <c r="R79" s="62"/>
      <c r="S79" s="104"/>
    </row>
    <row r="80" spans="1:19" ht="12.6" customHeight="1" x14ac:dyDescent="0.2">
      <c r="A80" s="192"/>
      <c r="B80" s="192"/>
      <c r="C80" s="192"/>
      <c r="D80" s="62"/>
      <c r="E80" s="62"/>
      <c r="F80" s="62"/>
      <c r="G80" s="62"/>
      <c r="H80" s="62"/>
      <c r="I80" s="62"/>
      <c r="J80" s="104"/>
      <c r="K80" s="62"/>
      <c r="L80" s="62"/>
      <c r="M80" s="62"/>
      <c r="N80" s="62"/>
      <c r="O80" s="62"/>
      <c r="P80" s="62"/>
      <c r="Q80" s="62"/>
      <c r="R80" s="62"/>
      <c r="S80" s="104"/>
    </row>
  </sheetData>
  <mergeCells count="65">
    <mergeCell ref="A78:C78"/>
    <mergeCell ref="A79:C79"/>
    <mergeCell ref="A68:B68"/>
    <mergeCell ref="A70:B70"/>
    <mergeCell ref="L71:M71"/>
    <mergeCell ref="A74:J74"/>
    <mergeCell ref="A75:J75"/>
    <mergeCell ref="A77:F77"/>
    <mergeCell ref="A66:B66"/>
    <mergeCell ref="D46:F46"/>
    <mergeCell ref="A50:B50"/>
    <mergeCell ref="A52:B52"/>
    <mergeCell ref="A54:B54"/>
    <mergeCell ref="A55:B55"/>
    <mergeCell ref="A56:B56"/>
    <mergeCell ref="A58:B58"/>
    <mergeCell ref="A59:B59"/>
    <mergeCell ref="A61:B61"/>
    <mergeCell ref="A62:B62"/>
    <mergeCell ref="A64:B64"/>
    <mergeCell ref="L44:N44"/>
    <mergeCell ref="P44:R44"/>
    <mergeCell ref="D45:F45"/>
    <mergeCell ref="H45:J45"/>
    <mergeCell ref="L45:N45"/>
    <mergeCell ref="P45:R45"/>
    <mergeCell ref="A40:J40"/>
    <mergeCell ref="A41:J41"/>
    <mergeCell ref="A42:J42"/>
    <mergeCell ref="A43:J43"/>
    <mergeCell ref="D44:F44"/>
    <mergeCell ref="H44:J44"/>
    <mergeCell ref="A39:J39"/>
    <mergeCell ref="A23:B23"/>
    <mergeCell ref="A24:B24"/>
    <mergeCell ref="A26:B26"/>
    <mergeCell ref="A27:B27"/>
    <mergeCell ref="A29:B29"/>
    <mergeCell ref="A31:B31"/>
    <mergeCell ref="A33:B33"/>
    <mergeCell ref="A35:B35"/>
    <mergeCell ref="A36:J36"/>
    <mergeCell ref="A37:J37"/>
    <mergeCell ref="A38:J38"/>
    <mergeCell ref="A21:B21"/>
    <mergeCell ref="D9:F9"/>
    <mergeCell ref="H9:J9"/>
    <mergeCell ref="L9:N9"/>
    <mergeCell ref="P9:R9"/>
    <mergeCell ref="A10:B10"/>
    <mergeCell ref="D10:F10"/>
    <mergeCell ref="H10:J10"/>
    <mergeCell ref="L10:N10"/>
    <mergeCell ref="P10:R10"/>
    <mergeCell ref="L11:N11"/>
    <mergeCell ref="A15:B15"/>
    <mergeCell ref="A17:B17"/>
    <mergeCell ref="A19:B19"/>
    <mergeCell ref="A20:B20"/>
    <mergeCell ref="A7:B7"/>
    <mergeCell ref="A2:S2"/>
    <mergeCell ref="A3:S3"/>
    <mergeCell ref="A4:B4"/>
    <mergeCell ref="A5:B5"/>
    <mergeCell ref="A6:C6"/>
  </mergeCells>
  <pageMargins left="0.7" right="0.7" top="0.75" bottom="0.75" header="0.3" footer="0.3"/>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
  <sheetViews>
    <sheetView zoomScaleNormal="100" workbookViewId="0"/>
  </sheetViews>
  <sheetFormatPr defaultColWidth="21.5" defaultRowHeight="12.75" x14ac:dyDescent="0.2"/>
  <cols>
    <col min="1" max="1" width="2.33203125" customWidth="1"/>
    <col min="2" max="2" width="67.5" customWidth="1"/>
    <col min="3" max="3" width="7.6640625" customWidth="1"/>
    <col min="4" max="4" width="2.33203125" customWidth="1"/>
    <col min="5" max="5" width="7.6640625" customWidth="1"/>
    <col min="6" max="6" width="2.33203125" customWidth="1"/>
    <col min="7" max="7" width="7.6640625" customWidth="1"/>
    <col min="8" max="8" width="2.33203125" customWidth="1"/>
    <col min="9" max="9" width="7.6640625" customWidth="1"/>
    <col min="10" max="10" width="2.33203125" customWidth="1"/>
    <col min="11" max="11" width="7.6640625" customWidth="1"/>
    <col min="12" max="12" width="9.1640625" customWidth="1"/>
    <col min="13" max="13" width="7.6640625" customWidth="1"/>
    <col min="14" max="14" width="2.33203125" customWidth="1"/>
    <col min="15" max="15" width="7.6640625" customWidth="1"/>
    <col min="16" max="16" width="2.33203125" customWidth="1"/>
    <col min="17" max="17" width="7.6640625" customWidth="1"/>
    <col min="18" max="18" width="2.33203125" customWidth="1"/>
    <col min="19" max="19" width="7.6640625" customWidth="1"/>
    <col min="20" max="20" width="2.33203125" customWidth="1"/>
    <col min="21" max="21" width="7.6640625" customWidth="1"/>
  </cols>
  <sheetData>
    <row r="1" spans="1:21" ht="12.6" customHeight="1" x14ac:dyDescent="0.25">
      <c r="A1" s="1"/>
      <c r="B1" s="1"/>
      <c r="C1" s="136"/>
      <c r="D1" s="136"/>
      <c r="E1" s="136"/>
      <c r="F1" s="136"/>
      <c r="G1" s="136"/>
      <c r="H1" s="136"/>
      <c r="I1" s="136"/>
      <c r="J1" s="136"/>
      <c r="K1" s="136"/>
      <c r="L1" s="1"/>
      <c r="M1" s="1"/>
      <c r="N1" s="1"/>
      <c r="O1" s="1"/>
      <c r="P1" s="1"/>
      <c r="Q1" s="1"/>
      <c r="R1" s="1"/>
      <c r="S1" s="1"/>
      <c r="T1" s="1"/>
      <c r="U1" s="3" t="s">
        <v>0</v>
      </c>
    </row>
    <row r="2" spans="1:21" ht="18.75" customHeight="1" x14ac:dyDescent="0.25">
      <c r="A2" s="599" t="s">
        <v>1</v>
      </c>
      <c r="B2" s="565"/>
      <c r="C2" s="560"/>
      <c r="D2" s="560"/>
      <c r="E2" s="560"/>
      <c r="F2" s="560"/>
      <c r="G2" s="560"/>
      <c r="H2" s="560"/>
      <c r="I2" s="560"/>
      <c r="J2" s="560"/>
      <c r="K2" s="579"/>
      <c r="L2" s="565"/>
      <c r="M2" s="565"/>
      <c r="N2" s="565"/>
      <c r="O2" s="565"/>
      <c r="P2" s="565"/>
      <c r="Q2" s="565"/>
      <c r="R2" s="565"/>
      <c r="S2" s="565"/>
      <c r="T2" s="565"/>
      <c r="U2" s="573"/>
    </row>
    <row r="3" spans="1:21" ht="18.75" customHeight="1" x14ac:dyDescent="0.25">
      <c r="A3" s="599" t="s">
        <v>58</v>
      </c>
      <c r="B3" s="565"/>
      <c r="C3" s="565"/>
      <c r="D3" s="565"/>
      <c r="E3" s="565"/>
      <c r="F3" s="565"/>
      <c r="G3" s="565"/>
      <c r="H3" s="565"/>
      <c r="I3" s="565"/>
      <c r="J3" s="565"/>
      <c r="K3" s="565"/>
      <c r="L3" s="565"/>
      <c r="M3" s="565"/>
      <c r="N3" s="565"/>
      <c r="O3" s="565"/>
      <c r="P3" s="565"/>
      <c r="Q3" s="565"/>
      <c r="R3" s="565"/>
      <c r="S3" s="565"/>
      <c r="T3" s="565"/>
      <c r="U3" s="573"/>
    </row>
    <row r="4" spans="1:21" ht="12.6" customHeight="1" x14ac:dyDescent="0.2">
      <c r="A4" s="1"/>
      <c r="B4" s="221" t="s">
        <v>3</v>
      </c>
      <c r="C4" s="1"/>
      <c r="D4" s="1"/>
      <c r="E4" s="1"/>
      <c r="F4" s="1"/>
      <c r="G4" s="1"/>
      <c r="H4" s="1"/>
      <c r="I4" s="1"/>
      <c r="J4" s="1"/>
      <c r="K4" s="1"/>
      <c r="L4" s="1"/>
      <c r="M4" s="1"/>
      <c r="N4" s="1"/>
      <c r="O4" s="1"/>
      <c r="P4" s="1"/>
      <c r="Q4" s="1"/>
      <c r="R4" s="1"/>
      <c r="S4" s="1"/>
      <c r="T4" s="1"/>
      <c r="U4" s="29"/>
    </row>
    <row r="5" spans="1:21" ht="12.6" customHeight="1" x14ac:dyDescent="0.2">
      <c r="A5" s="1"/>
      <c r="B5" s="221" t="s">
        <v>4</v>
      </c>
      <c r="C5" s="1"/>
      <c r="D5" s="1"/>
      <c r="E5" s="1"/>
      <c r="F5" s="1"/>
      <c r="G5" s="1"/>
      <c r="H5" s="1"/>
      <c r="I5" s="1"/>
      <c r="J5" s="1"/>
      <c r="K5" s="1"/>
      <c r="L5" s="1"/>
      <c r="M5" s="1"/>
      <c r="N5" s="1"/>
      <c r="O5" s="1"/>
      <c r="P5" s="1"/>
      <c r="Q5" s="1"/>
      <c r="R5" s="1"/>
      <c r="S5" s="1"/>
      <c r="T5" s="1"/>
      <c r="U5" s="29"/>
    </row>
    <row r="6" spans="1:21" ht="12.6" customHeight="1" x14ac:dyDescent="0.2">
      <c r="A6" s="1"/>
      <c r="B6" s="221" t="s">
        <v>5</v>
      </c>
      <c r="C6" s="1"/>
      <c r="D6" s="1"/>
      <c r="E6" s="1"/>
      <c r="F6" s="1"/>
      <c r="G6" s="1"/>
      <c r="H6" s="1"/>
      <c r="I6" s="1"/>
      <c r="J6" s="1"/>
      <c r="K6" s="1"/>
      <c r="L6" s="1"/>
      <c r="M6" s="1"/>
      <c r="N6" s="1"/>
      <c r="O6" s="1"/>
      <c r="P6" s="1"/>
      <c r="Q6" s="1"/>
      <c r="R6" s="1"/>
      <c r="S6" s="1"/>
      <c r="T6" s="1"/>
      <c r="U6" s="29"/>
    </row>
    <row r="7" spans="1:21" ht="12.6" customHeight="1" x14ac:dyDescent="0.2">
      <c r="A7" s="1"/>
      <c r="B7" s="625" t="s">
        <v>6</v>
      </c>
      <c r="C7" s="570"/>
      <c r="D7" s="1"/>
      <c r="E7" s="1"/>
      <c r="F7" s="1"/>
      <c r="G7" s="1"/>
      <c r="H7" s="1"/>
      <c r="I7" s="1"/>
      <c r="J7" s="1"/>
      <c r="K7" s="1"/>
      <c r="L7" s="1"/>
      <c r="M7" s="1"/>
      <c r="N7" s="1"/>
      <c r="O7" s="1"/>
      <c r="P7" s="1"/>
      <c r="Q7" s="1"/>
      <c r="R7" s="1"/>
      <c r="S7" s="1"/>
      <c r="T7" s="1"/>
      <c r="U7" s="29"/>
    </row>
    <row r="8" spans="1:21" ht="12.6" customHeight="1" x14ac:dyDescent="0.2">
      <c r="A8" s="1"/>
      <c r="B8" s="1"/>
      <c r="C8" s="1"/>
      <c r="D8" s="1"/>
      <c r="E8" s="1"/>
      <c r="F8" s="1"/>
      <c r="G8" s="1"/>
      <c r="H8" s="1"/>
      <c r="I8" s="1"/>
      <c r="J8" s="1"/>
      <c r="K8" s="1"/>
      <c r="L8" s="1"/>
      <c r="M8" s="1"/>
      <c r="N8" s="1"/>
      <c r="O8" s="1"/>
      <c r="P8" s="1"/>
      <c r="Q8" s="1"/>
      <c r="R8" s="1"/>
      <c r="S8" s="1"/>
      <c r="T8" s="1"/>
      <c r="U8" s="29"/>
    </row>
    <row r="9" spans="1:21" ht="12.6" customHeight="1" x14ac:dyDescent="0.2">
      <c r="A9" s="1"/>
      <c r="B9" s="1"/>
      <c r="C9" s="1"/>
      <c r="D9" s="1"/>
      <c r="E9" s="1"/>
      <c r="F9" s="1"/>
      <c r="G9" s="1"/>
      <c r="H9" s="1"/>
      <c r="I9" s="1"/>
      <c r="J9" s="1"/>
      <c r="K9" s="1"/>
      <c r="L9" s="1"/>
      <c r="M9" s="1"/>
      <c r="N9" s="1"/>
      <c r="O9" s="1"/>
      <c r="P9" s="1"/>
      <c r="Q9" s="1"/>
      <c r="R9" s="1"/>
      <c r="S9" s="1"/>
      <c r="T9" s="1"/>
      <c r="U9" s="29"/>
    </row>
    <row r="10" spans="1:21" ht="12.6" customHeight="1" x14ac:dyDescent="0.2">
      <c r="A10" s="1"/>
      <c r="B10" s="1"/>
      <c r="C10" s="1"/>
      <c r="D10" s="1"/>
      <c r="E10" s="1"/>
      <c r="F10" s="1"/>
      <c r="G10" s="1"/>
      <c r="H10" s="1"/>
      <c r="I10" s="1"/>
      <c r="J10" s="1"/>
      <c r="K10" s="1"/>
      <c r="L10" s="1"/>
      <c r="M10" s="1"/>
      <c r="N10" s="1"/>
      <c r="O10" s="1"/>
      <c r="P10" s="1"/>
      <c r="Q10" s="1"/>
      <c r="R10" s="1"/>
      <c r="S10" s="1"/>
      <c r="T10" s="1"/>
      <c r="U10" s="29"/>
    </row>
    <row r="11" spans="1:21" ht="12.6" customHeight="1" x14ac:dyDescent="0.2">
      <c r="A11" s="1"/>
      <c r="B11" s="1"/>
      <c r="C11" s="1"/>
      <c r="D11" s="1"/>
      <c r="E11" s="1"/>
      <c r="F11" s="1"/>
      <c r="G11" s="1"/>
      <c r="H11" s="1"/>
      <c r="I11" s="1"/>
      <c r="J11" s="1"/>
      <c r="K11" s="1"/>
      <c r="L11" s="1"/>
      <c r="M11" s="1"/>
      <c r="N11" s="1"/>
      <c r="O11" s="1"/>
      <c r="P11" s="1"/>
      <c r="Q11" s="1"/>
      <c r="R11" s="1"/>
      <c r="S11" s="1"/>
      <c r="T11" s="1"/>
      <c r="U11" s="29"/>
    </row>
    <row r="12" spans="1:21" ht="12.6" customHeight="1" thickBot="1" x14ac:dyDescent="0.25">
      <c r="A12" s="1"/>
      <c r="B12" s="222" t="s">
        <v>58</v>
      </c>
      <c r="C12" s="1"/>
      <c r="D12" s="1"/>
      <c r="E12" s="1"/>
      <c r="F12" s="1"/>
      <c r="G12" s="1"/>
      <c r="H12" s="1"/>
      <c r="I12" s="1"/>
      <c r="J12" s="1"/>
      <c r="K12" s="1"/>
      <c r="L12" s="1"/>
      <c r="M12" s="1"/>
      <c r="N12" s="1"/>
      <c r="O12" s="1"/>
      <c r="P12" s="1"/>
      <c r="Q12" s="1"/>
      <c r="R12" s="1"/>
      <c r="S12" s="1"/>
      <c r="T12" s="1"/>
      <c r="U12" s="29"/>
    </row>
    <row r="13" spans="1:21" ht="12.6" customHeight="1" x14ac:dyDescent="0.2">
      <c r="A13" s="1"/>
      <c r="B13" s="1"/>
      <c r="C13" s="626">
        <v>2015</v>
      </c>
      <c r="D13" s="627"/>
      <c r="E13" s="627"/>
      <c r="F13" s="627"/>
      <c r="G13" s="627"/>
      <c r="H13" s="627"/>
      <c r="I13" s="627"/>
      <c r="J13" s="627"/>
      <c r="K13" s="628"/>
      <c r="L13" s="223"/>
      <c r="M13" s="626">
        <v>2014</v>
      </c>
      <c r="N13" s="627"/>
      <c r="O13" s="627"/>
      <c r="P13" s="627"/>
      <c r="Q13" s="627"/>
      <c r="R13" s="627"/>
      <c r="S13" s="627"/>
      <c r="T13" s="627"/>
      <c r="U13" s="628"/>
    </row>
    <row r="14" spans="1:21" ht="15" customHeight="1" x14ac:dyDescent="0.2">
      <c r="A14" s="1"/>
      <c r="B14" s="224"/>
      <c r="C14" s="225" t="s">
        <v>8</v>
      </c>
      <c r="D14" s="1"/>
      <c r="E14" s="226" t="s">
        <v>10</v>
      </c>
      <c r="F14" s="1"/>
      <c r="G14" s="226" t="s">
        <v>11</v>
      </c>
      <c r="H14" s="1"/>
      <c r="I14" s="226" t="s">
        <v>12</v>
      </c>
      <c r="J14" s="1"/>
      <c r="K14" s="227" t="s">
        <v>59</v>
      </c>
      <c r="L14" s="223"/>
      <c r="M14" s="225" t="s">
        <v>8</v>
      </c>
      <c r="N14" s="1"/>
      <c r="O14" s="226" t="s">
        <v>10</v>
      </c>
      <c r="P14" s="1"/>
      <c r="Q14" s="226" t="s">
        <v>11</v>
      </c>
      <c r="R14" s="1"/>
      <c r="S14" s="226" t="s">
        <v>12</v>
      </c>
      <c r="T14" s="1"/>
      <c r="U14" s="227" t="s">
        <v>59</v>
      </c>
    </row>
    <row r="15" spans="1:21" ht="8.85" customHeight="1" x14ac:dyDescent="0.2">
      <c r="A15" s="1"/>
      <c r="B15" s="1"/>
      <c r="C15" s="223"/>
      <c r="D15" s="104"/>
      <c r="E15" s="104"/>
      <c r="F15" s="104"/>
      <c r="G15" s="104"/>
      <c r="H15" s="1"/>
      <c r="I15" s="1"/>
      <c r="J15" s="1"/>
      <c r="K15" s="228"/>
      <c r="L15" s="223"/>
      <c r="M15" s="223"/>
      <c r="N15" s="1"/>
      <c r="O15" s="1"/>
      <c r="P15" s="1"/>
      <c r="Q15" s="1"/>
      <c r="R15" s="1"/>
      <c r="S15" s="1"/>
      <c r="T15" s="1"/>
      <c r="U15" s="228"/>
    </row>
    <row r="16" spans="1:21" ht="12.6" customHeight="1" x14ac:dyDescent="0.2">
      <c r="A16" s="1"/>
      <c r="B16" s="1"/>
      <c r="C16" s="229"/>
      <c r="D16" s="230"/>
      <c r="E16" s="230"/>
      <c r="F16" s="230"/>
      <c r="G16" s="231"/>
      <c r="H16" s="1"/>
      <c r="I16" s="1"/>
      <c r="J16" s="1"/>
      <c r="K16" s="228"/>
      <c r="L16" s="223"/>
      <c r="M16" s="223"/>
      <c r="N16" s="1"/>
      <c r="O16" s="1"/>
      <c r="P16" s="1"/>
      <c r="Q16" s="1"/>
      <c r="R16" s="1"/>
      <c r="S16" s="1"/>
      <c r="T16" s="1"/>
      <c r="U16" s="228"/>
    </row>
    <row r="17" spans="1:21" ht="12.6" customHeight="1" x14ac:dyDescent="0.2">
      <c r="A17" s="1"/>
      <c r="B17" s="17" t="s">
        <v>60</v>
      </c>
      <c r="C17" s="232">
        <v>0.5</v>
      </c>
      <c r="D17" s="233"/>
      <c r="E17" s="234">
        <v>0.56000000000000005</v>
      </c>
      <c r="F17" s="235"/>
      <c r="G17" s="236">
        <v>0</v>
      </c>
      <c r="H17" s="235"/>
      <c r="I17" s="236">
        <v>0</v>
      </c>
      <c r="J17" s="237"/>
      <c r="K17" s="238">
        <v>1.06</v>
      </c>
      <c r="L17" s="223"/>
      <c r="M17" s="239">
        <v>0.68</v>
      </c>
      <c r="N17" s="233"/>
      <c r="O17" s="233">
        <v>0.68</v>
      </c>
      <c r="P17" s="233"/>
      <c r="Q17" s="233">
        <v>0.47</v>
      </c>
      <c r="R17" s="233"/>
      <c r="S17" s="234">
        <v>0.4</v>
      </c>
      <c r="T17" s="237"/>
      <c r="U17" s="238">
        <v>2.23</v>
      </c>
    </row>
    <row r="18" spans="1:21" ht="12.6" customHeight="1" x14ac:dyDescent="0.2">
      <c r="A18" s="1"/>
      <c r="B18" s="1"/>
      <c r="C18" s="240"/>
      <c r="D18" s="241"/>
      <c r="E18" s="241"/>
      <c r="F18" s="242"/>
      <c r="G18" s="242"/>
      <c r="H18" s="242"/>
      <c r="I18" s="242"/>
      <c r="J18" s="241"/>
      <c r="K18" s="243"/>
      <c r="L18" s="223"/>
      <c r="M18" s="240"/>
      <c r="N18" s="241"/>
      <c r="O18" s="241"/>
      <c r="P18" s="241"/>
      <c r="Q18" s="241"/>
      <c r="R18" s="241"/>
      <c r="S18" s="241"/>
      <c r="T18" s="241"/>
      <c r="U18" s="243"/>
    </row>
    <row r="19" spans="1:21" ht="12.6" customHeight="1" x14ac:dyDescent="0.2">
      <c r="A19" s="1"/>
      <c r="B19" s="43" t="s">
        <v>61</v>
      </c>
      <c r="C19" s="244"/>
      <c r="D19" s="245"/>
      <c r="E19" s="245"/>
      <c r="F19" s="185"/>
      <c r="G19" s="185"/>
      <c r="H19" s="185"/>
      <c r="I19" s="185"/>
      <c r="J19" s="245"/>
      <c r="K19" s="246"/>
      <c r="L19" s="223"/>
      <c r="M19" s="244">
        <v>-0.03</v>
      </c>
      <c r="N19" s="245"/>
      <c r="O19" s="245">
        <v>-0.02</v>
      </c>
      <c r="P19" s="245"/>
      <c r="Q19" s="245">
        <v>-0.01</v>
      </c>
      <c r="R19" s="245"/>
      <c r="S19" s="245">
        <v>-0.01</v>
      </c>
      <c r="T19" s="245"/>
      <c r="U19" s="246">
        <v>-7.0000000000000007E-2</v>
      </c>
    </row>
    <row r="20" spans="1:21" ht="12.6" customHeight="1" x14ac:dyDescent="0.2">
      <c r="A20" s="1"/>
      <c r="B20" s="1"/>
      <c r="C20" s="247"/>
      <c r="D20" s="248"/>
      <c r="E20" s="248"/>
      <c r="F20" s="249"/>
      <c r="G20" s="249"/>
      <c r="H20" s="249"/>
      <c r="I20" s="249"/>
      <c r="J20" s="248"/>
      <c r="K20" s="250"/>
      <c r="L20" s="223"/>
      <c r="M20" s="247"/>
      <c r="N20" s="248"/>
      <c r="O20" s="248"/>
      <c r="P20" s="248"/>
      <c r="Q20" s="248"/>
      <c r="R20" s="248"/>
      <c r="S20" s="248"/>
      <c r="T20" s="248"/>
      <c r="U20" s="250"/>
    </row>
    <row r="21" spans="1:21" ht="12.6" customHeight="1" x14ac:dyDescent="0.2">
      <c r="A21" s="62"/>
      <c r="B21" s="251" t="s">
        <v>62</v>
      </c>
      <c r="C21" s="244">
        <v>0.04</v>
      </c>
      <c r="D21" s="245"/>
      <c r="E21" s="162">
        <v>0.05</v>
      </c>
      <c r="F21" s="185"/>
      <c r="G21" s="183"/>
      <c r="H21" s="185"/>
      <c r="I21" s="185"/>
      <c r="J21" s="245"/>
      <c r="K21" s="246">
        <f>C21+E21+G21+I21</f>
        <v>0.09</v>
      </c>
      <c r="L21" s="252"/>
      <c r="M21" s="244"/>
      <c r="N21" s="245"/>
      <c r="O21" s="162"/>
      <c r="P21" s="245"/>
      <c r="Q21" s="162"/>
      <c r="R21" s="245"/>
      <c r="S21" s="245"/>
      <c r="T21" s="245"/>
      <c r="U21" s="246"/>
    </row>
    <row r="22" spans="1:21" ht="12.6" customHeight="1" x14ac:dyDescent="0.2">
      <c r="A22" s="1"/>
      <c r="B22" s="1"/>
      <c r="C22" s="253"/>
      <c r="D22" s="248"/>
      <c r="E22" s="254"/>
      <c r="F22" s="249"/>
      <c r="G22" s="255"/>
      <c r="H22" s="249"/>
      <c r="I22" s="249"/>
      <c r="J22" s="248"/>
      <c r="K22" s="250"/>
      <c r="L22" s="223"/>
      <c r="M22" s="253"/>
      <c r="N22" s="248"/>
      <c r="O22" s="254"/>
      <c r="P22" s="248"/>
      <c r="Q22" s="254"/>
      <c r="R22" s="248"/>
      <c r="S22" s="248"/>
      <c r="T22" s="248"/>
      <c r="U22" s="250"/>
    </row>
    <row r="23" spans="1:21" ht="12.6" customHeight="1" x14ac:dyDescent="0.2">
      <c r="A23" s="12"/>
      <c r="B23" s="256" t="s">
        <v>63</v>
      </c>
      <c r="C23" s="257">
        <v>0.1</v>
      </c>
      <c r="D23" s="258"/>
      <c r="E23" s="259">
        <v>0.1</v>
      </c>
      <c r="F23" s="260"/>
      <c r="G23" s="261"/>
      <c r="H23" s="260"/>
      <c r="I23" s="260"/>
      <c r="J23" s="258"/>
      <c r="K23" s="246">
        <f>C23+E23+G23+I23</f>
        <v>0.2</v>
      </c>
      <c r="L23" s="262"/>
      <c r="M23" s="257">
        <v>0.08</v>
      </c>
      <c r="N23" s="263"/>
      <c r="O23" s="259">
        <v>0.08</v>
      </c>
      <c r="P23" s="263"/>
      <c r="Q23" s="259">
        <v>0.08</v>
      </c>
      <c r="R23" s="263"/>
      <c r="S23" s="258">
        <v>0.08</v>
      </c>
      <c r="T23" s="263"/>
      <c r="U23" s="264">
        <v>0.32</v>
      </c>
    </row>
    <row r="24" spans="1:21" ht="12.6" customHeight="1" x14ac:dyDescent="0.2">
      <c r="A24" s="1"/>
      <c r="B24" s="1"/>
      <c r="C24" s="244"/>
      <c r="D24" s="245"/>
      <c r="E24" s="162"/>
      <c r="F24" s="185"/>
      <c r="G24" s="183"/>
      <c r="H24" s="185"/>
      <c r="I24" s="185"/>
      <c r="J24" s="245"/>
      <c r="K24" s="250"/>
      <c r="L24" s="223"/>
      <c r="M24" s="244"/>
      <c r="N24" s="67"/>
      <c r="O24" s="79"/>
      <c r="P24" s="67"/>
      <c r="Q24" s="162"/>
      <c r="R24" s="67"/>
      <c r="S24" s="245"/>
      <c r="T24" s="67"/>
      <c r="U24" s="250"/>
    </row>
    <row r="25" spans="1:21" ht="12.6" customHeight="1" x14ac:dyDescent="0.2">
      <c r="A25" s="1"/>
      <c r="B25" s="43" t="s">
        <v>20</v>
      </c>
      <c r="C25" s="244">
        <v>0.15</v>
      </c>
      <c r="D25" s="245"/>
      <c r="E25" s="162">
        <v>0.05</v>
      </c>
      <c r="F25" s="185"/>
      <c r="G25" s="183"/>
      <c r="H25" s="185"/>
      <c r="I25" s="185"/>
      <c r="J25" s="245"/>
      <c r="K25" s="250">
        <f>C25+E25+G25+I25</f>
        <v>0.2</v>
      </c>
      <c r="L25" s="223"/>
      <c r="M25" s="244"/>
      <c r="N25" s="67"/>
      <c r="O25" s="79"/>
      <c r="P25" s="67"/>
      <c r="Q25" s="162">
        <v>0.06</v>
      </c>
      <c r="R25" s="67"/>
      <c r="S25" s="245">
        <v>0.06</v>
      </c>
      <c r="T25" s="67"/>
      <c r="U25" s="250">
        <f>M25+O25+Q25+S25</f>
        <v>0.12</v>
      </c>
    </row>
    <row r="26" spans="1:21" ht="12.6" customHeight="1" x14ac:dyDescent="0.2">
      <c r="A26" s="1"/>
      <c r="B26" s="1"/>
      <c r="C26" s="253"/>
      <c r="D26" s="183"/>
      <c r="E26" s="248"/>
      <c r="F26" s="249"/>
      <c r="G26" s="249"/>
      <c r="H26" s="249"/>
      <c r="I26" s="249"/>
      <c r="J26" s="248"/>
      <c r="K26" s="250"/>
      <c r="L26" s="223"/>
      <c r="M26" s="240"/>
      <c r="N26" s="241"/>
      <c r="O26" s="241"/>
      <c r="P26" s="241"/>
      <c r="Q26" s="241"/>
      <c r="R26" s="241"/>
      <c r="S26" s="241"/>
      <c r="T26" s="241"/>
      <c r="U26" s="243"/>
    </row>
    <row r="27" spans="1:21" ht="12.6" customHeight="1" x14ac:dyDescent="0.2">
      <c r="A27" s="1"/>
      <c r="B27" s="251" t="s">
        <v>237</v>
      </c>
      <c r="C27" s="265"/>
      <c r="D27" s="245"/>
      <c r="E27" s="162">
        <v>0.09</v>
      </c>
      <c r="F27" s="249"/>
      <c r="G27" s="249"/>
      <c r="H27" s="249"/>
      <c r="I27" s="249"/>
      <c r="J27" s="248"/>
      <c r="K27" s="246">
        <f>C27+E27+G27+I27</f>
        <v>0.09</v>
      </c>
      <c r="L27" s="223"/>
      <c r="M27" s="266"/>
      <c r="N27" s="241"/>
      <c r="O27" s="241"/>
      <c r="P27" s="241"/>
      <c r="Q27" s="241"/>
      <c r="R27" s="241"/>
      <c r="S27" s="241"/>
      <c r="T27" s="241"/>
      <c r="U27" s="243"/>
    </row>
    <row r="28" spans="1:21" ht="12.6" customHeight="1" x14ac:dyDescent="0.2">
      <c r="A28" s="1"/>
      <c r="B28" s="1"/>
      <c r="C28" s="253"/>
      <c r="D28" s="248"/>
      <c r="E28" s="248"/>
      <c r="F28" s="249"/>
      <c r="G28" s="249"/>
      <c r="H28" s="249"/>
      <c r="I28" s="249"/>
      <c r="J28" s="248"/>
      <c r="K28" s="250"/>
      <c r="L28" s="223"/>
      <c r="M28" s="240"/>
      <c r="N28" s="241"/>
      <c r="O28" s="241"/>
      <c r="P28" s="241"/>
      <c r="Q28" s="241"/>
      <c r="R28" s="241"/>
      <c r="S28" s="241"/>
      <c r="T28" s="241"/>
      <c r="U28" s="243"/>
    </row>
    <row r="29" spans="1:21" ht="12.6" customHeight="1" x14ac:dyDescent="0.2">
      <c r="A29" s="1"/>
      <c r="B29" s="43" t="s">
        <v>22</v>
      </c>
      <c r="C29" s="244">
        <v>7.0000000000000007E-2</v>
      </c>
      <c r="D29" s="245"/>
      <c r="E29" s="162">
        <v>0.05</v>
      </c>
      <c r="F29" s="185"/>
      <c r="G29" s="183"/>
      <c r="H29" s="185"/>
      <c r="I29" s="185"/>
      <c r="J29" s="245"/>
      <c r="K29" s="250">
        <f>+C29+E29+G29</f>
        <v>0.12000000000000001</v>
      </c>
      <c r="L29" s="223"/>
      <c r="M29" s="244">
        <v>0.02</v>
      </c>
      <c r="N29" s="245"/>
      <c r="O29" s="162"/>
      <c r="P29" s="245"/>
      <c r="Q29" s="162">
        <v>0.02</v>
      </c>
      <c r="R29" s="245"/>
      <c r="S29" s="245">
        <v>0.34</v>
      </c>
      <c r="T29" s="245"/>
      <c r="U29" s="250">
        <f>+M29+O29+Q29+S29</f>
        <v>0.38</v>
      </c>
    </row>
    <row r="30" spans="1:21" ht="12.6" customHeight="1" x14ac:dyDescent="0.2">
      <c r="A30" s="1"/>
      <c r="B30" s="1"/>
      <c r="C30" s="247"/>
      <c r="D30" s="248"/>
      <c r="E30" s="248"/>
      <c r="F30" s="249"/>
      <c r="G30" s="249"/>
      <c r="H30" s="249"/>
      <c r="I30" s="249"/>
      <c r="J30" s="248"/>
      <c r="K30" s="250"/>
      <c r="L30" s="223"/>
      <c r="M30" s="247"/>
      <c r="N30" s="248"/>
      <c r="O30" s="248"/>
      <c r="P30" s="248"/>
      <c r="Q30" s="248"/>
      <c r="R30" s="248"/>
      <c r="S30" s="248"/>
      <c r="T30" s="248"/>
      <c r="U30" s="250"/>
    </row>
    <row r="31" spans="1:21" ht="12.6" customHeight="1" x14ac:dyDescent="0.2">
      <c r="A31" s="1"/>
      <c r="B31" s="43" t="s">
        <v>64</v>
      </c>
      <c r="C31" s="244"/>
      <c r="D31" s="245"/>
      <c r="E31" s="162"/>
      <c r="F31" s="185"/>
      <c r="G31" s="183"/>
      <c r="H31" s="185"/>
      <c r="I31" s="185"/>
      <c r="J31" s="245"/>
      <c r="K31" s="267">
        <v>0</v>
      </c>
      <c r="L31" s="223"/>
      <c r="M31" s="244"/>
      <c r="N31" s="245"/>
      <c r="O31" s="162"/>
      <c r="P31" s="245"/>
      <c r="Q31" s="162">
        <v>0.11</v>
      </c>
      <c r="R31" s="245"/>
      <c r="S31" s="245"/>
      <c r="T31" s="245"/>
      <c r="U31" s="246">
        <v>0.11</v>
      </c>
    </row>
    <row r="32" spans="1:21" ht="12.6" customHeight="1" x14ac:dyDescent="0.2">
      <c r="A32" s="62"/>
      <c r="B32" s="62"/>
      <c r="C32" s="244"/>
      <c r="D32" s="245"/>
      <c r="E32" s="162"/>
      <c r="F32" s="185"/>
      <c r="G32" s="183"/>
      <c r="H32" s="185"/>
      <c r="I32" s="185"/>
      <c r="J32" s="245"/>
      <c r="K32" s="246"/>
      <c r="L32" s="252"/>
      <c r="M32" s="244"/>
      <c r="N32" s="245"/>
      <c r="O32" s="162"/>
      <c r="P32" s="245"/>
      <c r="Q32" s="162"/>
      <c r="R32" s="245"/>
      <c r="S32" s="245"/>
      <c r="T32" s="245"/>
      <c r="U32" s="246"/>
    </row>
    <row r="33" spans="1:21" ht="25.5" x14ac:dyDescent="0.2">
      <c r="A33" s="1"/>
      <c r="B33" s="43" t="s">
        <v>65</v>
      </c>
      <c r="C33" s="253"/>
      <c r="D33" s="248"/>
      <c r="E33" s="254"/>
      <c r="F33" s="249"/>
      <c r="G33" s="255"/>
      <c r="H33" s="249"/>
      <c r="I33" s="249"/>
      <c r="J33" s="248"/>
      <c r="K33" s="250"/>
      <c r="L33" s="223"/>
      <c r="M33" s="253"/>
      <c r="N33" s="248"/>
      <c r="O33" s="254"/>
      <c r="P33" s="248"/>
      <c r="Q33" s="254"/>
      <c r="R33" s="248"/>
      <c r="S33" s="248">
        <v>-0.06</v>
      </c>
      <c r="T33" s="248"/>
      <c r="U33" s="250">
        <f>M33+O33+Q33+S33</f>
        <v>-0.06</v>
      </c>
    </row>
    <row r="34" spans="1:21" ht="11.25" customHeight="1" x14ac:dyDescent="0.2">
      <c r="A34" s="12"/>
      <c r="B34" s="12"/>
      <c r="C34" s="268"/>
      <c r="D34" s="269"/>
      <c r="E34" s="269"/>
      <c r="F34" s="270"/>
      <c r="G34" s="271"/>
      <c r="H34" s="270"/>
      <c r="I34" s="270"/>
      <c r="J34" s="269"/>
      <c r="K34" s="272"/>
      <c r="L34" s="262"/>
      <c r="M34" s="268"/>
      <c r="N34" s="269"/>
      <c r="O34" s="269"/>
      <c r="P34" s="269"/>
      <c r="Q34" s="273"/>
      <c r="R34" s="269"/>
      <c r="S34" s="269"/>
      <c r="T34" s="269"/>
      <c r="U34" s="272"/>
    </row>
    <row r="35" spans="1:21" ht="16.350000000000001" customHeight="1" thickBot="1" x14ac:dyDescent="0.25">
      <c r="A35" s="1"/>
      <c r="B35" s="17" t="s">
        <v>66</v>
      </c>
      <c r="C35" s="274">
        <v>0.87</v>
      </c>
      <c r="D35" s="275"/>
      <c r="E35" s="276">
        <v>0.9</v>
      </c>
      <c r="F35" s="277"/>
      <c r="G35" s="278">
        <v>0</v>
      </c>
      <c r="H35" s="277"/>
      <c r="I35" s="277">
        <v>0</v>
      </c>
      <c r="J35" s="275"/>
      <c r="K35" s="279">
        <v>1.76</v>
      </c>
      <c r="L35" s="252"/>
      <c r="M35" s="280">
        <v>0.74</v>
      </c>
      <c r="N35" s="275"/>
      <c r="O35" s="275">
        <v>0.74</v>
      </c>
      <c r="P35" s="275"/>
      <c r="Q35" s="275">
        <v>0.73</v>
      </c>
      <c r="R35" s="275"/>
      <c r="S35" s="275">
        <v>0.82</v>
      </c>
      <c r="T35" s="275"/>
      <c r="U35" s="279">
        <v>3.03</v>
      </c>
    </row>
    <row r="36" spans="1:21" ht="12.6" customHeight="1" thickTop="1" thickBot="1" x14ac:dyDescent="0.25">
      <c r="A36" s="1"/>
      <c r="B36" s="1"/>
      <c r="C36" s="281"/>
      <c r="D36" s="282"/>
      <c r="E36" s="282"/>
      <c r="F36" s="282"/>
      <c r="G36" s="282"/>
      <c r="H36" s="282"/>
      <c r="I36" s="282"/>
      <c r="J36" s="282"/>
      <c r="K36" s="283"/>
      <c r="L36" s="118"/>
      <c r="M36" s="281"/>
      <c r="N36" s="282"/>
      <c r="O36" s="282"/>
      <c r="P36" s="282"/>
      <c r="Q36" s="282"/>
      <c r="R36" s="282"/>
      <c r="S36" s="282"/>
      <c r="T36" s="282"/>
      <c r="U36" s="283"/>
    </row>
    <row r="37" spans="1:21" ht="12.6" customHeight="1" x14ac:dyDescent="0.2">
      <c r="A37" s="1"/>
      <c r="B37" s="1"/>
      <c r="C37" s="12"/>
      <c r="D37" s="12"/>
      <c r="E37" s="12"/>
      <c r="F37" s="12"/>
      <c r="G37" s="12"/>
      <c r="H37" s="12"/>
      <c r="I37" s="12"/>
      <c r="J37" s="12"/>
      <c r="K37" s="12"/>
      <c r="L37" s="1"/>
      <c r="M37" s="12"/>
      <c r="N37" s="12"/>
      <c r="O37" s="12"/>
      <c r="P37" s="12"/>
      <c r="Q37" s="12"/>
      <c r="R37" s="12"/>
      <c r="S37" s="12"/>
      <c r="T37" s="12"/>
      <c r="U37" s="71"/>
    </row>
    <row r="38" spans="1:21" ht="121.35" customHeight="1" x14ac:dyDescent="0.2">
      <c r="A38" s="1"/>
      <c r="B38" s="564" t="s">
        <v>67</v>
      </c>
      <c r="C38" s="565"/>
      <c r="D38" s="565"/>
      <c r="E38" s="565"/>
      <c r="F38" s="565"/>
      <c r="G38" s="565"/>
      <c r="H38" s="565"/>
      <c r="I38" s="565"/>
      <c r="J38" s="565"/>
      <c r="K38" s="565"/>
      <c r="L38" s="565"/>
      <c r="M38" s="565"/>
      <c r="N38" s="565"/>
      <c r="O38" s="565"/>
      <c r="P38" s="565"/>
      <c r="Q38" s="565"/>
      <c r="R38" s="565"/>
      <c r="S38" s="565"/>
      <c r="T38" s="565"/>
      <c r="U38" s="573"/>
    </row>
    <row r="39" spans="1:21" ht="18.75" customHeight="1" x14ac:dyDescent="0.2">
      <c r="A39" s="1"/>
      <c r="B39" s="1"/>
      <c r="C39" s="1"/>
      <c r="D39" s="1"/>
      <c r="E39" s="1"/>
      <c r="F39" s="1"/>
      <c r="G39" s="1"/>
      <c r="H39" s="1"/>
      <c r="I39" s="1"/>
      <c r="J39" s="1"/>
      <c r="K39" s="1"/>
      <c r="L39" s="1"/>
      <c r="M39" s="1"/>
      <c r="N39" s="1"/>
      <c r="O39" s="1"/>
      <c r="P39" s="1"/>
      <c r="Q39" s="1"/>
      <c r="R39" s="1"/>
      <c r="S39" s="1"/>
      <c r="T39" s="1"/>
      <c r="U39" s="29"/>
    </row>
    <row r="40" spans="1:21" ht="12.6" customHeight="1" x14ac:dyDescent="0.2">
      <c r="A40" s="1"/>
      <c r="B40" s="1"/>
      <c r="C40" s="1"/>
      <c r="D40" s="1"/>
      <c r="E40" s="1"/>
      <c r="F40" s="1"/>
      <c r="G40" s="1"/>
      <c r="H40" s="1"/>
      <c r="I40" s="1"/>
      <c r="J40" s="1"/>
      <c r="K40" s="1"/>
      <c r="L40" s="1"/>
      <c r="M40" s="1"/>
      <c r="N40" s="1"/>
      <c r="O40" s="1"/>
      <c r="P40" s="1"/>
      <c r="Q40" s="1"/>
      <c r="R40" s="1"/>
      <c r="S40" s="1"/>
      <c r="T40" s="1"/>
      <c r="U40" s="29"/>
    </row>
    <row r="41" spans="1:21" ht="12.6" customHeight="1" x14ac:dyDescent="0.2">
      <c r="A41" s="191"/>
      <c r="B41" s="284" t="s">
        <v>34</v>
      </c>
      <c r="C41" s="1"/>
      <c r="D41" s="1"/>
      <c r="E41" s="1"/>
      <c r="F41" s="1"/>
      <c r="G41" s="1"/>
      <c r="H41" s="1"/>
      <c r="I41" s="1"/>
      <c r="J41" s="1"/>
      <c r="K41" s="1"/>
      <c r="L41" s="1"/>
      <c r="M41" s="1"/>
      <c r="N41" s="1"/>
      <c r="O41" s="1"/>
      <c r="P41" s="1"/>
      <c r="Q41" s="1"/>
      <c r="R41" s="1"/>
      <c r="S41" s="1"/>
      <c r="T41" s="1"/>
      <c r="U41" s="29"/>
    </row>
    <row r="42" spans="1:21" ht="12.6" customHeight="1" x14ac:dyDescent="0.2">
      <c r="A42" s="1"/>
      <c r="B42" s="191"/>
      <c r="C42" s="1"/>
      <c r="D42" s="1"/>
      <c r="E42" s="1"/>
      <c r="F42" s="1"/>
      <c r="G42" s="1"/>
      <c r="H42" s="1"/>
      <c r="I42" s="1"/>
      <c r="J42" s="1"/>
      <c r="K42" s="1"/>
      <c r="L42" s="1"/>
      <c r="M42" s="1"/>
      <c r="N42" s="1"/>
      <c r="O42" s="1"/>
      <c r="P42" s="1"/>
      <c r="Q42" s="1"/>
      <c r="R42" s="1"/>
      <c r="S42" s="1"/>
      <c r="T42" s="1"/>
      <c r="U42" s="29"/>
    </row>
    <row r="43" spans="1:21" ht="12.6" customHeight="1" x14ac:dyDescent="0.2">
      <c r="A43" s="1"/>
      <c r="B43" s="285" t="s">
        <v>68</v>
      </c>
      <c r="C43" s="1"/>
      <c r="D43" s="1"/>
      <c r="E43" s="1"/>
      <c r="F43" s="1"/>
      <c r="G43" s="1"/>
      <c r="H43" s="1"/>
      <c r="I43" s="1"/>
      <c r="J43" s="1"/>
      <c r="K43" s="1"/>
      <c r="L43" s="1"/>
      <c r="M43" s="1"/>
      <c r="N43" s="1"/>
      <c r="O43" s="1"/>
      <c r="P43" s="1"/>
      <c r="Q43" s="1"/>
      <c r="R43" s="1"/>
      <c r="S43" s="1"/>
      <c r="T43" s="1"/>
      <c r="U43" s="29"/>
    </row>
    <row r="44" spans="1:21" ht="12.6" customHeight="1" x14ac:dyDescent="0.2">
      <c r="A44" s="1"/>
      <c r="B44" s="1"/>
      <c r="C44" s="1"/>
      <c r="D44" s="1"/>
      <c r="E44" s="1"/>
      <c r="F44" s="1"/>
      <c r="G44" s="1"/>
      <c r="H44" s="1"/>
      <c r="I44" s="1"/>
      <c r="J44" s="1"/>
      <c r="K44" s="1"/>
      <c r="L44" s="1"/>
      <c r="M44" s="1"/>
      <c r="N44" s="1"/>
      <c r="O44" s="1"/>
      <c r="P44" s="1"/>
      <c r="Q44" s="1"/>
      <c r="R44" s="1"/>
      <c r="S44" s="1"/>
      <c r="T44" s="1"/>
      <c r="U44" s="29"/>
    </row>
    <row r="45" spans="1:21" ht="18.75" customHeight="1" x14ac:dyDescent="0.2">
      <c r="A45" s="1"/>
      <c r="B45" s="1"/>
      <c r="C45" s="1"/>
      <c r="D45" s="1"/>
      <c r="E45" s="1"/>
      <c r="F45" s="1"/>
      <c r="G45" s="1"/>
      <c r="H45" s="1"/>
      <c r="I45" s="1"/>
      <c r="J45" s="1"/>
      <c r="K45" s="1"/>
      <c r="L45" s="1"/>
      <c r="M45" s="1"/>
      <c r="N45" s="1"/>
      <c r="O45" s="1"/>
      <c r="P45" s="1"/>
      <c r="Q45" s="1"/>
      <c r="R45" s="1"/>
      <c r="S45" s="1"/>
      <c r="T45" s="1"/>
      <c r="U45" s="29"/>
    </row>
    <row r="46" spans="1:21" ht="18.75" customHeight="1" x14ac:dyDescent="0.2">
      <c r="A46" s="1"/>
      <c r="B46" s="1"/>
      <c r="C46" s="1"/>
      <c r="D46" s="1"/>
      <c r="E46" s="1"/>
      <c r="F46" s="1"/>
      <c r="G46" s="1"/>
      <c r="H46" s="1"/>
      <c r="I46" s="1"/>
      <c r="J46" s="1"/>
      <c r="K46" s="1"/>
      <c r="L46" s="1"/>
      <c r="M46" s="1"/>
      <c r="N46" s="1"/>
      <c r="O46" s="1"/>
      <c r="P46" s="1"/>
      <c r="Q46" s="1"/>
      <c r="R46" s="1"/>
      <c r="S46" s="1"/>
      <c r="T46" s="1"/>
      <c r="U46" s="29"/>
    </row>
    <row r="47" spans="1:21" ht="18.75" customHeight="1" x14ac:dyDescent="0.2">
      <c r="A47" s="1"/>
      <c r="B47" s="1"/>
      <c r="C47" s="1"/>
      <c r="D47" s="1"/>
      <c r="E47" s="1"/>
      <c r="F47" s="1"/>
      <c r="G47" s="1"/>
      <c r="H47" s="1"/>
      <c r="I47" s="1"/>
      <c r="J47" s="1"/>
      <c r="K47" s="1"/>
      <c r="L47" s="1"/>
      <c r="M47" s="1"/>
      <c r="N47" s="1"/>
      <c r="O47" s="1"/>
      <c r="P47" s="1"/>
      <c r="Q47" s="1"/>
      <c r="R47" s="1"/>
      <c r="S47" s="1"/>
      <c r="T47" s="1"/>
      <c r="U47" s="29"/>
    </row>
    <row r="48" spans="1:21" ht="18.75" customHeight="1" x14ac:dyDescent="0.2">
      <c r="A48" s="1"/>
      <c r="B48" s="1"/>
      <c r="C48" s="1"/>
      <c r="D48" s="1"/>
      <c r="E48" s="1"/>
      <c r="F48" s="1"/>
      <c r="G48" s="1"/>
      <c r="H48" s="1"/>
      <c r="I48" s="1"/>
      <c r="J48" s="1"/>
      <c r="K48" s="1"/>
      <c r="L48" s="1"/>
      <c r="M48" s="1"/>
      <c r="N48" s="1"/>
      <c r="O48" s="1"/>
      <c r="P48" s="1"/>
      <c r="Q48" s="1"/>
      <c r="R48" s="1"/>
      <c r="S48" s="1"/>
      <c r="T48" s="1"/>
      <c r="U48" s="29"/>
    </row>
    <row r="49" spans="1:21" ht="18.75" customHeight="1" x14ac:dyDescent="0.2">
      <c r="A49" s="1"/>
      <c r="B49" s="286"/>
      <c r="C49" s="1"/>
      <c r="D49" s="1"/>
      <c r="E49" s="1"/>
      <c r="F49" s="1"/>
      <c r="G49" s="1"/>
      <c r="H49" s="1"/>
      <c r="I49" s="1"/>
      <c r="J49" s="1"/>
      <c r="K49" s="1"/>
      <c r="L49" s="1"/>
      <c r="M49" s="1"/>
      <c r="N49" s="1"/>
      <c r="O49" s="1"/>
      <c r="P49" s="1"/>
      <c r="Q49" s="1"/>
      <c r="R49" s="1"/>
      <c r="S49" s="1"/>
      <c r="T49" s="1"/>
      <c r="U49" s="29"/>
    </row>
    <row r="50" spans="1:21" ht="18.75" customHeight="1" x14ac:dyDescent="0.2">
      <c r="A50" s="1"/>
      <c r="B50" s="1"/>
      <c r="C50" s="1"/>
      <c r="D50" s="1"/>
      <c r="E50" s="1"/>
      <c r="F50" s="1"/>
      <c r="G50" s="1"/>
      <c r="H50" s="1"/>
      <c r="I50" s="1"/>
      <c r="J50" s="1"/>
      <c r="K50" s="1"/>
      <c r="L50" s="1"/>
      <c r="M50" s="1"/>
      <c r="N50" s="1"/>
      <c r="O50" s="1"/>
      <c r="P50" s="1"/>
      <c r="Q50" s="1"/>
      <c r="R50" s="1"/>
      <c r="S50" s="1"/>
      <c r="T50" s="1"/>
      <c r="U50" s="29"/>
    </row>
    <row r="51" spans="1:21" ht="18.75" customHeight="1" x14ac:dyDescent="0.2">
      <c r="A51" s="1"/>
      <c r="B51" s="1"/>
      <c r="C51" s="1"/>
      <c r="D51" s="1"/>
      <c r="E51" s="1"/>
      <c r="F51" s="1"/>
      <c r="G51" s="1"/>
      <c r="H51" s="1"/>
      <c r="I51" s="1"/>
      <c r="J51" s="1"/>
      <c r="K51" s="1"/>
      <c r="L51" s="1"/>
      <c r="M51" s="1"/>
      <c r="N51" s="1"/>
      <c r="O51" s="1"/>
      <c r="P51" s="1"/>
      <c r="Q51" s="1"/>
      <c r="R51" s="1"/>
      <c r="S51" s="1"/>
      <c r="T51" s="1"/>
      <c r="U51" s="29"/>
    </row>
    <row r="52" spans="1:21" ht="18.75" customHeight="1" x14ac:dyDescent="0.2">
      <c r="A52" s="1"/>
      <c r="B52" s="1"/>
      <c r="C52" s="1"/>
      <c r="D52" s="1"/>
      <c r="E52" s="1"/>
      <c r="F52" s="1"/>
      <c r="G52" s="1"/>
      <c r="H52" s="1"/>
      <c r="I52" s="1"/>
      <c r="J52" s="1"/>
      <c r="K52" s="1"/>
      <c r="L52" s="1"/>
      <c r="M52" s="1"/>
      <c r="N52" s="1"/>
      <c r="O52" s="1"/>
      <c r="P52" s="1"/>
      <c r="Q52" s="1"/>
      <c r="R52" s="1"/>
      <c r="S52" s="1"/>
      <c r="T52" s="1"/>
      <c r="U52" s="29"/>
    </row>
    <row r="53" spans="1:21" ht="18.75" customHeight="1" x14ac:dyDescent="0.2">
      <c r="A53" s="1"/>
      <c r="B53" s="1"/>
      <c r="C53" s="1"/>
      <c r="D53" s="1"/>
      <c r="E53" s="1"/>
      <c r="F53" s="1"/>
      <c r="G53" s="1"/>
      <c r="H53" s="1"/>
      <c r="I53" s="1"/>
      <c r="J53" s="1"/>
      <c r="K53" s="1"/>
      <c r="L53" s="1"/>
      <c r="M53" s="1"/>
      <c r="N53" s="1"/>
      <c r="O53" s="1"/>
      <c r="P53" s="1"/>
      <c r="Q53" s="1"/>
      <c r="R53" s="1"/>
      <c r="S53" s="1"/>
      <c r="T53" s="1"/>
      <c r="U53" s="29"/>
    </row>
    <row r="54" spans="1:21" ht="18.75" customHeight="1" x14ac:dyDescent="0.2">
      <c r="A54" s="1"/>
      <c r="B54" s="1"/>
      <c r="C54" s="1"/>
      <c r="D54" s="1"/>
      <c r="E54" s="1"/>
      <c r="F54" s="1"/>
      <c r="G54" s="1"/>
      <c r="H54" s="1"/>
      <c r="I54" s="1"/>
      <c r="J54" s="1"/>
      <c r="K54" s="1"/>
      <c r="L54" s="1"/>
      <c r="M54" s="1"/>
      <c r="N54" s="1"/>
      <c r="O54" s="1"/>
      <c r="P54" s="1"/>
      <c r="Q54" s="1"/>
      <c r="R54" s="1"/>
      <c r="S54" s="1"/>
      <c r="T54" s="1"/>
      <c r="U54" s="29"/>
    </row>
    <row r="55" spans="1:21" ht="18.75" customHeight="1" x14ac:dyDescent="0.2">
      <c r="A55" s="1"/>
      <c r="B55" s="1"/>
      <c r="C55" s="1"/>
      <c r="D55" s="1"/>
      <c r="E55" s="1"/>
      <c r="F55" s="1"/>
      <c r="G55" s="1"/>
      <c r="H55" s="1"/>
      <c r="I55" s="1"/>
      <c r="J55" s="1"/>
      <c r="K55" s="1"/>
      <c r="L55" s="1"/>
      <c r="M55" s="1"/>
      <c r="N55" s="1"/>
      <c r="O55" s="1"/>
      <c r="P55" s="1"/>
      <c r="Q55" s="1"/>
      <c r="R55" s="1"/>
      <c r="S55" s="1"/>
      <c r="T55" s="1"/>
      <c r="U55" s="29"/>
    </row>
    <row r="56" spans="1:21" ht="18.75" customHeight="1" x14ac:dyDescent="0.2">
      <c r="A56" s="1"/>
      <c r="B56" s="1"/>
      <c r="C56" s="1"/>
      <c r="D56" s="1"/>
      <c r="E56" s="1"/>
      <c r="F56" s="1"/>
      <c r="G56" s="1"/>
      <c r="H56" s="1"/>
      <c r="I56" s="1"/>
      <c r="J56" s="1"/>
      <c r="K56" s="1"/>
      <c r="L56" s="1"/>
      <c r="M56" s="1"/>
      <c r="N56" s="1"/>
      <c r="O56" s="1"/>
      <c r="P56" s="1"/>
      <c r="Q56" s="1"/>
      <c r="R56" s="1"/>
      <c r="S56" s="1"/>
      <c r="T56" s="1"/>
      <c r="U56" s="29"/>
    </row>
    <row r="57" spans="1:21" ht="18.75" customHeight="1" x14ac:dyDescent="0.2">
      <c r="A57" s="1"/>
      <c r="B57" s="1"/>
      <c r="C57" s="1"/>
      <c r="D57" s="1"/>
      <c r="E57" s="1"/>
      <c r="F57" s="1"/>
      <c r="G57" s="1"/>
      <c r="H57" s="1"/>
      <c r="I57" s="1"/>
      <c r="J57" s="1"/>
      <c r="K57" s="1"/>
      <c r="L57" s="1"/>
      <c r="M57" s="1"/>
      <c r="N57" s="1"/>
      <c r="O57" s="1"/>
      <c r="P57" s="1"/>
      <c r="Q57" s="1"/>
      <c r="R57" s="1"/>
      <c r="S57" s="1"/>
      <c r="T57" s="1"/>
      <c r="U57" s="29"/>
    </row>
    <row r="58" spans="1:21" ht="18.75" customHeight="1" x14ac:dyDescent="0.2">
      <c r="A58" s="1"/>
      <c r="B58" s="1"/>
      <c r="C58" s="1"/>
      <c r="D58" s="1"/>
      <c r="E58" s="1"/>
      <c r="F58" s="1"/>
      <c r="G58" s="1"/>
      <c r="H58" s="1"/>
      <c r="I58" s="1"/>
      <c r="J58" s="1"/>
      <c r="K58" s="1"/>
      <c r="L58" s="1"/>
      <c r="M58" s="1"/>
      <c r="N58" s="1"/>
      <c r="O58" s="1"/>
      <c r="P58" s="1"/>
      <c r="Q58" s="1"/>
      <c r="R58" s="1"/>
      <c r="S58" s="1"/>
      <c r="T58" s="1"/>
      <c r="U58" s="29"/>
    </row>
    <row r="59" spans="1:21" ht="18.75" customHeight="1" x14ac:dyDescent="0.2">
      <c r="A59" s="1"/>
      <c r="B59" s="1"/>
      <c r="C59" s="1"/>
      <c r="D59" s="1"/>
      <c r="E59" s="1"/>
      <c r="F59" s="1"/>
      <c r="G59" s="1"/>
      <c r="H59" s="1"/>
      <c r="I59" s="1"/>
      <c r="J59" s="1"/>
      <c r="K59" s="1"/>
      <c r="L59" s="1"/>
      <c r="M59" s="1"/>
      <c r="N59" s="1"/>
      <c r="O59" s="1"/>
      <c r="P59" s="1"/>
      <c r="Q59" s="1"/>
      <c r="R59" s="1"/>
      <c r="S59" s="1"/>
      <c r="T59" s="1"/>
      <c r="U59" s="29"/>
    </row>
    <row r="60" spans="1:21" ht="18.75" customHeight="1" x14ac:dyDescent="0.2">
      <c r="A60" s="1"/>
      <c r="B60" s="1"/>
      <c r="C60" s="1"/>
      <c r="D60" s="1"/>
      <c r="E60" s="1"/>
      <c r="F60" s="1"/>
      <c r="G60" s="1"/>
      <c r="H60" s="1"/>
      <c r="I60" s="1"/>
      <c r="J60" s="1"/>
      <c r="K60" s="1"/>
      <c r="L60" s="1"/>
      <c r="M60" s="1"/>
      <c r="N60" s="1"/>
      <c r="O60" s="1"/>
      <c r="P60" s="1"/>
      <c r="Q60" s="1"/>
      <c r="R60" s="1"/>
      <c r="S60" s="1"/>
      <c r="T60" s="1"/>
      <c r="U60" s="29"/>
    </row>
    <row r="61" spans="1:21" ht="18.75" customHeight="1" x14ac:dyDescent="0.2">
      <c r="A61" s="1"/>
      <c r="B61" s="1"/>
      <c r="C61" s="1"/>
      <c r="D61" s="1"/>
      <c r="E61" s="1"/>
      <c r="F61" s="1"/>
      <c r="G61" s="1"/>
      <c r="H61" s="1"/>
      <c r="I61" s="1"/>
      <c r="J61" s="1"/>
      <c r="K61" s="1"/>
      <c r="L61" s="1"/>
      <c r="M61" s="1"/>
      <c r="N61" s="1"/>
      <c r="O61" s="1"/>
      <c r="P61" s="1"/>
      <c r="Q61" s="1"/>
      <c r="R61" s="1"/>
      <c r="S61" s="1"/>
      <c r="T61" s="1"/>
      <c r="U61" s="29"/>
    </row>
    <row r="62" spans="1:21" ht="18.75" customHeight="1" x14ac:dyDescent="0.2">
      <c r="A62" s="1"/>
      <c r="B62" s="1"/>
      <c r="C62" s="1"/>
      <c r="D62" s="1"/>
      <c r="E62" s="1"/>
      <c r="F62" s="1"/>
      <c r="G62" s="1"/>
      <c r="H62" s="1"/>
      <c r="I62" s="1"/>
      <c r="J62" s="1"/>
      <c r="K62" s="1"/>
      <c r="L62" s="1"/>
      <c r="M62" s="1"/>
      <c r="N62" s="1"/>
      <c r="O62" s="1"/>
      <c r="P62" s="1"/>
      <c r="Q62" s="1"/>
      <c r="R62" s="1"/>
      <c r="S62" s="1"/>
      <c r="T62" s="1"/>
      <c r="U62" s="29"/>
    </row>
    <row r="63" spans="1:21" ht="18.75" customHeight="1" x14ac:dyDescent="0.2">
      <c r="A63" s="1"/>
      <c r="B63" s="1"/>
      <c r="C63" s="1"/>
      <c r="D63" s="1"/>
      <c r="E63" s="1"/>
      <c r="F63" s="1"/>
      <c r="G63" s="1"/>
      <c r="H63" s="1"/>
      <c r="I63" s="1"/>
      <c r="J63" s="1"/>
      <c r="K63" s="1"/>
      <c r="L63" s="1"/>
      <c r="M63" s="1"/>
      <c r="N63" s="1"/>
      <c r="O63" s="1"/>
      <c r="P63" s="1"/>
      <c r="Q63" s="1"/>
      <c r="R63" s="1"/>
      <c r="S63" s="1"/>
      <c r="T63" s="1"/>
      <c r="U63" s="29"/>
    </row>
    <row r="64" spans="1:21" ht="18.75" customHeight="1" x14ac:dyDescent="0.2">
      <c r="A64" s="1"/>
      <c r="B64" s="1"/>
      <c r="C64" s="1"/>
      <c r="D64" s="1"/>
      <c r="E64" s="1"/>
      <c r="F64" s="1"/>
      <c r="G64" s="1"/>
      <c r="H64" s="1"/>
      <c r="I64" s="1"/>
      <c r="J64" s="1"/>
      <c r="K64" s="1"/>
      <c r="L64" s="1"/>
      <c r="M64" s="1"/>
      <c r="N64" s="1"/>
      <c r="O64" s="1"/>
      <c r="P64" s="1"/>
      <c r="Q64" s="1"/>
      <c r="R64" s="1"/>
      <c r="S64" s="1"/>
      <c r="T64" s="1"/>
      <c r="U64" s="29"/>
    </row>
    <row r="65" spans="1:21" ht="18.75" customHeight="1" x14ac:dyDescent="0.2">
      <c r="A65" s="1"/>
      <c r="B65" s="1"/>
      <c r="C65" s="1"/>
      <c r="D65" s="1"/>
      <c r="E65" s="1"/>
      <c r="F65" s="1"/>
      <c r="G65" s="1"/>
      <c r="H65" s="1"/>
      <c r="I65" s="1"/>
      <c r="J65" s="1"/>
      <c r="K65" s="1"/>
      <c r="L65" s="1"/>
      <c r="M65" s="1"/>
      <c r="N65" s="1"/>
      <c r="O65" s="1"/>
      <c r="P65" s="1"/>
      <c r="Q65" s="1"/>
      <c r="R65" s="1"/>
      <c r="S65" s="1"/>
      <c r="T65" s="1"/>
      <c r="U65" s="29"/>
    </row>
    <row r="66" spans="1:21" ht="18.75" customHeight="1" x14ac:dyDescent="0.2">
      <c r="A66" s="1"/>
      <c r="B66" s="1"/>
      <c r="C66" s="1"/>
      <c r="D66" s="1"/>
      <c r="E66" s="1"/>
      <c r="F66" s="1"/>
      <c r="G66" s="1"/>
      <c r="H66" s="1"/>
      <c r="I66" s="1"/>
      <c r="J66" s="1"/>
      <c r="K66" s="1"/>
      <c r="L66" s="1"/>
      <c r="M66" s="1"/>
      <c r="N66" s="1"/>
      <c r="O66" s="1"/>
      <c r="P66" s="1"/>
      <c r="Q66" s="1"/>
      <c r="R66" s="1"/>
      <c r="S66" s="1"/>
      <c r="T66" s="1"/>
      <c r="U66" s="29"/>
    </row>
    <row r="67" spans="1:21" ht="18.75" customHeight="1" x14ac:dyDescent="0.2">
      <c r="A67" s="1"/>
      <c r="B67" s="1"/>
      <c r="C67" s="1"/>
      <c r="D67" s="1"/>
      <c r="E67" s="1"/>
      <c r="F67" s="1"/>
      <c r="G67" s="1"/>
      <c r="H67" s="1"/>
      <c r="I67" s="1"/>
      <c r="J67" s="1"/>
      <c r="K67" s="1"/>
      <c r="L67" s="1"/>
      <c r="M67" s="1"/>
      <c r="N67" s="1"/>
      <c r="O67" s="1"/>
      <c r="P67" s="1"/>
      <c r="Q67" s="1"/>
      <c r="R67" s="1"/>
      <c r="S67" s="1"/>
      <c r="T67" s="1"/>
      <c r="U67" s="29"/>
    </row>
    <row r="68" spans="1:21" ht="18.75" customHeight="1" x14ac:dyDescent="0.2">
      <c r="A68" s="1"/>
      <c r="B68" s="1"/>
      <c r="C68" s="1"/>
      <c r="D68" s="1"/>
      <c r="E68" s="1"/>
      <c r="F68" s="1"/>
      <c r="G68" s="1"/>
      <c r="H68" s="1"/>
      <c r="I68" s="1"/>
      <c r="J68" s="1"/>
      <c r="K68" s="1"/>
      <c r="L68" s="1"/>
      <c r="M68" s="1"/>
      <c r="N68" s="1"/>
      <c r="O68" s="1"/>
      <c r="P68" s="1"/>
      <c r="Q68" s="1"/>
      <c r="R68" s="1"/>
      <c r="S68" s="1"/>
      <c r="T68" s="1"/>
      <c r="U68" s="29"/>
    </row>
    <row r="69" spans="1:21" ht="18.75" customHeight="1" x14ac:dyDescent="0.2">
      <c r="A69" s="1"/>
      <c r="B69" s="1"/>
      <c r="C69" s="1"/>
      <c r="D69" s="1"/>
      <c r="E69" s="1"/>
      <c r="F69" s="1"/>
      <c r="G69" s="1"/>
      <c r="H69" s="1"/>
      <c r="I69" s="1"/>
      <c r="J69" s="1"/>
      <c r="K69" s="1"/>
      <c r="L69" s="1"/>
      <c r="M69" s="1"/>
      <c r="N69" s="1"/>
      <c r="O69" s="1"/>
      <c r="P69" s="1"/>
      <c r="Q69" s="1"/>
      <c r="R69" s="1"/>
      <c r="S69" s="1"/>
      <c r="T69" s="1"/>
      <c r="U69" s="29"/>
    </row>
    <row r="70" spans="1:21" ht="18.75" customHeight="1" x14ac:dyDescent="0.2">
      <c r="A70" s="1"/>
      <c r="B70" s="1"/>
      <c r="C70" s="1"/>
      <c r="D70" s="1"/>
      <c r="E70" s="1"/>
      <c r="F70" s="1"/>
      <c r="G70" s="1"/>
      <c r="H70" s="1"/>
      <c r="I70" s="1"/>
      <c r="J70" s="1"/>
      <c r="K70" s="1"/>
      <c r="L70" s="1"/>
      <c r="M70" s="1"/>
      <c r="N70" s="1"/>
      <c r="O70" s="1"/>
      <c r="P70" s="1"/>
      <c r="Q70" s="1"/>
      <c r="R70" s="1"/>
      <c r="S70" s="1"/>
      <c r="T70" s="1"/>
      <c r="U70" s="29"/>
    </row>
    <row r="71" spans="1:21" ht="18.75" customHeight="1" x14ac:dyDescent="0.2">
      <c r="A71" s="1"/>
      <c r="B71" s="1"/>
      <c r="C71" s="1"/>
      <c r="D71" s="1"/>
      <c r="E71" s="1"/>
      <c r="F71" s="1"/>
      <c r="G71" s="1"/>
      <c r="H71" s="1"/>
      <c r="I71" s="1"/>
      <c r="J71" s="1"/>
      <c r="K71" s="1"/>
      <c r="L71" s="1"/>
      <c r="M71" s="1"/>
      <c r="N71" s="1"/>
      <c r="O71" s="1"/>
      <c r="P71" s="1"/>
      <c r="Q71" s="1"/>
      <c r="R71" s="1"/>
      <c r="S71" s="1"/>
      <c r="T71" s="1"/>
      <c r="U71" s="29"/>
    </row>
    <row r="72" spans="1:21" ht="18.75" customHeight="1" x14ac:dyDescent="0.2">
      <c r="A72" s="1"/>
      <c r="B72" s="1"/>
      <c r="C72" s="1"/>
      <c r="D72" s="1"/>
      <c r="E72" s="1"/>
      <c r="F72" s="1"/>
      <c r="G72" s="1"/>
      <c r="H72" s="1"/>
      <c r="I72" s="1"/>
      <c r="J72" s="1"/>
      <c r="K72" s="1"/>
      <c r="L72" s="1"/>
      <c r="M72" s="1"/>
      <c r="N72" s="1"/>
      <c r="O72" s="1"/>
      <c r="P72" s="1"/>
      <c r="Q72" s="1"/>
      <c r="R72" s="1"/>
      <c r="S72" s="1"/>
      <c r="T72" s="1"/>
      <c r="U72" s="29"/>
    </row>
    <row r="73" spans="1:21" ht="18.75" customHeight="1" x14ac:dyDescent="0.2">
      <c r="A73" s="1"/>
      <c r="B73" s="1"/>
      <c r="C73" s="1"/>
      <c r="D73" s="1"/>
      <c r="E73" s="1"/>
      <c r="F73" s="1"/>
      <c r="G73" s="1"/>
      <c r="H73" s="1"/>
      <c r="I73" s="1"/>
      <c r="J73" s="1"/>
      <c r="K73" s="1"/>
      <c r="L73" s="1"/>
      <c r="M73" s="1"/>
      <c r="N73" s="1"/>
      <c r="O73" s="1"/>
      <c r="P73" s="1"/>
      <c r="Q73" s="1"/>
      <c r="R73" s="1"/>
      <c r="S73" s="1"/>
      <c r="T73" s="1"/>
      <c r="U73" s="29"/>
    </row>
    <row r="74" spans="1:21" ht="18.75" customHeight="1" x14ac:dyDescent="0.2">
      <c r="A74" s="1"/>
      <c r="B74" s="1"/>
      <c r="C74" s="1"/>
      <c r="D74" s="1"/>
      <c r="E74" s="1"/>
      <c r="F74" s="1"/>
      <c r="G74" s="1"/>
      <c r="H74" s="1"/>
      <c r="I74" s="1"/>
      <c r="J74" s="1"/>
      <c r="K74" s="1"/>
      <c r="L74" s="1"/>
      <c r="M74" s="1"/>
      <c r="N74" s="1"/>
      <c r="O74" s="1"/>
      <c r="P74" s="1"/>
      <c r="Q74" s="1"/>
      <c r="R74" s="1"/>
      <c r="S74" s="1"/>
      <c r="T74" s="1"/>
      <c r="U74" s="29"/>
    </row>
    <row r="75" spans="1:21" ht="18.75" customHeight="1" x14ac:dyDescent="0.2">
      <c r="A75" s="1"/>
      <c r="B75" s="1"/>
      <c r="C75" s="1"/>
      <c r="D75" s="1"/>
      <c r="E75" s="1"/>
      <c r="F75" s="1"/>
      <c r="G75" s="1"/>
      <c r="H75" s="1"/>
      <c r="I75" s="1"/>
      <c r="J75" s="1"/>
      <c r="K75" s="1"/>
      <c r="L75" s="1"/>
      <c r="M75" s="1"/>
      <c r="N75" s="1"/>
      <c r="O75" s="1"/>
      <c r="P75" s="1"/>
      <c r="Q75" s="1"/>
      <c r="R75" s="1"/>
      <c r="S75" s="1"/>
      <c r="T75" s="1"/>
      <c r="U75" s="29"/>
    </row>
    <row r="76" spans="1:21" ht="18.75" customHeight="1" x14ac:dyDescent="0.2">
      <c r="A76" s="1"/>
      <c r="B76" s="1"/>
      <c r="C76" s="1"/>
      <c r="D76" s="1"/>
      <c r="E76" s="1"/>
      <c r="F76" s="1"/>
      <c r="G76" s="1"/>
      <c r="H76" s="1"/>
      <c r="I76" s="1"/>
      <c r="J76" s="1"/>
      <c r="K76" s="1"/>
      <c r="L76" s="1"/>
      <c r="M76" s="1"/>
      <c r="N76" s="1"/>
      <c r="O76" s="1"/>
      <c r="P76" s="1"/>
      <c r="Q76" s="1"/>
      <c r="R76" s="1"/>
      <c r="S76" s="1"/>
      <c r="T76" s="1"/>
      <c r="U76" s="29"/>
    </row>
    <row r="77" spans="1:21" ht="18.75" customHeight="1" x14ac:dyDescent="0.2">
      <c r="A77" s="1"/>
      <c r="B77" s="1"/>
      <c r="C77" s="1"/>
      <c r="D77" s="1"/>
      <c r="E77" s="1"/>
      <c r="F77" s="1"/>
      <c r="G77" s="1"/>
      <c r="H77" s="1"/>
      <c r="I77" s="1"/>
      <c r="J77" s="1"/>
      <c r="K77" s="1"/>
      <c r="L77" s="1"/>
      <c r="M77" s="1"/>
      <c r="N77" s="1"/>
      <c r="O77" s="1"/>
      <c r="P77" s="1"/>
      <c r="Q77" s="1"/>
      <c r="R77" s="1"/>
      <c r="S77" s="1"/>
      <c r="T77" s="1"/>
      <c r="U77" s="29"/>
    </row>
    <row r="78" spans="1:21" ht="18.75" customHeight="1" x14ac:dyDescent="0.2">
      <c r="A78" s="1"/>
      <c r="B78" s="1"/>
      <c r="C78" s="1"/>
      <c r="D78" s="1"/>
      <c r="E78" s="1"/>
      <c r="F78" s="1"/>
      <c r="G78" s="1"/>
      <c r="H78" s="1"/>
      <c r="I78" s="1"/>
      <c r="J78" s="1"/>
      <c r="K78" s="1"/>
      <c r="L78" s="1"/>
      <c r="M78" s="1"/>
      <c r="N78" s="1"/>
      <c r="O78" s="1"/>
      <c r="P78" s="1"/>
      <c r="Q78" s="1"/>
      <c r="R78" s="1"/>
      <c r="S78" s="1"/>
      <c r="T78" s="1"/>
      <c r="U78" s="29"/>
    </row>
    <row r="79" spans="1:21" ht="18.75" customHeight="1" x14ac:dyDescent="0.2">
      <c r="A79" s="1"/>
      <c r="B79" s="1"/>
      <c r="C79" s="1"/>
      <c r="D79" s="1"/>
      <c r="E79" s="1"/>
      <c r="F79" s="1"/>
      <c r="G79" s="1"/>
      <c r="H79" s="1"/>
      <c r="I79" s="1"/>
      <c r="J79" s="1"/>
      <c r="K79" s="1"/>
      <c r="L79" s="1"/>
      <c r="M79" s="1"/>
      <c r="N79" s="1"/>
      <c r="O79" s="1"/>
      <c r="P79" s="1"/>
      <c r="Q79" s="1"/>
      <c r="R79" s="1"/>
      <c r="S79" s="1"/>
      <c r="T79" s="1"/>
      <c r="U79" s="29"/>
    </row>
    <row r="80" spans="1:21" ht="18.75" customHeight="1" x14ac:dyDescent="0.2">
      <c r="A80" s="1"/>
      <c r="B80" s="1"/>
      <c r="C80" s="1"/>
      <c r="D80" s="1"/>
      <c r="E80" s="1"/>
      <c r="F80" s="1"/>
      <c r="G80" s="1"/>
      <c r="H80" s="1"/>
      <c r="I80" s="1"/>
      <c r="J80" s="1"/>
      <c r="K80" s="1"/>
      <c r="L80" s="1"/>
      <c r="M80" s="1"/>
      <c r="N80" s="1"/>
      <c r="O80" s="1"/>
      <c r="P80" s="1"/>
      <c r="Q80" s="1"/>
      <c r="R80" s="1"/>
      <c r="S80" s="1"/>
      <c r="T80" s="1"/>
      <c r="U80" s="29"/>
    </row>
    <row r="81" spans="1:21" ht="18.75" customHeight="1" x14ac:dyDescent="0.2">
      <c r="A81" s="1"/>
      <c r="B81" s="1"/>
      <c r="C81" s="1"/>
      <c r="D81" s="1"/>
      <c r="E81" s="1"/>
      <c r="F81" s="1"/>
      <c r="G81" s="1"/>
      <c r="H81" s="1"/>
      <c r="I81" s="1"/>
      <c r="J81" s="1"/>
      <c r="K81" s="1"/>
      <c r="L81" s="1"/>
      <c r="M81" s="1"/>
      <c r="N81" s="1"/>
      <c r="O81" s="1"/>
      <c r="P81" s="1"/>
      <c r="Q81" s="1"/>
      <c r="R81" s="1"/>
      <c r="S81" s="1"/>
      <c r="T81" s="1"/>
      <c r="U81" s="29"/>
    </row>
    <row r="82" spans="1:21" ht="18.75" customHeight="1" x14ac:dyDescent="0.2">
      <c r="A82" s="1"/>
      <c r="B82" s="1"/>
      <c r="C82" s="1"/>
      <c r="D82" s="1"/>
      <c r="E82" s="1"/>
      <c r="F82" s="1"/>
      <c r="G82" s="1"/>
      <c r="H82" s="1"/>
      <c r="I82" s="1"/>
      <c r="J82" s="1"/>
      <c r="K82" s="1"/>
      <c r="L82" s="1"/>
      <c r="M82" s="1"/>
      <c r="N82" s="1"/>
      <c r="O82" s="1"/>
      <c r="P82" s="1"/>
      <c r="Q82" s="1"/>
      <c r="R82" s="1"/>
      <c r="S82" s="1"/>
      <c r="T82" s="1"/>
      <c r="U82" s="29"/>
    </row>
    <row r="83" spans="1:21" ht="18.75" customHeight="1" x14ac:dyDescent="0.2">
      <c r="A83" s="1"/>
      <c r="B83" s="1"/>
      <c r="C83" s="1"/>
      <c r="D83" s="1"/>
      <c r="E83" s="1"/>
      <c r="F83" s="1"/>
      <c r="G83" s="1"/>
      <c r="H83" s="1"/>
      <c r="I83" s="1"/>
      <c r="J83" s="1"/>
      <c r="K83" s="1"/>
      <c r="L83" s="1"/>
      <c r="M83" s="1"/>
      <c r="N83" s="1"/>
      <c r="O83" s="1"/>
      <c r="P83" s="1"/>
      <c r="Q83" s="1"/>
      <c r="R83" s="1"/>
      <c r="S83" s="1"/>
      <c r="T83" s="1"/>
      <c r="U83" s="29"/>
    </row>
    <row r="84" spans="1:21" ht="18.75" customHeight="1" x14ac:dyDescent="0.2">
      <c r="A84" s="1"/>
      <c r="B84" s="1"/>
      <c r="C84" s="1"/>
      <c r="D84" s="1"/>
      <c r="E84" s="1"/>
      <c r="F84" s="1"/>
      <c r="G84" s="1"/>
      <c r="H84" s="1"/>
      <c r="I84" s="1"/>
      <c r="J84" s="1"/>
      <c r="K84" s="1"/>
      <c r="L84" s="1"/>
      <c r="M84" s="1"/>
      <c r="N84" s="1"/>
      <c r="O84" s="1"/>
      <c r="P84" s="1"/>
      <c r="Q84" s="1"/>
      <c r="R84" s="1"/>
      <c r="S84" s="1"/>
      <c r="T84" s="1"/>
      <c r="U84" s="29"/>
    </row>
    <row r="85" spans="1:21" ht="18.75" customHeight="1" x14ac:dyDescent="0.2">
      <c r="A85" s="1"/>
      <c r="B85" s="1"/>
      <c r="C85" s="1"/>
      <c r="D85" s="1"/>
      <c r="E85" s="1"/>
      <c r="F85" s="1"/>
      <c r="G85" s="1"/>
      <c r="H85" s="1"/>
      <c r="I85" s="1"/>
      <c r="J85" s="1"/>
      <c r="K85" s="1"/>
      <c r="L85" s="1"/>
      <c r="M85" s="1"/>
      <c r="N85" s="1"/>
      <c r="O85" s="1"/>
      <c r="P85" s="1"/>
      <c r="Q85" s="1"/>
      <c r="R85" s="1"/>
      <c r="S85" s="1"/>
      <c r="T85" s="1"/>
      <c r="U85" s="29"/>
    </row>
    <row r="86" spans="1:21" ht="18.75" customHeight="1" x14ac:dyDescent="0.2">
      <c r="A86" s="1"/>
      <c r="B86" s="1"/>
      <c r="C86" s="1"/>
      <c r="D86" s="1"/>
      <c r="E86" s="1"/>
      <c r="F86" s="1"/>
      <c r="G86" s="1"/>
      <c r="H86" s="1"/>
      <c r="I86" s="1"/>
      <c r="J86" s="1"/>
      <c r="K86" s="1"/>
      <c r="L86" s="1"/>
      <c r="M86" s="1"/>
      <c r="N86" s="1"/>
      <c r="O86" s="1"/>
      <c r="P86" s="1"/>
      <c r="Q86" s="1"/>
      <c r="R86" s="1"/>
      <c r="S86" s="1"/>
      <c r="T86" s="1"/>
      <c r="U86" s="29"/>
    </row>
    <row r="87" spans="1:21" ht="18.75" customHeight="1" x14ac:dyDescent="0.2">
      <c r="A87" s="1"/>
      <c r="B87" s="1"/>
      <c r="C87" s="1"/>
      <c r="D87" s="1"/>
      <c r="E87" s="1"/>
      <c r="F87" s="1"/>
      <c r="G87" s="1"/>
      <c r="H87" s="1"/>
      <c r="I87" s="1"/>
      <c r="J87" s="1"/>
      <c r="K87" s="1"/>
      <c r="L87" s="1"/>
      <c r="M87" s="1"/>
      <c r="N87" s="1"/>
      <c r="O87" s="1"/>
      <c r="P87" s="1"/>
      <c r="Q87" s="1"/>
      <c r="R87" s="1"/>
      <c r="S87" s="1"/>
      <c r="T87" s="1"/>
      <c r="U87" s="29"/>
    </row>
    <row r="88" spans="1:21" ht="18.75" customHeight="1" x14ac:dyDescent="0.2">
      <c r="A88" s="1"/>
      <c r="B88" s="1"/>
      <c r="C88" s="1"/>
      <c r="D88" s="1"/>
      <c r="E88" s="1"/>
      <c r="F88" s="1"/>
      <c r="G88" s="1"/>
      <c r="H88" s="1"/>
      <c r="I88" s="1"/>
      <c r="J88" s="1"/>
      <c r="K88" s="1"/>
      <c r="L88" s="1"/>
      <c r="M88" s="1"/>
      <c r="N88" s="1"/>
      <c r="O88" s="1"/>
      <c r="P88" s="1"/>
      <c r="Q88" s="1"/>
      <c r="R88" s="1"/>
      <c r="S88" s="1"/>
      <c r="T88" s="1"/>
      <c r="U88" s="29"/>
    </row>
    <row r="89" spans="1:21" ht="18.75" customHeight="1" x14ac:dyDescent="0.2">
      <c r="A89" s="1"/>
      <c r="B89" s="1"/>
      <c r="C89" s="1"/>
      <c r="D89" s="1"/>
      <c r="E89" s="1"/>
      <c r="F89" s="1"/>
      <c r="G89" s="1"/>
      <c r="H89" s="1"/>
      <c r="I89" s="1"/>
      <c r="J89" s="1"/>
      <c r="K89" s="1"/>
      <c r="L89" s="1"/>
      <c r="M89" s="1"/>
      <c r="N89" s="1"/>
      <c r="O89" s="1"/>
      <c r="P89" s="1"/>
      <c r="Q89" s="1"/>
      <c r="R89" s="1"/>
      <c r="S89" s="1"/>
      <c r="T89" s="1"/>
      <c r="U89" s="29"/>
    </row>
    <row r="90" spans="1:21" ht="18.75" customHeight="1" x14ac:dyDescent="0.2">
      <c r="A90" s="1"/>
      <c r="B90" s="1"/>
      <c r="C90" s="1"/>
      <c r="D90" s="1"/>
      <c r="E90" s="1"/>
      <c r="F90" s="1"/>
      <c r="G90" s="1"/>
      <c r="H90" s="1"/>
      <c r="I90" s="1"/>
      <c r="J90" s="1"/>
      <c r="K90" s="1"/>
      <c r="L90" s="1"/>
      <c r="M90" s="1"/>
      <c r="N90" s="1"/>
      <c r="O90" s="1"/>
      <c r="P90" s="1"/>
      <c r="Q90" s="1"/>
      <c r="R90" s="1"/>
      <c r="S90" s="1"/>
      <c r="T90" s="1"/>
      <c r="U90" s="29"/>
    </row>
    <row r="91" spans="1:21" ht="18.75" customHeight="1" x14ac:dyDescent="0.2">
      <c r="A91" s="1"/>
      <c r="B91" s="1"/>
      <c r="C91" s="1"/>
      <c r="D91" s="1"/>
      <c r="E91" s="1"/>
      <c r="F91" s="1"/>
      <c r="G91" s="1"/>
      <c r="H91" s="1"/>
      <c r="I91" s="1"/>
      <c r="J91" s="1"/>
      <c r="K91" s="1"/>
      <c r="L91" s="1"/>
      <c r="M91" s="1"/>
      <c r="N91" s="1"/>
      <c r="O91" s="1"/>
      <c r="P91" s="1"/>
      <c r="Q91" s="1"/>
      <c r="R91" s="1"/>
      <c r="S91" s="1"/>
      <c r="T91" s="1"/>
      <c r="U91" s="29"/>
    </row>
    <row r="92" spans="1:21" ht="18.75" customHeight="1" x14ac:dyDescent="0.2">
      <c r="A92" s="1"/>
      <c r="B92" s="1"/>
      <c r="C92" s="1"/>
      <c r="D92" s="1"/>
      <c r="E92" s="1"/>
      <c r="F92" s="1"/>
      <c r="G92" s="1"/>
      <c r="H92" s="1"/>
      <c r="I92" s="1"/>
      <c r="J92" s="1"/>
      <c r="K92" s="1"/>
      <c r="L92" s="1"/>
      <c r="M92" s="1"/>
      <c r="N92" s="1"/>
      <c r="O92" s="1"/>
      <c r="P92" s="1"/>
      <c r="Q92" s="1"/>
      <c r="R92" s="1"/>
      <c r="S92" s="1"/>
      <c r="T92" s="1"/>
      <c r="U92" s="29"/>
    </row>
    <row r="93" spans="1:21" ht="18.75" customHeight="1" x14ac:dyDescent="0.2">
      <c r="A93" s="1"/>
      <c r="B93" s="1"/>
      <c r="C93" s="1"/>
      <c r="D93" s="1"/>
      <c r="E93" s="1"/>
      <c r="F93" s="1"/>
      <c r="G93" s="1"/>
      <c r="H93" s="1"/>
      <c r="I93" s="1"/>
      <c r="J93" s="1"/>
      <c r="K93" s="1"/>
      <c r="L93" s="1"/>
      <c r="M93" s="1"/>
      <c r="N93" s="1"/>
      <c r="O93" s="1"/>
      <c r="P93" s="1"/>
      <c r="Q93" s="1"/>
      <c r="R93" s="1"/>
      <c r="S93" s="1"/>
      <c r="T93" s="1"/>
      <c r="U93" s="29"/>
    </row>
    <row r="94" spans="1:21" ht="18.75" customHeight="1" x14ac:dyDescent="0.2">
      <c r="A94" s="1"/>
      <c r="B94" s="1"/>
      <c r="C94" s="1"/>
      <c r="D94" s="1"/>
      <c r="E94" s="1"/>
      <c r="F94" s="1"/>
      <c r="G94" s="1"/>
      <c r="H94" s="1"/>
      <c r="I94" s="1"/>
      <c r="J94" s="1"/>
      <c r="K94" s="1"/>
      <c r="L94" s="1"/>
      <c r="M94" s="1"/>
      <c r="N94" s="1"/>
      <c r="O94" s="1"/>
      <c r="P94" s="1"/>
      <c r="Q94" s="1"/>
      <c r="R94" s="1"/>
      <c r="S94" s="1"/>
      <c r="T94" s="1"/>
      <c r="U94" s="29"/>
    </row>
    <row r="95" spans="1:21" ht="18.75" customHeight="1" x14ac:dyDescent="0.2">
      <c r="A95" s="1"/>
      <c r="B95" s="1"/>
      <c r="C95" s="1"/>
      <c r="D95" s="1"/>
      <c r="E95" s="1"/>
      <c r="F95" s="1"/>
      <c r="G95" s="1"/>
      <c r="H95" s="1"/>
      <c r="I95" s="1"/>
      <c r="J95" s="1"/>
      <c r="K95" s="1"/>
      <c r="L95" s="1"/>
      <c r="M95" s="1"/>
      <c r="N95" s="1"/>
      <c r="O95" s="1"/>
      <c r="P95" s="1"/>
      <c r="Q95" s="1"/>
      <c r="R95" s="1"/>
      <c r="S95" s="1"/>
      <c r="T95" s="1"/>
      <c r="U95" s="29"/>
    </row>
    <row r="96" spans="1:21" ht="18.75" customHeight="1" x14ac:dyDescent="0.2">
      <c r="A96" s="1"/>
      <c r="B96" s="1"/>
      <c r="C96" s="1"/>
      <c r="D96" s="1"/>
      <c r="E96" s="1"/>
      <c r="F96" s="1"/>
      <c r="G96" s="1"/>
      <c r="H96" s="1"/>
      <c r="I96" s="1"/>
      <c r="J96" s="1"/>
      <c r="K96" s="1"/>
      <c r="L96" s="1"/>
      <c r="M96" s="1"/>
      <c r="N96" s="1"/>
      <c r="O96" s="1"/>
      <c r="P96" s="1"/>
      <c r="Q96" s="1"/>
      <c r="R96" s="1"/>
      <c r="S96" s="1"/>
      <c r="T96" s="1"/>
      <c r="U96" s="29"/>
    </row>
    <row r="97" spans="1:21" ht="18.75" customHeight="1" x14ac:dyDescent="0.2">
      <c r="A97" s="1"/>
      <c r="B97" s="1"/>
      <c r="C97" s="1"/>
      <c r="D97" s="1"/>
      <c r="E97" s="1"/>
      <c r="F97" s="1"/>
      <c r="G97" s="1"/>
      <c r="H97" s="1"/>
      <c r="I97" s="1"/>
      <c r="J97" s="1"/>
      <c r="K97" s="1"/>
      <c r="L97" s="1"/>
      <c r="M97" s="1"/>
      <c r="N97" s="1"/>
      <c r="O97" s="1"/>
      <c r="P97" s="1"/>
      <c r="Q97" s="1"/>
      <c r="R97" s="1"/>
      <c r="S97" s="1"/>
      <c r="T97" s="1"/>
      <c r="U97" s="29"/>
    </row>
    <row r="98" spans="1:21" ht="18.75" customHeight="1" x14ac:dyDescent="0.2">
      <c r="A98" s="1"/>
      <c r="B98" s="1"/>
      <c r="C98" s="1"/>
      <c r="D98" s="1"/>
      <c r="E98" s="1"/>
      <c r="F98" s="1"/>
      <c r="G98" s="1"/>
      <c r="H98" s="1"/>
      <c r="I98" s="1"/>
      <c r="J98" s="1"/>
      <c r="K98" s="1"/>
      <c r="L98" s="1"/>
      <c r="M98" s="1"/>
      <c r="N98" s="1"/>
      <c r="O98" s="1"/>
      <c r="P98" s="1"/>
      <c r="Q98" s="1"/>
      <c r="R98" s="1"/>
      <c r="S98" s="1"/>
      <c r="T98" s="1"/>
      <c r="U98" s="29"/>
    </row>
    <row r="99" spans="1:21" ht="18.75" customHeight="1" x14ac:dyDescent="0.2">
      <c r="A99" s="1"/>
      <c r="B99" s="1"/>
      <c r="C99" s="1"/>
      <c r="D99" s="1"/>
      <c r="E99" s="1"/>
      <c r="F99" s="1"/>
      <c r="G99" s="1"/>
      <c r="H99" s="1"/>
      <c r="I99" s="1"/>
      <c r="J99" s="1"/>
      <c r="K99" s="1"/>
      <c r="L99" s="1"/>
      <c r="M99" s="1"/>
      <c r="N99" s="1"/>
      <c r="O99" s="1"/>
      <c r="P99" s="1"/>
      <c r="Q99" s="1"/>
      <c r="R99" s="1"/>
      <c r="S99" s="1"/>
      <c r="T99" s="1"/>
      <c r="U99" s="29"/>
    </row>
    <row r="100" spans="1:21" ht="18.75" customHeight="1" x14ac:dyDescent="0.2">
      <c r="A100" s="1"/>
      <c r="B100" s="1"/>
      <c r="C100" s="1"/>
      <c r="D100" s="1"/>
      <c r="E100" s="1"/>
      <c r="F100" s="1"/>
      <c r="G100" s="1"/>
      <c r="H100" s="1"/>
      <c r="I100" s="1"/>
      <c r="J100" s="1"/>
      <c r="K100" s="1"/>
      <c r="L100" s="1"/>
      <c r="M100" s="1"/>
      <c r="N100" s="1"/>
      <c r="O100" s="1"/>
      <c r="P100" s="1"/>
      <c r="Q100" s="1"/>
      <c r="R100" s="1"/>
      <c r="S100" s="1"/>
      <c r="T100" s="1"/>
      <c r="U100" s="29"/>
    </row>
    <row r="101" spans="1:21" ht="18.75" customHeight="1" x14ac:dyDescent="0.2">
      <c r="A101" s="1"/>
      <c r="B101" s="1"/>
      <c r="C101" s="1"/>
      <c r="D101" s="1"/>
      <c r="E101" s="1"/>
      <c r="F101" s="1"/>
      <c r="G101" s="1"/>
      <c r="H101" s="1"/>
      <c r="I101" s="1"/>
      <c r="J101" s="1"/>
      <c r="K101" s="1"/>
      <c r="L101" s="1"/>
      <c r="M101" s="1"/>
      <c r="N101" s="1"/>
      <c r="O101" s="1"/>
      <c r="P101" s="1"/>
      <c r="Q101" s="1"/>
      <c r="R101" s="1"/>
      <c r="S101" s="1"/>
      <c r="T101" s="1"/>
      <c r="U101" s="29"/>
    </row>
    <row r="102" spans="1:21" ht="18.75" customHeight="1" x14ac:dyDescent="0.2">
      <c r="A102" s="1"/>
      <c r="B102" s="1"/>
      <c r="C102" s="1"/>
      <c r="D102" s="1"/>
      <c r="E102" s="1"/>
      <c r="F102" s="1"/>
      <c r="G102" s="1"/>
      <c r="H102" s="1"/>
      <c r="I102" s="1"/>
      <c r="J102" s="1"/>
      <c r="K102" s="1"/>
      <c r="L102" s="1"/>
      <c r="M102" s="1"/>
      <c r="N102" s="1"/>
      <c r="O102" s="1"/>
      <c r="P102" s="1"/>
      <c r="Q102" s="1"/>
      <c r="R102" s="1"/>
      <c r="S102" s="1"/>
      <c r="T102" s="1"/>
      <c r="U102" s="29"/>
    </row>
    <row r="103" spans="1:21" ht="18.75" customHeight="1" x14ac:dyDescent="0.2">
      <c r="A103" s="1"/>
      <c r="B103" s="1"/>
      <c r="C103" s="1"/>
      <c r="D103" s="1"/>
      <c r="E103" s="1"/>
      <c r="F103" s="1"/>
      <c r="G103" s="1"/>
      <c r="H103" s="1"/>
      <c r="I103" s="1"/>
      <c r="J103" s="1"/>
      <c r="K103" s="1"/>
      <c r="L103" s="1"/>
      <c r="M103" s="1"/>
      <c r="N103" s="1"/>
      <c r="O103" s="1"/>
      <c r="P103" s="1"/>
      <c r="Q103" s="1"/>
      <c r="R103" s="1"/>
      <c r="S103" s="1"/>
      <c r="T103" s="1"/>
      <c r="U103" s="29"/>
    </row>
    <row r="104" spans="1:21" ht="18.75" customHeight="1" x14ac:dyDescent="0.2">
      <c r="A104" s="1"/>
      <c r="B104" s="1"/>
      <c r="C104" s="1"/>
      <c r="D104" s="1"/>
      <c r="E104" s="1"/>
      <c r="F104" s="1"/>
      <c r="G104" s="1"/>
      <c r="H104" s="1"/>
      <c r="I104" s="1"/>
      <c r="J104" s="1"/>
      <c r="K104" s="1"/>
      <c r="L104" s="1"/>
      <c r="M104" s="1"/>
      <c r="N104" s="1"/>
      <c r="O104" s="1"/>
      <c r="P104" s="1"/>
      <c r="Q104" s="1"/>
      <c r="R104" s="1"/>
      <c r="S104" s="1"/>
      <c r="T104" s="1"/>
      <c r="U104" s="29"/>
    </row>
    <row r="105" spans="1:21" ht="18.75" customHeight="1" x14ac:dyDescent="0.2">
      <c r="A105" s="1"/>
      <c r="B105" s="1"/>
      <c r="C105" s="1"/>
      <c r="D105" s="1"/>
      <c r="E105" s="1"/>
      <c r="F105" s="1"/>
      <c r="G105" s="1"/>
      <c r="H105" s="1"/>
      <c r="I105" s="1"/>
      <c r="J105" s="1"/>
      <c r="K105" s="1"/>
      <c r="L105" s="1"/>
      <c r="M105" s="1"/>
      <c r="N105" s="1"/>
      <c r="O105" s="1"/>
      <c r="P105" s="1"/>
      <c r="Q105" s="1"/>
      <c r="R105" s="1"/>
      <c r="S105" s="1"/>
      <c r="T105" s="1"/>
      <c r="U105" s="29"/>
    </row>
    <row r="106" spans="1:21" ht="18.75" customHeight="1" x14ac:dyDescent="0.2">
      <c r="A106" s="62"/>
      <c r="B106" s="62"/>
      <c r="C106" s="62"/>
      <c r="D106" s="62"/>
      <c r="E106" s="62"/>
      <c r="F106" s="62"/>
      <c r="G106" s="62"/>
      <c r="H106" s="62"/>
      <c r="I106" s="62"/>
      <c r="J106" s="62"/>
      <c r="K106" s="62"/>
      <c r="L106" s="62"/>
      <c r="M106" s="62"/>
      <c r="N106" s="62"/>
      <c r="O106" s="62"/>
      <c r="P106" s="62"/>
      <c r="Q106" s="62"/>
      <c r="R106" s="62"/>
      <c r="S106" s="62"/>
      <c r="T106" s="62"/>
      <c r="U106" s="104"/>
    </row>
  </sheetData>
  <mergeCells count="6">
    <mergeCell ref="B38:U38"/>
    <mergeCell ref="A2:U2"/>
    <mergeCell ref="A3:U3"/>
    <mergeCell ref="B7:C7"/>
    <mergeCell ref="C13:K13"/>
    <mergeCell ref="M13:U13"/>
  </mergeCells>
  <pageMargins left="0.7" right="0.7" top="0.75" bottom="0.75" header="0.3" footer="0.3"/>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zoomScaleNormal="100" workbookViewId="0"/>
  </sheetViews>
  <sheetFormatPr defaultColWidth="21.5" defaultRowHeight="12.75" x14ac:dyDescent="0.2"/>
  <cols>
    <col min="1" max="1" width="43.83203125" customWidth="1"/>
    <col min="2" max="5" width="14.33203125" customWidth="1"/>
    <col min="6" max="6" width="1.83203125" customWidth="1"/>
    <col min="7" max="10" width="14.33203125" customWidth="1"/>
    <col min="11" max="11" width="1.83203125" customWidth="1"/>
    <col min="12" max="15" width="14.33203125" customWidth="1"/>
    <col min="16" max="16" width="1.83203125" customWidth="1"/>
    <col min="17" max="20" width="14.33203125" customWidth="1"/>
  </cols>
  <sheetData>
    <row r="1" spans="1:26" ht="18.75" customHeight="1" x14ac:dyDescent="0.2">
      <c r="A1" s="287"/>
      <c r="B1" s="629" t="s">
        <v>1</v>
      </c>
      <c r="C1" s="560"/>
      <c r="D1" s="560"/>
      <c r="E1" s="560"/>
      <c r="F1" s="560"/>
      <c r="G1" s="560"/>
      <c r="H1" s="560"/>
      <c r="I1" s="560"/>
      <c r="J1" s="560"/>
      <c r="K1" s="560"/>
      <c r="L1" s="560"/>
      <c r="M1" s="560"/>
      <c r="N1" s="560"/>
      <c r="O1" s="560"/>
      <c r="P1" s="560"/>
      <c r="Q1" s="560"/>
      <c r="R1" s="560"/>
      <c r="S1" s="560"/>
      <c r="T1" s="560"/>
      <c r="U1" s="287"/>
      <c r="V1" s="287"/>
      <c r="W1" s="287"/>
      <c r="X1" s="287"/>
      <c r="Y1" s="287"/>
      <c r="Z1" s="287"/>
    </row>
    <row r="2" spans="1:26" ht="18.75" customHeight="1" x14ac:dyDescent="0.2">
      <c r="A2" s="288" t="s">
        <v>3</v>
      </c>
      <c r="B2" s="630" t="s">
        <v>230</v>
      </c>
      <c r="C2" s="631"/>
      <c r="D2" s="631"/>
      <c r="E2" s="631"/>
      <c r="F2" s="631"/>
      <c r="G2" s="631"/>
      <c r="H2" s="631"/>
      <c r="I2" s="631"/>
      <c r="J2" s="631"/>
      <c r="K2" s="631"/>
      <c r="L2" s="631"/>
      <c r="M2" s="631"/>
      <c r="N2" s="631"/>
      <c r="O2" s="631"/>
      <c r="P2" s="631"/>
      <c r="Q2" s="631"/>
      <c r="R2" s="631"/>
      <c r="S2" s="631"/>
      <c r="T2" s="631"/>
      <c r="U2" s="287"/>
      <c r="V2" s="287"/>
      <c r="W2" s="287"/>
      <c r="X2" s="287"/>
      <c r="Y2" s="287"/>
      <c r="Z2" s="287"/>
    </row>
    <row r="3" spans="1:26" ht="18.75" customHeight="1" x14ac:dyDescent="0.2">
      <c r="A3" s="288" t="s">
        <v>4</v>
      </c>
      <c r="B3" s="630" t="s">
        <v>69</v>
      </c>
      <c r="C3" s="631"/>
      <c r="D3" s="631"/>
      <c r="E3" s="631"/>
      <c r="F3" s="631"/>
      <c r="G3" s="631"/>
      <c r="H3" s="631"/>
      <c r="I3" s="631"/>
      <c r="J3" s="631"/>
      <c r="K3" s="631"/>
      <c r="L3" s="631"/>
      <c r="M3" s="631"/>
      <c r="N3" s="631"/>
      <c r="O3" s="631"/>
      <c r="P3" s="631"/>
      <c r="Q3" s="631"/>
      <c r="R3" s="631"/>
      <c r="S3" s="631"/>
      <c r="T3" s="631"/>
      <c r="U3" s="287"/>
      <c r="V3" s="287"/>
      <c r="W3" s="287"/>
      <c r="X3" s="287"/>
      <c r="Y3" s="287"/>
      <c r="Z3" s="287"/>
    </row>
    <row r="4" spans="1:26" ht="18.75" customHeight="1" x14ac:dyDescent="0.2">
      <c r="A4" s="288" t="s">
        <v>5</v>
      </c>
      <c r="B4" s="287"/>
      <c r="C4" s="287"/>
      <c r="D4" s="287"/>
      <c r="E4" s="287"/>
      <c r="F4" s="287"/>
      <c r="G4" s="287"/>
      <c r="H4" s="287"/>
      <c r="I4" s="287"/>
      <c r="J4" s="287"/>
      <c r="K4" s="287"/>
      <c r="L4" s="287"/>
      <c r="M4" s="287"/>
      <c r="N4" s="287"/>
      <c r="O4" s="287"/>
      <c r="P4" s="287"/>
      <c r="Q4" s="287"/>
      <c r="R4" s="287"/>
      <c r="S4" s="287"/>
      <c r="T4" s="287"/>
      <c r="U4" s="287"/>
      <c r="V4" s="287"/>
      <c r="W4" s="287"/>
      <c r="X4" s="287"/>
      <c r="Y4" s="287"/>
      <c r="Z4" s="287"/>
    </row>
    <row r="5" spans="1:26" ht="18.75" customHeight="1" x14ac:dyDescent="0.2">
      <c r="A5" s="288" t="s">
        <v>6</v>
      </c>
      <c r="B5" s="289"/>
      <c r="C5" s="289"/>
      <c r="D5" s="289"/>
      <c r="E5" s="289"/>
      <c r="F5" s="287"/>
      <c r="G5" s="289"/>
      <c r="H5" s="289"/>
      <c r="I5" s="289"/>
      <c r="J5" s="289"/>
      <c r="K5" s="287"/>
      <c r="L5" s="289"/>
      <c r="M5" s="289"/>
      <c r="N5" s="289"/>
      <c r="O5" s="289"/>
      <c r="P5" s="287"/>
      <c r="Q5" s="289"/>
      <c r="R5" s="289"/>
      <c r="S5" s="289"/>
      <c r="T5" s="289"/>
      <c r="U5" s="287"/>
      <c r="V5" s="287"/>
      <c r="W5" s="287"/>
      <c r="X5" s="287"/>
      <c r="Y5" s="287"/>
      <c r="Z5" s="287"/>
    </row>
    <row r="6" spans="1:26" ht="18.75" customHeight="1" x14ac:dyDescent="0.2">
      <c r="B6" s="632" t="s">
        <v>37</v>
      </c>
      <c r="C6" s="560"/>
      <c r="D6" s="560"/>
      <c r="E6" s="560"/>
      <c r="F6" s="287"/>
      <c r="G6" s="632" t="s">
        <v>37</v>
      </c>
      <c r="H6" s="560"/>
      <c r="I6" s="560"/>
      <c r="J6" s="560"/>
      <c r="K6" s="287"/>
      <c r="L6" s="632" t="s">
        <v>37</v>
      </c>
      <c r="M6" s="560"/>
      <c r="N6" s="560"/>
      <c r="O6" s="560"/>
      <c r="P6" s="287"/>
      <c r="Q6" s="632" t="s">
        <v>37</v>
      </c>
      <c r="R6" s="560"/>
      <c r="S6" s="560"/>
      <c r="T6" s="560"/>
      <c r="U6" s="287"/>
      <c r="V6" s="287"/>
      <c r="W6" s="287"/>
      <c r="X6" s="287"/>
      <c r="Y6" s="287"/>
      <c r="Z6" s="287"/>
    </row>
    <row r="7" spans="1:26" ht="18.75" customHeight="1" x14ac:dyDescent="0.2">
      <c r="A7" s="290" t="s">
        <v>70</v>
      </c>
      <c r="B7" s="634">
        <v>41729</v>
      </c>
      <c r="C7" s="635"/>
      <c r="D7" s="635"/>
      <c r="E7" s="635"/>
      <c r="F7" s="287"/>
      <c r="G7" s="634">
        <v>41820</v>
      </c>
      <c r="H7" s="635"/>
      <c r="I7" s="635"/>
      <c r="J7" s="635"/>
      <c r="K7" s="287"/>
      <c r="L7" s="634">
        <v>41912</v>
      </c>
      <c r="M7" s="635"/>
      <c r="N7" s="635"/>
      <c r="O7" s="635"/>
      <c r="P7" s="287"/>
      <c r="Q7" s="634">
        <v>42004</v>
      </c>
      <c r="R7" s="635"/>
      <c r="S7" s="635"/>
      <c r="T7" s="635"/>
      <c r="U7" s="287"/>
      <c r="V7" s="287"/>
      <c r="W7" s="287"/>
      <c r="X7" s="287"/>
      <c r="Y7" s="287"/>
      <c r="Z7" s="287"/>
    </row>
    <row r="8" spans="1:26" ht="43.7" customHeight="1" x14ac:dyDescent="0.2">
      <c r="A8" s="287"/>
      <c r="B8" s="291" t="s">
        <v>71</v>
      </c>
      <c r="C8" s="292" t="s">
        <v>72</v>
      </c>
      <c r="D8" s="292" t="s">
        <v>73</v>
      </c>
      <c r="E8" s="291" t="s">
        <v>74</v>
      </c>
      <c r="F8" s="289"/>
      <c r="G8" s="291" t="s">
        <v>71</v>
      </c>
      <c r="H8" s="292" t="s">
        <v>72</v>
      </c>
      <c r="I8" s="292" t="s">
        <v>73</v>
      </c>
      <c r="J8" s="291" t="s">
        <v>74</v>
      </c>
      <c r="K8" s="289"/>
      <c r="L8" s="291" t="s">
        <v>71</v>
      </c>
      <c r="M8" s="292" t="s">
        <v>72</v>
      </c>
      <c r="N8" s="292" t="s">
        <v>73</v>
      </c>
      <c r="O8" s="291" t="s">
        <v>74</v>
      </c>
      <c r="P8" s="289"/>
      <c r="Q8" s="291" t="s">
        <v>71</v>
      </c>
      <c r="R8" s="292" t="s">
        <v>72</v>
      </c>
      <c r="S8" s="292" t="s">
        <v>73</v>
      </c>
      <c r="T8" s="291" t="s">
        <v>74</v>
      </c>
      <c r="U8" s="287"/>
      <c r="V8" s="287"/>
      <c r="W8" s="287"/>
      <c r="X8" s="287"/>
      <c r="Y8" s="287"/>
      <c r="Z8" s="287"/>
    </row>
    <row r="9" spans="1:26" ht="18.75" customHeight="1" x14ac:dyDescent="0.2">
      <c r="A9" s="290" t="s">
        <v>75</v>
      </c>
      <c r="B9" s="293">
        <v>4683.1000000000004</v>
      </c>
      <c r="C9" s="204">
        <v>0</v>
      </c>
      <c r="D9" s="294">
        <v>251.8</v>
      </c>
      <c r="E9" s="293">
        <v>4934.8999999999996</v>
      </c>
      <c r="F9" s="287"/>
      <c r="G9" s="293">
        <v>4935.6000000000004</v>
      </c>
      <c r="H9" s="204">
        <v>0</v>
      </c>
      <c r="I9" s="294">
        <v>275.60000000000002</v>
      </c>
      <c r="J9" s="293">
        <v>5211.2</v>
      </c>
      <c r="K9" s="287"/>
      <c r="L9" s="293">
        <v>4875.6000000000004</v>
      </c>
      <c r="M9" s="204">
        <v>0</v>
      </c>
      <c r="N9" s="294">
        <v>275.39999999999998</v>
      </c>
      <c r="O9" s="293">
        <v>5151</v>
      </c>
      <c r="P9" s="287"/>
      <c r="Q9" s="293">
        <v>5121.3</v>
      </c>
      <c r="R9" s="204">
        <v>0</v>
      </c>
      <c r="S9" s="294">
        <v>278.3</v>
      </c>
      <c r="T9" s="293">
        <v>5399.6</v>
      </c>
      <c r="U9" s="287"/>
      <c r="V9" s="287"/>
      <c r="W9" s="287"/>
      <c r="X9" s="287"/>
      <c r="Y9" s="287"/>
      <c r="Z9" s="287"/>
    </row>
    <row r="10" spans="1:26" ht="18.75" customHeight="1" x14ac:dyDescent="0.2">
      <c r="A10" s="290" t="s">
        <v>15</v>
      </c>
      <c r="B10" s="295">
        <v>1222.7</v>
      </c>
      <c r="C10" s="204">
        <v>-92.4</v>
      </c>
      <c r="D10" s="204">
        <v>123.3</v>
      </c>
      <c r="E10" s="295">
        <v>1253.5</v>
      </c>
      <c r="F10" s="287"/>
      <c r="G10" s="295">
        <v>1189.7</v>
      </c>
      <c r="H10" s="204">
        <v>-95.8</v>
      </c>
      <c r="I10" s="204">
        <v>122.8</v>
      </c>
      <c r="J10" s="295">
        <v>1216.7</v>
      </c>
      <c r="K10" s="287"/>
      <c r="L10" s="295">
        <v>1267</v>
      </c>
      <c r="M10" s="204">
        <v>-98.1</v>
      </c>
      <c r="N10" s="204">
        <v>130.69999999999999</v>
      </c>
      <c r="O10" s="295">
        <v>1299.5999999999999</v>
      </c>
      <c r="P10" s="287"/>
      <c r="Q10" s="295">
        <v>1253.0999999999999</v>
      </c>
      <c r="R10" s="204">
        <v>-98.8</v>
      </c>
      <c r="S10" s="204">
        <v>127.6</v>
      </c>
      <c r="T10" s="295">
        <v>1281.9000000000001</v>
      </c>
      <c r="U10" s="287"/>
      <c r="V10" s="287"/>
      <c r="W10" s="287"/>
      <c r="X10" s="287"/>
      <c r="Y10" s="287"/>
      <c r="Z10" s="287"/>
    </row>
    <row r="11" spans="1:26" ht="18.75" customHeight="1" x14ac:dyDescent="0.2">
      <c r="A11" s="296" t="s">
        <v>18</v>
      </c>
      <c r="B11" s="295">
        <v>1109.3</v>
      </c>
      <c r="C11" s="204">
        <v>-0.7</v>
      </c>
      <c r="D11" s="204">
        <v>34.6</v>
      </c>
      <c r="E11" s="295">
        <v>1143.2</v>
      </c>
      <c r="F11" s="287"/>
      <c r="G11" s="295">
        <v>1195.4000000000001</v>
      </c>
      <c r="H11" s="204">
        <v>-0.2</v>
      </c>
      <c r="I11" s="204">
        <v>32.6</v>
      </c>
      <c r="J11" s="295">
        <v>1227.8</v>
      </c>
      <c r="K11" s="287"/>
      <c r="L11" s="295">
        <v>1243.2</v>
      </c>
      <c r="M11" s="204">
        <v>-0.2</v>
      </c>
      <c r="N11" s="204">
        <v>30.7</v>
      </c>
      <c r="O11" s="295">
        <v>1273.7</v>
      </c>
      <c r="P11" s="287"/>
      <c r="Q11" s="295">
        <v>1185.7</v>
      </c>
      <c r="R11" s="204">
        <v>-0.2</v>
      </c>
      <c r="S11" s="204">
        <v>30.1</v>
      </c>
      <c r="T11" s="295">
        <v>1215.5999999999999</v>
      </c>
      <c r="U11" s="287"/>
      <c r="V11" s="287"/>
      <c r="W11" s="287"/>
      <c r="X11" s="287"/>
      <c r="Y11" s="287"/>
      <c r="Z11" s="287"/>
    </row>
    <row r="12" spans="1:26" ht="25.5" x14ac:dyDescent="0.2">
      <c r="A12" s="296" t="s">
        <v>76</v>
      </c>
      <c r="B12" s="297">
        <v>1484.9</v>
      </c>
      <c r="C12" s="298">
        <v>-35.700000000000003</v>
      </c>
      <c r="D12" s="298">
        <v>129.4</v>
      </c>
      <c r="E12" s="297">
        <v>1578.5</v>
      </c>
      <c r="F12" s="287"/>
      <c r="G12" s="297">
        <v>1663.9</v>
      </c>
      <c r="H12" s="298">
        <v>-36</v>
      </c>
      <c r="I12" s="298">
        <v>118.8</v>
      </c>
      <c r="J12" s="297">
        <v>1746.6</v>
      </c>
      <c r="K12" s="287"/>
      <c r="L12" s="297">
        <v>1553</v>
      </c>
      <c r="M12" s="298">
        <v>-36.299999999999997</v>
      </c>
      <c r="N12" s="298">
        <v>101.6</v>
      </c>
      <c r="O12" s="297">
        <v>1618.3</v>
      </c>
      <c r="P12" s="287"/>
      <c r="Q12" s="297">
        <v>1799.9</v>
      </c>
      <c r="R12" s="298">
        <v>-35.700000000000003</v>
      </c>
      <c r="S12" s="298">
        <v>97.2</v>
      </c>
      <c r="T12" s="297">
        <v>1861.4</v>
      </c>
      <c r="U12" s="287"/>
      <c r="V12" s="287"/>
      <c r="W12" s="287"/>
      <c r="X12" s="287"/>
      <c r="Y12" s="287"/>
      <c r="Z12" s="287"/>
    </row>
    <row r="13" spans="1:26" ht="18.75" customHeight="1" x14ac:dyDescent="0.2">
      <c r="A13" s="290" t="s">
        <v>77</v>
      </c>
      <c r="B13" s="295">
        <v>2594.1999999999998</v>
      </c>
      <c r="C13" s="204">
        <v>-36.4</v>
      </c>
      <c r="D13" s="204">
        <v>164</v>
      </c>
      <c r="E13" s="295">
        <v>2721.8</v>
      </c>
      <c r="F13" s="287"/>
      <c r="G13" s="295">
        <v>2859.3</v>
      </c>
      <c r="H13" s="204">
        <v>-36.299999999999997</v>
      </c>
      <c r="I13" s="204">
        <v>151.4</v>
      </c>
      <c r="J13" s="295">
        <v>2974.4</v>
      </c>
      <c r="K13" s="287"/>
      <c r="L13" s="295">
        <v>2796.2</v>
      </c>
      <c r="M13" s="204">
        <v>-36.5</v>
      </c>
      <c r="N13" s="204">
        <v>132.30000000000001</v>
      </c>
      <c r="O13" s="295">
        <v>2892</v>
      </c>
      <c r="P13" s="287"/>
      <c r="Q13" s="295">
        <v>2985.6</v>
      </c>
      <c r="R13" s="204">
        <v>-35.9</v>
      </c>
      <c r="S13" s="204">
        <v>127.3</v>
      </c>
      <c r="T13" s="295">
        <v>3077</v>
      </c>
      <c r="U13" s="287"/>
      <c r="V13" s="287"/>
      <c r="W13" s="287"/>
      <c r="X13" s="287"/>
      <c r="Y13" s="287"/>
      <c r="Z13" s="287"/>
    </row>
    <row r="14" spans="1:26" ht="18.75" customHeight="1" x14ac:dyDescent="0.2">
      <c r="A14" s="290" t="s">
        <v>26</v>
      </c>
      <c r="B14" s="295">
        <v>56</v>
      </c>
      <c r="C14" s="204">
        <v>0</v>
      </c>
      <c r="D14" s="204">
        <v>-20.2</v>
      </c>
      <c r="E14" s="295">
        <v>35.799999999999997</v>
      </c>
      <c r="F14" s="287"/>
      <c r="G14" s="295">
        <v>53.8</v>
      </c>
      <c r="H14" s="204">
        <v>0</v>
      </c>
      <c r="I14" s="204">
        <v>-35.5</v>
      </c>
      <c r="J14" s="295">
        <v>18.3</v>
      </c>
      <c r="K14" s="287"/>
      <c r="L14" s="295">
        <v>93.5</v>
      </c>
      <c r="M14" s="204">
        <v>0</v>
      </c>
      <c r="N14" s="204">
        <v>-34.1</v>
      </c>
      <c r="O14" s="295">
        <v>59.4</v>
      </c>
      <c r="P14" s="287"/>
      <c r="Q14" s="295">
        <v>45.2</v>
      </c>
      <c r="R14" s="204">
        <v>0</v>
      </c>
      <c r="S14" s="204">
        <v>-33.299999999999997</v>
      </c>
      <c r="T14" s="295">
        <v>11.9</v>
      </c>
      <c r="U14" s="287"/>
      <c r="V14" s="287"/>
      <c r="W14" s="287"/>
      <c r="X14" s="287"/>
      <c r="Y14" s="287"/>
      <c r="Z14" s="287"/>
    </row>
    <row r="15" spans="1:26" ht="18.75" customHeight="1" x14ac:dyDescent="0.2">
      <c r="A15" s="290" t="s">
        <v>29</v>
      </c>
      <c r="B15" s="295">
        <v>172.3</v>
      </c>
      <c r="C15" s="204">
        <v>44.1</v>
      </c>
      <c r="D15" s="204">
        <v>-18.8</v>
      </c>
      <c r="E15" s="295">
        <v>197.6</v>
      </c>
      <c r="F15" s="287"/>
      <c r="G15" s="295">
        <v>206.9</v>
      </c>
      <c r="H15" s="204">
        <v>45.2</v>
      </c>
      <c r="I15" s="204">
        <v>-11.9</v>
      </c>
      <c r="J15" s="295">
        <v>240.2</v>
      </c>
      <c r="K15" s="287"/>
      <c r="L15" s="295">
        <v>199.3</v>
      </c>
      <c r="M15" s="204">
        <v>46.1</v>
      </c>
      <c r="N15" s="204">
        <v>-8</v>
      </c>
      <c r="O15" s="295">
        <v>237.4</v>
      </c>
      <c r="P15" s="287"/>
      <c r="Q15" s="295">
        <v>130.19999999999999</v>
      </c>
      <c r="R15" s="204">
        <v>46.2</v>
      </c>
      <c r="S15" s="204">
        <v>-4.2</v>
      </c>
      <c r="T15" s="295">
        <v>172.2</v>
      </c>
      <c r="U15" s="287"/>
      <c r="V15" s="287"/>
      <c r="W15" s="287"/>
      <c r="X15" s="287"/>
      <c r="Y15" s="287"/>
      <c r="Z15" s="287"/>
    </row>
    <row r="16" spans="1:26" ht="18.75" customHeight="1" x14ac:dyDescent="0.2">
      <c r="A16" s="290" t="s">
        <v>31</v>
      </c>
      <c r="B16" s="295">
        <v>749.9</v>
      </c>
      <c r="C16" s="204">
        <v>84.7</v>
      </c>
      <c r="D16" s="204">
        <v>-36.9</v>
      </c>
      <c r="E16" s="295">
        <v>797.7</v>
      </c>
      <c r="F16" s="287"/>
      <c r="G16" s="295">
        <v>733.5</v>
      </c>
      <c r="H16" s="204">
        <v>86.8</v>
      </c>
      <c r="I16" s="204">
        <v>-22.2</v>
      </c>
      <c r="J16" s="295">
        <v>798.1</v>
      </c>
      <c r="K16" s="287"/>
      <c r="L16" s="295">
        <v>706.6</v>
      </c>
      <c r="M16" s="204">
        <v>88.5</v>
      </c>
      <c r="N16" s="204">
        <v>-13.8</v>
      </c>
      <c r="O16" s="295">
        <v>781.3</v>
      </c>
      <c r="P16" s="287"/>
      <c r="Q16" s="295">
        <v>797.6</v>
      </c>
      <c r="R16" s="204">
        <v>88.6</v>
      </c>
      <c r="S16" s="204">
        <v>-5.8</v>
      </c>
      <c r="T16" s="295">
        <v>880.4</v>
      </c>
      <c r="U16" s="287"/>
      <c r="V16" s="287"/>
      <c r="W16" s="287"/>
      <c r="X16" s="287"/>
      <c r="Y16" s="287"/>
      <c r="Z16" s="287"/>
    </row>
    <row r="17" spans="1:26" ht="18.75" customHeight="1" x14ac:dyDescent="0.2">
      <c r="A17" s="290" t="s">
        <v>32</v>
      </c>
      <c r="B17" s="299">
        <v>0.7</v>
      </c>
      <c r="C17" s="300">
        <v>0.08</v>
      </c>
      <c r="D17" s="300">
        <v>-0.03</v>
      </c>
      <c r="E17" s="299">
        <v>0.74</v>
      </c>
      <c r="F17" s="287"/>
      <c r="G17" s="299">
        <v>0.68</v>
      </c>
      <c r="H17" s="300">
        <v>0.08</v>
      </c>
      <c r="I17" s="300">
        <v>-0.02</v>
      </c>
      <c r="J17" s="299">
        <v>0.74</v>
      </c>
      <c r="K17" s="287"/>
      <c r="L17" s="299">
        <v>0.66</v>
      </c>
      <c r="M17" s="300">
        <v>0.08</v>
      </c>
      <c r="N17" s="300">
        <v>-0.01</v>
      </c>
      <c r="O17" s="299">
        <v>0.73</v>
      </c>
      <c r="P17" s="287"/>
      <c r="Q17" s="299">
        <v>0.75</v>
      </c>
      <c r="R17" s="300">
        <v>0.08</v>
      </c>
      <c r="S17" s="300">
        <v>-0.01</v>
      </c>
      <c r="T17" s="299">
        <v>0.82</v>
      </c>
      <c r="U17" s="287"/>
      <c r="V17" s="287"/>
      <c r="W17" s="287"/>
      <c r="X17" s="287"/>
      <c r="Y17" s="287"/>
      <c r="Z17" s="287"/>
    </row>
    <row r="18" spans="1:26" ht="18.75" customHeight="1" x14ac:dyDescent="0.2">
      <c r="A18" s="287"/>
      <c r="B18" s="301"/>
      <c r="C18" s="287"/>
      <c r="D18" s="287"/>
      <c r="E18" s="301"/>
      <c r="F18" s="287"/>
      <c r="G18" s="301"/>
      <c r="H18" s="287"/>
      <c r="I18" s="287"/>
      <c r="J18" s="301"/>
      <c r="K18" s="287"/>
      <c r="L18" s="301"/>
      <c r="M18" s="287"/>
      <c r="N18" s="287"/>
      <c r="O18" s="301"/>
      <c r="P18" s="287"/>
      <c r="Q18" s="301"/>
      <c r="R18" s="287"/>
      <c r="S18" s="287"/>
      <c r="T18" s="301"/>
      <c r="U18" s="287"/>
      <c r="V18" s="287"/>
      <c r="W18" s="287"/>
      <c r="X18" s="287"/>
      <c r="Y18" s="287"/>
      <c r="Z18" s="287"/>
    </row>
    <row r="19" spans="1:26" ht="31.35" customHeight="1" x14ac:dyDescent="0.2">
      <c r="A19" s="290" t="s">
        <v>78</v>
      </c>
      <c r="B19" s="302">
        <v>1075836</v>
      </c>
      <c r="C19" s="303">
        <v>0</v>
      </c>
      <c r="D19" s="303">
        <v>0</v>
      </c>
      <c r="E19" s="302">
        <v>1075836</v>
      </c>
      <c r="F19" s="287"/>
      <c r="G19" s="302">
        <v>1076418</v>
      </c>
      <c r="H19" s="303">
        <v>0</v>
      </c>
      <c r="I19" s="303">
        <v>0</v>
      </c>
      <c r="J19" s="302">
        <v>1076418</v>
      </c>
      <c r="K19" s="287"/>
      <c r="L19" s="302">
        <v>1074386</v>
      </c>
      <c r="M19" s="303">
        <v>0</v>
      </c>
      <c r="N19" s="303">
        <v>0</v>
      </c>
      <c r="O19" s="302">
        <v>1074386</v>
      </c>
      <c r="P19" s="287"/>
      <c r="Q19" s="302">
        <v>1069787</v>
      </c>
      <c r="R19" s="303">
        <v>0</v>
      </c>
      <c r="S19" s="303">
        <v>0</v>
      </c>
      <c r="T19" s="302">
        <v>1069787</v>
      </c>
      <c r="U19" s="287"/>
      <c r="V19" s="287"/>
      <c r="W19" s="287"/>
      <c r="X19" s="287"/>
      <c r="Y19" s="287"/>
      <c r="Z19" s="287"/>
    </row>
    <row r="20" spans="1:26" ht="18.75" customHeight="1" x14ac:dyDescent="0.2">
      <c r="A20" s="287"/>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row>
    <row r="21" spans="1:26" ht="18.75" customHeight="1" x14ac:dyDescent="0.2">
      <c r="A21" s="290" t="s">
        <v>79</v>
      </c>
      <c r="B21" s="287"/>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row>
    <row r="22" spans="1:26" ht="93.75" customHeight="1" x14ac:dyDescent="0.2">
      <c r="A22" s="304" t="s">
        <v>80</v>
      </c>
      <c r="B22" s="633" t="s">
        <v>81</v>
      </c>
      <c r="C22" s="560"/>
      <c r="D22" s="560"/>
      <c r="E22" s="560"/>
      <c r="F22" s="560"/>
      <c r="G22" s="560"/>
      <c r="H22" s="560"/>
      <c r="I22" s="560"/>
      <c r="J22" s="560"/>
      <c r="K22" s="560"/>
      <c r="L22" s="560"/>
      <c r="M22" s="560"/>
      <c r="N22" s="560"/>
      <c r="O22" s="560"/>
      <c r="P22" s="560"/>
      <c r="Q22" s="560"/>
      <c r="R22" s="560"/>
      <c r="S22" s="560"/>
      <c r="T22" s="560"/>
      <c r="U22" s="287"/>
      <c r="V22" s="287"/>
      <c r="W22" s="287"/>
      <c r="X22" s="287"/>
      <c r="Y22" s="287"/>
      <c r="Z22" s="287"/>
    </row>
    <row r="23" spans="1:26" ht="22.5" customHeight="1" x14ac:dyDescent="0.2">
      <c r="A23" s="304" t="s">
        <v>82</v>
      </c>
      <c r="B23" s="633" t="s">
        <v>83</v>
      </c>
      <c r="C23" s="560"/>
      <c r="D23" s="560"/>
      <c r="E23" s="560"/>
      <c r="F23" s="560"/>
      <c r="G23" s="560"/>
      <c r="H23" s="560"/>
      <c r="I23" s="560"/>
      <c r="J23" s="560"/>
      <c r="K23" s="560"/>
      <c r="L23" s="560"/>
      <c r="M23" s="560"/>
      <c r="N23" s="560"/>
      <c r="O23" s="560"/>
      <c r="P23" s="560"/>
      <c r="Q23" s="560"/>
      <c r="R23" s="560"/>
      <c r="S23" s="560"/>
      <c r="T23" s="560"/>
      <c r="U23" s="287"/>
      <c r="V23" s="287"/>
      <c r="W23" s="287"/>
      <c r="X23" s="287"/>
      <c r="Y23" s="287"/>
      <c r="Z23" s="287"/>
    </row>
    <row r="24" spans="1:26" ht="71.25" customHeight="1" x14ac:dyDescent="0.2">
      <c r="A24" s="304" t="s">
        <v>84</v>
      </c>
      <c r="B24" s="633" t="s">
        <v>85</v>
      </c>
      <c r="C24" s="560"/>
      <c r="D24" s="560"/>
      <c r="E24" s="560"/>
      <c r="F24" s="560"/>
      <c r="G24" s="560"/>
      <c r="H24" s="560"/>
      <c r="I24" s="560"/>
      <c r="J24" s="560"/>
      <c r="K24" s="560"/>
      <c r="L24" s="560"/>
      <c r="M24" s="560"/>
      <c r="N24" s="560"/>
      <c r="O24" s="560"/>
      <c r="P24" s="560"/>
      <c r="Q24" s="560"/>
      <c r="R24" s="560"/>
      <c r="S24" s="560"/>
      <c r="T24" s="560"/>
      <c r="U24" s="287"/>
      <c r="V24" s="287"/>
      <c r="W24" s="287"/>
      <c r="X24" s="287"/>
      <c r="Y24" s="287"/>
      <c r="Z24" s="287"/>
    </row>
    <row r="25" spans="1:26" ht="18.75" customHeight="1" x14ac:dyDescent="0.2">
      <c r="A25" s="304" t="s">
        <v>86</v>
      </c>
      <c r="B25" s="633" t="s">
        <v>87</v>
      </c>
      <c r="C25" s="560"/>
      <c r="D25" s="560"/>
      <c r="E25" s="560"/>
      <c r="F25" s="560"/>
      <c r="G25" s="560"/>
      <c r="H25" s="560"/>
      <c r="I25" s="560"/>
      <c r="J25" s="560"/>
      <c r="K25" s="560"/>
      <c r="L25" s="560"/>
      <c r="M25" s="560"/>
      <c r="N25" s="560"/>
      <c r="O25" s="560"/>
      <c r="P25" s="560"/>
      <c r="Q25" s="560"/>
      <c r="R25" s="560"/>
      <c r="S25" s="560"/>
      <c r="T25" s="560"/>
      <c r="U25" s="287"/>
      <c r="V25" s="287"/>
      <c r="W25" s="287"/>
      <c r="X25" s="287"/>
      <c r="Y25" s="287"/>
      <c r="Z25" s="287"/>
    </row>
    <row r="26" spans="1:26" ht="18.75" customHeight="1" x14ac:dyDescent="0.2">
      <c r="A26" s="287"/>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row>
    <row r="27" spans="1:26" ht="18.75" customHeight="1" x14ac:dyDescent="0.2">
      <c r="A27" s="285" t="s">
        <v>88</v>
      </c>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row>
    <row r="28" spans="1:26" ht="18.75" customHeight="1" x14ac:dyDescent="0.2">
      <c r="A28" s="287"/>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row>
    <row r="29" spans="1:26" ht="18.75" customHeight="1" x14ac:dyDescent="0.2">
      <c r="A29" s="287"/>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row>
    <row r="30" spans="1:26" ht="18.75" customHeight="1" x14ac:dyDescent="0.2">
      <c r="A30" s="287"/>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row>
    <row r="31" spans="1:26" ht="18.75" customHeight="1" x14ac:dyDescent="0.2">
      <c r="A31" s="287"/>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row>
    <row r="32" spans="1:26" ht="18.75" customHeight="1" x14ac:dyDescent="0.2">
      <c r="A32" s="287"/>
      <c r="B32" s="287"/>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row>
    <row r="33" spans="1:26" ht="18.75" customHeight="1" x14ac:dyDescent="0.2">
      <c r="A33" s="287"/>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row>
    <row r="34" spans="1:26" ht="18.75" customHeight="1" x14ac:dyDescent="0.2">
      <c r="A34" s="287"/>
      <c r="B34" s="287"/>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row>
    <row r="35" spans="1:26" ht="18.75" customHeight="1" x14ac:dyDescent="0.2">
      <c r="A35" s="287"/>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row>
    <row r="36" spans="1:26" ht="18.75" customHeight="1" x14ac:dyDescent="0.2">
      <c r="A36" s="287"/>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row>
    <row r="37" spans="1:26" ht="18.75" customHeight="1" x14ac:dyDescent="0.2">
      <c r="A37" s="287"/>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row>
    <row r="38" spans="1:26" ht="18.75" customHeight="1" x14ac:dyDescent="0.2">
      <c r="A38" s="287"/>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row>
    <row r="39" spans="1:26" ht="18.75" customHeight="1" x14ac:dyDescent="0.2">
      <c r="A39" s="287"/>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row>
    <row r="40" spans="1:26" ht="18.75" customHeight="1" x14ac:dyDescent="0.2">
      <c r="A40" s="287"/>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row>
    <row r="41" spans="1:26" ht="18.75" customHeight="1" x14ac:dyDescent="0.2">
      <c r="A41" s="287"/>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row>
    <row r="42" spans="1:26" ht="18.75" customHeight="1" x14ac:dyDescent="0.2">
      <c r="A42" s="287"/>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row>
    <row r="43" spans="1:26" ht="18.75" customHeight="1" x14ac:dyDescent="0.2">
      <c r="A43" s="287"/>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row>
    <row r="44" spans="1:26" ht="18.75" customHeight="1" x14ac:dyDescent="0.2">
      <c r="A44" s="287"/>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row>
    <row r="45" spans="1:26" ht="18.75" customHeight="1" x14ac:dyDescent="0.2">
      <c r="A45" s="287"/>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row>
    <row r="46" spans="1:26" ht="18.75" customHeight="1" x14ac:dyDescent="0.2">
      <c r="A46" s="287"/>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row>
    <row r="47" spans="1:26" ht="18.75" customHeight="1" x14ac:dyDescent="0.2">
      <c r="A47" s="287"/>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row>
    <row r="48" spans="1:26" ht="18.75" customHeight="1" x14ac:dyDescent="0.2">
      <c r="A48" s="287"/>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row>
    <row r="49" spans="1:26" ht="18.75" customHeight="1" x14ac:dyDescent="0.2">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row>
    <row r="50" spans="1:26" ht="18.75" customHeight="1" x14ac:dyDescent="0.2">
      <c r="A50" s="287"/>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row>
    <row r="51" spans="1:26" ht="18.75" customHeight="1" x14ac:dyDescent="0.2">
      <c r="A51" s="287"/>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row>
    <row r="52" spans="1:26" ht="18.75" customHeight="1" x14ac:dyDescent="0.2">
      <c r="A52" s="287"/>
      <c r="B52" s="287"/>
      <c r="C52" s="287"/>
      <c r="D52" s="287"/>
      <c r="E52" s="287"/>
      <c r="F52" s="287"/>
      <c r="G52" s="287"/>
      <c r="H52" s="287"/>
      <c r="I52" s="287"/>
      <c r="J52" s="287"/>
      <c r="K52" s="287"/>
      <c r="L52" s="287"/>
      <c r="M52" s="287"/>
      <c r="N52" s="287"/>
      <c r="O52" s="287"/>
      <c r="P52" s="287"/>
      <c r="Q52" s="287"/>
      <c r="R52" s="287"/>
      <c r="S52" s="287"/>
      <c r="T52" s="287"/>
      <c r="U52" s="287"/>
      <c r="V52" s="287"/>
      <c r="W52" s="287"/>
      <c r="X52" s="287"/>
      <c r="Y52" s="287"/>
      <c r="Z52" s="287"/>
    </row>
    <row r="53" spans="1:26" ht="18.75" customHeight="1" x14ac:dyDescent="0.2">
      <c r="A53" s="287"/>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row>
    <row r="54" spans="1:26" ht="18.75" customHeight="1" x14ac:dyDescent="0.2">
      <c r="A54" s="287"/>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row>
    <row r="55" spans="1:26" ht="18.75" customHeight="1" x14ac:dyDescent="0.2">
      <c r="A55" s="287"/>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row>
    <row r="56" spans="1:26" ht="18.75" customHeight="1" x14ac:dyDescent="0.2">
      <c r="A56" s="287"/>
      <c r="B56" s="287"/>
      <c r="C56" s="287"/>
      <c r="D56" s="287"/>
      <c r="E56" s="287"/>
      <c r="F56" s="287"/>
      <c r="G56" s="287"/>
      <c r="H56" s="287"/>
      <c r="I56" s="287"/>
      <c r="J56" s="287"/>
      <c r="K56" s="287"/>
      <c r="L56" s="287"/>
      <c r="M56" s="287"/>
      <c r="N56" s="287"/>
      <c r="O56" s="287"/>
      <c r="P56" s="287"/>
      <c r="Q56" s="287"/>
      <c r="R56" s="287"/>
      <c r="S56" s="287"/>
      <c r="T56" s="287"/>
      <c r="U56" s="287"/>
      <c r="V56" s="287"/>
      <c r="W56" s="287"/>
      <c r="X56" s="287"/>
      <c r="Y56" s="287"/>
      <c r="Z56" s="287"/>
    </row>
    <row r="57" spans="1:26" ht="18.75" customHeight="1" x14ac:dyDescent="0.2">
      <c r="A57" s="287"/>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row>
    <row r="58" spans="1:26" ht="18.75" customHeight="1" x14ac:dyDescent="0.2">
      <c r="A58" s="287"/>
      <c r="B58" s="287"/>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row>
    <row r="59" spans="1:26" ht="18.75" customHeight="1" x14ac:dyDescent="0.2">
      <c r="A59" s="287"/>
      <c r="B59" s="287"/>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row>
    <row r="60" spans="1:26" ht="18.75" customHeight="1" x14ac:dyDescent="0.2">
      <c r="A60" s="287"/>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row>
    <row r="61" spans="1:26" ht="18.75" customHeight="1" x14ac:dyDescent="0.2">
      <c r="A61" s="287"/>
      <c r="B61" s="287"/>
      <c r="C61" s="287"/>
      <c r="D61" s="287"/>
      <c r="E61" s="287"/>
      <c r="F61" s="287"/>
      <c r="G61" s="287"/>
      <c r="H61" s="287"/>
      <c r="I61" s="287"/>
      <c r="J61" s="287"/>
      <c r="K61" s="287"/>
      <c r="L61" s="287"/>
      <c r="M61" s="287"/>
      <c r="N61" s="287"/>
      <c r="O61" s="287"/>
      <c r="P61" s="287"/>
      <c r="Q61" s="287"/>
      <c r="R61" s="287"/>
      <c r="S61" s="287"/>
      <c r="T61" s="287"/>
      <c r="U61" s="287"/>
      <c r="V61" s="287"/>
      <c r="W61" s="287"/>
      <c r="X61" s="287"/>
      <c r="Y61" s="287"/>
      <c r="Z61" s="287"/>
    </row>
    <row r="62" spans="1:26" ht="18.75" customHeight="1" x14ac:dyDescent="0.2">
      <c r="A62" s="287"/>
      <c r="B62" s="287"/>
      <c r="C62" s="287"/>
      <c r="D62" s="287"/>
      <c r="E62" s="287"/>
      <c r="F62" s="287"/>
      <c r="G62" s="287"/>
      <c r="H62" s="287"/>
      <c r="I62" s="287"/>
      <c r="J62" s="287"/>
      <c r="K62" s="287"/>
      <c r="L62" s="287"/>
      <c r="M62" s="287"/>
      <c r="N62" s="287"/>
      <c r="O62" s="287"/>
      <c r="P62" s="287"/>
      <c r="Q62" s="287"/>
      <c r="R62" s="287"/>
      <c r="S62" s="287"/>
      <c r="T62" s="287"/>
      <c r="U62" s="287"/>
      <c r="V62" s="287"/>
      <c r="W62" s="287"/>
      <c r="X62" s="287"/>
      <c r="Y62" s="287"/>
      <c r="Z62" s="287"/>
    </row>
    <row r="63" spans="1:26" ht="18.75" customHeight="1" x14ac:dyDescent="0.2">
      <c r="A63" s="287"/>
      <c r="B63" s="287"/>
      <c r="C63" s="287"/>
      <c r="D63" s="287"/>
      <c r="E63" s="287"/>
      <c r="F63" s="287"/>
      <c r="G63" s="287"/>
      <c r="H63" s="287"/>
      <c r="I63" s="287"/>
      <c r="J63" s="287"/>
      <c r="K63" s="287"/>
      <c r="L63" s="287"/>
      <c r="M63" s="287"/>
      <c r="N63" s="287"/>
      <c r="O63" s="287"/>
      <c r="P63" s="287"/>
      <c r="Q63" s="287"/>
      <c r="R63" s="287"/>
      <c r="S63" s="287"/>
      <c r="T63" s="287"/>
      <c r="U63" s="287"/>
      <c r="V63" s="287"/>
      <c r="W63" s="287"/>
      <c r="X63" s="287"/>
      <c r="Y63" s="287"/>
      <c r="Z63" s="287"/>
    </row>
    <row r="64" spans="1:26" ht="18.75" customHeight="1" x14ac:dyDescent="0.2">
      <c r="A64" s="287"/>
      <c r="B64" s="287"/>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row>
    <row r="65" spans="1:26" ht="18.75" customHeight="1" x14ac:dyDescent="0.2">
      <c r="A65" s="287"/>
      <c r="B65" s="287"/>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row>
    <row r="66" spans="1:26" ht="18.75" customHeight="1" x14ac:dyDescent="0.2">
      <c r="A66" s="287"/>
      <c r="B66" s="287"/>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row>
    <row r="67" spans="1:26" ht="18.75" customHeight="1" x14ac:dyDescent="0.2">
      <c r="A67" s="287"/>
      <c r="B67" s="287"/>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row>
    <row r="68" spans="1:26" ht="18.75" customHeight="1" x14ac:dyDescent="0.2">
      <c r="A68" s="287"/>
      <c r="B68" s="287"/>
      <c r="C68" s="287"/>
      <c r="D68" s="287"/>
      <c r="E68" s="287"/>
      <c r="F68" s="287"/>
      <c r="G68" s="287"/>
      <c r="H68" s="287"/>
      <c r="I68" s="287"/>
      <c r="J68" s="287"/>
      <c r="K68" s="287"/>
      <c r="L68" s="287"/>
      <c r="M68" s="287"/>
      <c r="N68" s="287"/>
      <c r="O68" s="287"/>
      <c r="P68" s="287"/>
      <c r="Q68" s="287"/>
      <c r="R68" s="287"/>
      <c r="S68" s="287"/>
      <c r="T68" s="287"/>
      <c r="U68" s="287"/>
      <c r="V68" s="287"/>
      <c r="W68" s="287"/>
      <c r="X68" s="287"/>
      <c r="Y68" s="287"/>
      <c r="Z68" s="287"/>
    </row>
    <row r="69" spans="1:26" ht="18.75" customHeight="1" x14ac:dyDescent="0.2">
      <c r="A69" s="287"/>
      <c r="B69" s="287"/>
      <c r="C69" s="287"/>
      <c r="D69" s="287"/>
      <c r="E69" s="287"/>
      <c r="F69" s="287"/>
      <c r="G69" s="287"/>
      <c r="H69" s="287"/>
      <c r="I69" s="287"/>
      <c r="J69" s="287"/>
      <c r="K69" s="287"/>
      <c r="L69" s="287"/>
      <c r="M69" s="287"/>
      <c r="N69" s="287"/>
      <c r="O69" s="287"/>
      <c r="P69" s="287"/>
      <c r="Q69" s="287"/>
      <c r="R69" s="287"/>
      <c r="S69" s="287"/>
      <c r="T69" s="287"/>
      <c r="U69" s="287"/>
      <c r="V69" s="287"/>
      <c r="W69" s="287"/>
      <c r="X69" s="287"/>
      <c r="Y69" s="287"/>
      <c r="Z69" s="287"/>
    </row>
    <row r="70" spans="1:26" ht="18.75" customHeight="1" x14ac:dyDescent="0.2">
      <c r="A70" s="287"/>
      <c r="B70" s="287"/>
      <c r="C70" s="287"/>
      <c r="D70" s="287"/>
      <c r="E70" s="287"/>
      <c r="F70" s="287"/>
      <c r="G70" s="287"/>
      <c r="H70" s="287"/>
      <c r="I70" s="287"/>
      <c r="J70" s="287"/>
      <c r="K70" s="287"/>
      <c r="L70" s="287"/>
      <c r="M70" s="287"/>
      <c r="N70" s="287"/>
      <c r="O70" s="287"/>
      <c r="P70" s="287"/>
      <c r="Q70" s="287"/>
      <c r="R70" s="287"/>
      <c r="S70" s="287"/>
      <c r="T70" s="287"/>
      <c r="U70" s="287"/>
      <c r="V70" s="287"/>
      <c r="W70" s="287"/>
      <c r="X70" s="287"/>
      <c r="Y70" s="287"/>
      <c r="Z70" s="287"/>
    </row>
    <row r="71" spans="1:26" ht="18.75" customHeight="1" x14ac:dyDescent="0.2">
      <c r="A71" s="287"/>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7"/>
    </row>
    <row r="72" spans="1:26" ht="18.75" customHeight="1" x14ac:dyDescent="0.2">
      <c r="A72" s="287"/>
      <c r="B72" s="287"/>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row>
    <row r="73" spans="1:26" ht="18.75" customHeight="1" x14ac:dyDescent="0.2">
      <c r="A73" s="287"/>
      <c r="B73" s="287"/>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row>
    <row r="74" spans="1:26" ht="18.75" customHeight="1" x14ac:dyDescent="0.2">
      <c r="A74" s="287"/>
      <c r="B74" s="287"/>
      <c r="C74" s="287"/>
      <c r="D74" s="287"/>
      <c r="E74" s="287"/>
      <c r="F74" s="287"/>
      <c r="G74" s="287"/>
      <c r="H74" s="287"/>
      <c r="I74" s="287"/>
      <c r="J74" s="287"/>
      <c r="K74" s="287"/>
      <c r="L74" s="287"/>
      <c r="M74" s="287"/>
      <c r="N74" s="287"/>
      <c r="O74" s="287"/>
      <c r="P74" s="287"/>
      <c r="Q74" s="287"/>
      <c r="R74" s="287"/>
      <c r="S74" s="287"/>
      <c r="T74" s="287"/>
      <c r="U74" s="287"/>
      <c r="V74" s="287"/>
      <c r="W74" s="287"/>
      <c r="X74" s="287"/>
      <c r="Y74" s="287"/>
      <c r="Z74" s="287"/>
    </row>
    <row r="75" spans="1:26" ht="18.75" customHeight="1" x14ac:dyDescent="0.2">
      <c r="A75" s="287"/>
      <c r="B75" s="287"/>
      <c r="C75" s="287"/>
      <c r="D75" s="287"/>
      <c r="E75" s="287"/>
      <c r="F75" s="287"/>
      <c r="G75" s="287"/>
      <c r="H75" s="287"/>
      <c r="I75" s="287"/>
      <c r="J75" s="287"/>
      <c r="K75" s="287"/>
      <c r="L75" s="287"/>
      <c r="M75" s="287"/>
      <c r="N75" s="287"/>
      <c r="O75" s="287"/>
      <c r="P75" s="287"/>
      <c r="Q75" s="287"/>
      <c r="R75" s="287"/>
      <c r="S75" s="287"/>
      <c r="T75" s="287"/>
      <c r="U75" s="287"/>
      <c r="V75" s="287"/>
      <c r="W75" s="287"/>
      <c r="X75" s="287"/>
      <c r="Y75" s="287"/>
      <c r="Z75" s="287"/>
    </row>
    <row r="76" spans="1:26" ht="18.75" customHeight="1" x14ac:dyDescent="0.2">
      <c r="A76" s="287"/>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row>
    <row r="77" spans="1:26" ht="18.75" customHeight="1" x14ac:dyDescent="0.2">
      <c r="A77" s="287"/>
      <c r="B77" s="287"/>
      <c r="C77" s="287"/>
      <c r="D77" s="287"/>
      <c r="E77" s="287"/>
      <c r="F77" s="287"/>
      <c r="G77" s="287"/>
      <c r="H77" s="287"/>
      <c r="I77" s="287"/>
      <c r="J77" s="287"/>
      <c r="K77" s="287"/>
      <c r="L77" s="287"/>
      <c r="M77" s="287"/>
      <c r="N77" s="287"/>
      <c r="O77" s="287"/>
      <c r="P77" s="287"/>
      <c r="Q77" s="287"/>
      <c r="R77" s="287"/>
      <c r="S77" s="287"/>
      <c r="T77" s="287"/>
      <c r="U77" s="287"/>
      <c r="V77" s="287"/>
      <c r="W77" s="287"/>
      <c r="X77" s="287"/>
      <c r="Y77" s="287"/>
      <c r="Z77" s="287"/>
    </row>
    <row r="78" spans="1:26" ht="18.75" customHeight="1" x14ac:dyDescent="0.2">
      <c r="A78" s="287"/>
      <c r="B78" s="287"/>
      <c r="C78" s="287"/>
      <c r="D78" s="287"/>
      <c r="E78" s="287"/>
      <c r="F78" s="287"/>
      <c r="G78" s="287"/>
      <c r="H78" s="287"/>
      <c r="I78" s="287"/>
      <c r="J78" s="287"/>
      <c r="K78" s="287"/>
      <c r="L78" s="287"/>
      <c r="M78" s="287"/>
      <c r="N78" s="287"/>
      <c r="O78" s="287"/>
      <c r="P78" s="287"/>
      <c r="Q78" s="287"/>
      <c r="R78" s="287"/>
      <c r="S78" s="287"/>
      <c r="T78" s="287"/>
      <c r="U78" s="287"/>
      <c r="V78" s="287"/>
      <c r="W78" s="287"/>
      <c r="X78" s="287"/>
      <c r="Y78" s="287"/>
      <c r="Z78" s="287"/>
    </row>
    <row r="79" spans="1:26" ht="18.75" customHeight="1" x14ac:dyDescent="0.2">
      <c r="A79" s="287"/>
      <c r="B79" s="287"/>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row>
    <row r="80" spans="1:26" ht="18.75" customHeight="1" x14ac:dyDescent="0.2">
      <c r="A80" s="287"/>
      <c r="B80" s="287"/>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row>
    <row r="81" spans="1:26" ht="18.75" customHeight="1" x14ac:dyDescent="0.2">
      <c r="A81" s="287"/>
      <c r="B81" s="287"/>
      <c r="C81" s="287"/>
      <c r="D81" s="287"/>
      <c r="E81" s="287"/>
      <c r="F81" s="287"/>
      <c r="G81" s="287"/>
      <c r="H81" s="287"/>
      <c r="I81" s="287"/>
      <c r="J81" s="287"/>
      <c r="K81" s="287"/>
      <c r="L81" s="287"/>
      <c r="M81" s="287"/>
      <c r="N81" s="287"/>
      <c r="O81" s="287"/>
      <c r="P81" s="287"/>
      <c r="Q81" s="287"/>
      <c r="R81" s="287"/>
      <c r="S81" s="287"/>
      <c r="T81" s="287"/>
      <c r="U81" s="287"/>
      <c r="V81" s="287"/>
      <c r="W81" s="287"/>
      <c r="X81" s="287"/>
      <c r="Y81" s="287"/>
      <c r="Z81" s="287"/>
    </row>
    <row r="82" spans="1:26" ht="18.75" customHeight="1" x14ac:dyDescent="0.2">
      <c r="A82" s="287"/>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row>
    <row r="83" spans="1:26" ht="18.75" customHeight="1" x14ac:dyDescent="0.2">
      <c r="A83" s="287"/>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row>
    <row r="84" spans="1:26" ht="18.75" customHeight="1" x14ac:dyDescent="0.2">
      <c r="A84" s="287"/>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row>
    <row r="85" spans="1:26" ht="18.75" customHeight="1" x14ac:dyDescent="0.2">
      <c r="A85" s="287"/>
      <c r="B85" s="287"/>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row>
    <row r="86" spans="1:26" ht="18.75" customHeight="1" x14ac:dyDescent="0.2">
      <c r="A86" s="287"/>
      <c r="B86" s="287"/>
      <c r="C86" s="287"/>
      <c r="D86" s="287"/>
      <c r="E86" s="287"/>
      <c r="F86" s="287"/>
      <c r="G86" s="287"/>
      <c r="H86" s="287"/>
      <c r="I86" s="287"/>
      <c r="J86" s="287"/>
      <c r="K86" s="287"/>
      <c r="L86" s="287"/>
      <c r="M86" s="287"/>
      <c r="N86" s="287"/>
      <c r="O86" s="287"/>
      <c r="P86" s="287"/>
      <c r="Q86" s="287"/>
      <c r="R86" s="287"/>
      <c r="S86" s="287"/>
      <c r="T86" s="287"/>
      <c r="U86" s="287"/>
      <c r="V86" s="287"/>
      <c r="W86" s="287"/>
      <c r="X86" s="287"/>
      <c r="Y86" s="287"/>
      <c r="Z86" s="287"/>
    </row>
    <row r="87" spans="1:26" ht="18.75" customHeight="1" x14ac:dyDescent="0.2">
      <c r="A87" s="287"/>
      <c r="B87" s="287"/>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row>
    <row r="88" spans="1:26" ht="18.75" customHeight="1" x14ac:dyDescent="0.2">
      <c r="A88" s="287"/>
      <c r="B88" s="287"/>
      <c r="C88" s="287"/>
      <c r="D88" s="287"/>
      <c r="E88" s="287"/>
      <c r="F88" s="287"/>
      <c r="G88" s="287"/>
      <c r="H88" s="287"/>
      <c r="I88" s="287"/>
      <c r="J88" s="287"/>
      <c r="K88" s="287"/>
      <c r="L88" s="287"/>
      <c r="M88" s="287"/>
      <c r="N88" s="287"/>
      <c r="O88" s="287"/>
      <c r="P88" s="287"/>
      <c r="Q88" s="287"/>
      <c r="R88" s="287"/>
      <c r="S88" s="287"/>
      <c r="T88" s="287"/>
      <c r="U88" s="287"/>
      <c r="V88" s="287"/>
      <c r="W88" s="287"/>
      <c r="X88" s="287"/>
      <c r="Y88" s="287"/>
      <c r="Z88" s="287"/>
    </row>
    <row r="89" spans="1:26" ht="18.75" customHeight="1" x14ac:dyDescent="0.2">
      <c r="A89" s="287"/>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row>
    <row r="90" spans="1:26" ht="18.75" customHeight="1" x14ac:dyDescent="0.2">
      <c r="A90" s="287"/>
      <c r="B90" s="287"/>
      <c r="C90" s="287"/>
      <c r="D90" s="287"/>
      <c r="E90" s="287"/>
      <c r="F90" s="287"/>
      <c r="G90" s="287"/>
      <c r="H90" s="287"/>
      <c r="I90" s="287"/>
      <c r="J90" s="287"/>
      <c r="K90" s="287"/>
      <c r="L90" s="287"/>
      <c r="M90" s="287"/>
      <c r="N90" s="287"/>
      <c r="O90" s="287"/>
      <c r="P90" s="287"/>
      <c r="Q90" s="287"/>
      <c r="R90" s="287"/>
      <c r="S90" s="287"/>
      <c r="T90" s="287"/>
      <c r="U90" s="287"/>
      <c r="V90" s="287"/>
      <c r="W90" s="287"/>
      <c r="X90" s="287"/>
      <c r="Y90" s="287"/>
      <c r="Z90" s="287"/>
    </row>
    <row r="91" spans="1:26" ht="18.75" customHeight="1" x14ac:dyDescent="0.2">
      <c r="A91" s="287"/>
      <c r="B91" s="287"/>
      <c r="C91" s="287"/>
      <c r="D91" s="287"/>
      <c r="E91" s="287"/>
      <c r="F91" s="287"/>
      <c r="G91" s="287"/>
      <c r="H91" s="287"/>
      <c r="I91" s="287"/>
      <c r="J91" s="287"/>
      <c r="K91" s="287"/>
      <c r="L91" s="287"/>
      <c r="M91" s="287"/>
      <c r="N91" s="287"/>
      <c r="O91" s="287"/>
      <c r="P91" s="287"/>
      <c r="Q91" s="287"/>
      <c r="R91" s="287"/>
      <c r="S91" s="287"/>
      <c r="T91" s="287"/>
      <c r="U91" s="287"/>
      <c r="V91" s="287"/>
      <c r="W91" s="287"/>
      <c r="X91" s="287"/>
      <c r="Y91" s="287"/>
      <c r="Z91" s="287"/>
    </row>
    <row r="92" spans="1:26" ht="18.75" customHeight="1" x14ac:dyDescent="0.2">
      <c r="A92" s="287"/>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row>
    <row r="93" spans="1:26" ht="18.75" customHeight="1" x14ac:dyDescent="0.2">
      <c r="A93" s="287"/>
      <c r="B93" s="287"/>
      <c r="C93" s="287"/>
      <c r="D93" s="287"/>
      <c r="E93" s="287"/>
      <c r="F93" s="287"/>
      <c r="G93" s="287"/>
      <c r="H93" s="287"/>
      <c r="I93" s="287"/>
      <c r="J93" s="287"/>
      <c r="K93" s="287"/>
      <c r="L93" s="287"/>
      <c r="M93" s="287"/>
      <c r="N93" s="287"/>
      <c r="O93" s="287"/>
      <c r="P93" s="287"/>
      <c r="Q93" s="287"/>
      <c r="R93" s="287"/>
      <c r="S93" s="287"/>
      <c r="T93" s="287"/>
      <c r="U93" s="287"/>
      <c r="V93" s="287"/>
      <c r="W93" s="287"/>
      <c r="X93" s="287"/>
      <c r="Y93" s="287"/>
      <c r="Z93" s="287"/>
    </row>
    <row r="94" spans="1:26" ht="18.75" customHeight="1" x14ac:dyDescent="0.2">
      <c r="A94" s="287"/>
      <c r="B94" s="287"/>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row>
    <row r="95" spans="1:26" ht="18.75" customHeight="1" x14ac:dyDescent="0.2">
      <c r="A95" s="287"/>
      <c r="B95" s="287"/>
      <c r="C95" s="287"/>
      <c r="D95" s="287"/>
      <c r="E95" s="287"/>
      <c r="F95" s="287"/>
      <c r="G95" s="287"/>
      <c r="H95" s="287"/>
      <c r="I95" s="287"/>
      <c r="J95" s="287"/>
      <c r="K95" s="287"/>
      <c r="L95" s="287"/>
      <c r="M95" s="287"/>
      <c r="N95" s="287"/>
      <c r="O95" s="287"/>
      <c r="P95" s="287"/>
      <c r="Q95" s="287"/>
      <c r="R95" s="287"/>
      <c r="S95" s="287"/>
      <c r="T95" s="287"/>
      <c r="U95" s="287"/>
      <c r="V95" s="287"/>
      <c r="W95" s="287"/>
      <c r="X95" s="287"/>
      <c r="Y95" s="287"/>
      <c r="Z95" s="287"/>
    </row>
    <row r="96" spans="1:26" ht="18.75" customHeight="1" x14ac:dyDescent="0.2">
      <c r="A96" s="287"/>
      <c r="B96" s="287"/>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row>
    <row r="97" spans="1:26" ht="18.75" customHeight="1" x14ac:dyDescent="0.2">
      <c r="A97" s="287"/>
      <c r="B97" s="287"/>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287"/>
    </row>
    <row r="98" spans="1:26" ht="18.75" customHeight="1" x14ac:dyDescent="0.2">
      <c r="A98" s="287"/>
      <c r="B98" s="287"/>
      <c r="C98" s="287"/>
      <c r="D98" s="287"/>
      <c r="E98" s="287"/>
      <c r="F98" s="287"/>
      <c r="G98" s="287"/>
      <c r="H98" s="287"/>
      <c r="I98" s="287"/>
      <c r="J98" s="287"/>
      <c r="K98" s="287"/>
      <c r="L98" s="287"/>
      <c r="M98" s="287"/>
      <c r="N98" s="287"/>
      <c r="O98" s="287"/>
      <c r="P98" s="287"/>
      <c r="Q98" s="287"/>
      <c r="R98" s="287"/>
      <c r="S98" s="287"/>
      <c r="T98" s="287"/>
      <c r="U98" s="287"/>
      <c r="V98" s="287"/>
      <c r="W98" s="287"/>
      <c r="X98" s="287"/>
      <c r="Y98" s="287"/>
      <c r="Z98" s="287"/>
    </row>
    <row r="99" spans="1:26" ht="18.75" customHeight="1" x14ac:dyDescent="0.2">
      <c r="A99" s="287"/>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c r="Z99" s="287"/>
    </row>
    <row r="100" spans="1:26" ht="18.75" customHeight="1" x14ac:dyDescent="0.2">
      <c r="A100" s="287"/>
      <c r="B100" s="287"/>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row>
    <row r="101" spans="1:26" ht="18.75" customHeight="1" x14ac:dyDescent="0.2">
      <c r="A101" s="287"/>
      <c r="B101" s="287"/>
      <c r="C101" s="287"/>
      <c r="D101" s="287"/>
      <c r="E101" s="287"/>
      <c r="F101" s="287"/>
      <c r="G101" s="287"/>
      <c r="H101" s="287"/>
      <c r="I101" s="287"/>
      <c r="J101" s="287"/>
      <c r="K101" s="287"/>
      <c r="L101" s="287"/>
      <c r="M101" s="287"/>
      <c r="N101" s="287"/>
      <c r="O101" s="287"/>
      <c r="P101" s="287"/>
      <c r="Q101" s="287"/>
      <c r="R101" s="287"/>
      <c r="S101" s="287"/>
      <c r="T101" s="287"/>
      <c r="U101" s="287"/>
      <c r="V101" s="287"/>
      <c r="W101" s="287"/>
      <c r="X101" s="287"/>
      <c r="Y101" s="287"/>
      <c r="Z101" s="287"/>
    </row>
  </sheetData>
  <mergeCells count="15">
    <mergeCell ref="B24:T24"/>
    <mergeCell ref="B25:T25"/>
    <mergeCell ref="B7:E7"/>
    <mergeCell ref="G7:J7"/>
    <mergeCell ref="L7:O7"/>
    <mergeCell ref="Q7:T7"/>
    <mergeCell ref="B22:T22"/>
    <mergeCell ref="B23:T23"/>
    <mergeCell ref="B1:T1"/>
    <mergeCell ref="B2:T2"/>
    <mergeCell ref="B3:T3"/>
    <mergeCell ref="B6:E6"/>
    <mergeCell ref="G6:J6"/>
    <mergeCell ref="L6:O6"/>
    <mergeCell ref="Q6:T6"/>
  </mergeCells>
  <pageMargins left="0.7" right="0.7" top="0.75" bottom="0.7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zoomScaleNormal="100" workbookViewId="0"/>
  </sheetViews>
  <sheetFormatPr defaultColWidth="21.5" defaultRowHeight="12.75" x14ac:dyDescent="0.2"/>
  <cols>
    <col min="1" max="1" width="43.83203125" customWidth="1"/>
    <col min="2" max="5" width="14.33203125" customWidth="1"/>
    <col min="6" max="6" width="1.83203125" customWidth="1"/>
    <col min="7" max="10" width="14.33203125" customWidth="1"/>
    <col min="11" max="11" width="1.83203125" customWidth="1"/>
    <col min="12" max="15" width="14.33203125" customWidth="1"/>
    <col min="16" max="16" width="1.83203125" customWidth="1"/>
    <col min="17" max="20" width="14.33203125" customWidth="1"/>
  </cols>
  <sheetData>
    <row r="1" spans="1:26" ht="18.75" customHeight="1" x14ac:dyDescent="0.2">
      <c r="A1" s="287"/>
      <c r="B1" s="629" t="s">
        <v>1</v>
      </c>
      <c r="C1" s="560"/>
      <c r="D1" s="560"/>
      <c r="E1" s="560"/>
      <c r="F1" s="560"/>
      <c r="G1" s="560"/>
      <c r="H1" s="560"/>
      <c r="I1" s="560"/>
      <c r="J1" s="560"/>
      <c r="K1" s="560"/>
      <c r="L1" s="560"/>
      <c r="M1" s="560"/>
      <c r="N1" s="560"/>
      <c r="O1" s="560"/>
      <c r="P1" s="560"/>
      <c r="Q1" s="560"/>
      <c r="R1" s="560"/>
      <c r="S1" s="560"/>
      <c r="T1" s="560"/>
      <c r="U1" s="287"/>
      <c r="V1" s="287"/>
      <c r="W1" s="287"/>
      <c r="X1" s="287"/>
      <c r="Y1" s="287"/>
      <c r="Z1" s="287"/>
    </row>
    <row r="2" spans="1:26" ht="18.75" customHeight="1" x14ac:dyDescent="0.2">
      <c r="A2" s="288" t="s">
        <v>3</v>
      </c>
      <c r="B2" s="630" t="s">
        <v>230</v>
      </c>
      <c r="C2" s="631"/>
      <c r="D2" s="631"/>
      <c r="E2" s="631"/>
      <c r="F2" s="631"/>
      <c r="G2" s="631"/>
      <c r="H2" s="631"/>
      <c r="I2" s="631"/>
      <c r="J2" s="631"/>
      <c r="K2" s="631"/>
      <c r="L2" s="631"/>
      <c r="M2" s="631"/>
      <c r="N2" s="631"/>
      <c r="O2" s="631"/>
      <c r="P2" s="631"/>
      <c r="Q2" s="631"/>
      <c r="R2" s="631"/>
      <c r="S2" s="631"/>
      <c r="T2" s="631"/>
      <c r="U2" s="287"/>
      <c r="V2" s="287"/>
      <c r="W2" s="287"/>
      <c r="X2" s="287"/>
      <c r="Y2" s="287"/>
      <c r="Z2" s="287"/>
    </row>
    <row r="3" spans="1:26" ht="18.75" customHeight="1" x14ac:dyDescent="0.2">
      <c r="A3" s="288" t="s">
        <v>4</v>
      </c>
      <c r="B3" s="630" t="s">
        <v>69</v>
      </c>
      <c r="C3" s="631"/>
      <c r="D3" s="631"/>
      <c r="E3" s="631"/>
      <c r="F3" s="631"/>
      <c r="G3" s="631"/>
      <c r="H3" s="631"/>
      <c r="I3" s="631"/>
      <c r="J3" s="631"/>
      <c r="K3" s="631"/>
      <c r="L3" s="631"/>
      <c r="M3" s="631"/>
      <c r="N3" s="631"/>
      <c r="O3" s="631"/>
      <c r="P3" s="631"/>
      <c r="Q3" s="631"/>
      <c r="R3" s="631"/>
      <c r="S3" s="631"/>
      <c r="T3" s="631"/>
      <c r="U3" s="287"/>
      <c r="V3" s="287"/>
      <c r="W3" s="287"/>
      <c r="X3" s="287"/>
      <c r="Y3" s="287"/>
      <c r="Z3" s="287"/>
    </row>
    <row r="4" spans="1:26" ht="18.75" customHeight="1" x14ac:dyDescent="0.2">
      <c r="A4" s="288" t="s">
        <v>5</v>
      </c>
      <c r="B4" s="287"/>
      <c r="C4" s="287"/>
      <c r="D4" s="287"/>
      <c r="E4" s="287"/>
      <c r="F4" s="287"/>
      <c r="G4" s="287"/>
      <c r="H4" s="287"/>
      <c r="I4" s="287"/>
      <c r="J4" s="287"/>
      <c r="K4" s="287"/>
      <c r="L4" s="287"/>
      <c r="M4" s="287"/>
      <c r="N4" s="287"/>
      <c r="O4" s="287"/>
      <c r="P4" s="287"/>
      <c r="Q4" s="287"/>
      <c r="R4" s="287"/>
      <c r="S4" s="287"/>
      <c r="T4" s="287"/>
      <c r="U4" s="287"/>
      <c r="V4" s="287"/>
      <c r="W4" s="287"/>
      <c r="X4" s="287"/>
      <c r="Y4" s="287"/>
      <c r="Z4" s="287"/>
    </row>
    <row r="5" spans="1:26" ht="18.75" customHeight="1" x14ac:dyDescent="0.2">
      <c r="A5" s="288" t="s">
        <v>6</v>
      </c>
      <c r="B5" s="289"/>
      <c r="C5" s="289"/>
      <c r="D5" s="289"/>
      <c r="E5" s="289"/>
      <c r="F5" s="287"/>
      <c r="G5" s="289"/>
      <c r="H5" s="289"/>
      <c r="I5" s="289"/>
      <c r="J5" s="289"/>
      <c r="K5" s="287"/>
      <c r="L5" s="289"/>
      <c r="M5" s="289"/>
      <c r="N5" s="289"/>
      <c r="O5" s="289"/>
      <c r="P5" s="287"/>
      <c r="Q5" s="289"/>
      <c r="R5" s="289"/>
      <c r="S5" s="289"/>
      <c r="T5" s="289"/>
      <c r="U5" s="287"/>
      <c r="V5" s="287"/>
      <c r="W5" s="287"/>
      <c r="X5" s="287"/>
      <c r="Y5" s="287"/>
      <c r="Z5" s="287"/>
    </row>
    <row r="6" spans="1:26" ht="18.75" customHeight="1" x14ac:dyDescent="0.2">
      <c r="A6" s="287"/>
      <c r="B6" s="632" t="s">
        <v>37</v>
      </c>
      <c r="C6" s="560"/>
      <c r="D6" s="560"/>
      <c r="E6" s="560"/>
      <c r="F6" s="287"/>
      <c r="G6" s="632" t="s">
        <v>53</v>
      </c>
      <c r="H6" s="560"/>
      <c r="I6" s="560"/>
      <c r="J6" s="560"/>
      <c r="K6" s="287"/>
      <c r="L6" s="632" t="s">
        <v>54</v>
      </c>
      <c r="M6" s="560"/>
      <c r="N6" s="560"/>
      <c r="O6" s="560"/>
      <c r="P6" s="287"/>
      <c r="Q6" s="632" t="s">
        <v>55</v>
      </c>
      <c r="R6" s="560"/>
      <c r="S6" s="560"/>
      <c r="T6" s="560"/>
      <c r="U6" s="287"/>
      <c r="V6" s="287"/>
      <c r="W6" s="287"/>
      <c r="X6" s="287"/>
      <c r="Y6" s="287"/>
      <c r="Z6" s="287"/>
    </row>
    <row r="7" spans="1:26" ht="18.75" customHeight="1" x14ac:dyDescent="0.2">
      <c r="A7" s="290" t="s">
        <v>70</v>
      </c>
      <c r="B7" s="634">
        <v>41729</v>
      </c>
      <c r="C7" s="635"/>
      <c r="D7" s="635"/>
      <c r="E7" s="635"/>
      <c r="F7" s="287"/>
      <c r="G7" s="634">
        <v>41820</v>
      </c>
      <c r="H7" s="635"/>
      <c r="I7" s="635"/>
      <c r="J7" s="635"/>
      <c r="K7" s="287"/>
      <c r="L7" s="634">
        <v>41912</v>
      </c>
      <c r="M7" s="635"/>
      <c r="N7" s="635"/>
      <c r="O7" s="635"/>
      <c r="P7" s="287"/>
      <c r="Q7" s="634">
        <v>42004</v>
      </c>
      <c r="R7" s="635"/>
      <c r="S7" s="635"/>
      <c r="T7" s="635"/>
      <c r="U7" s="287"/>
      <c r="V7" s="287"/>
      <c r="W7" s="287"/>
      <c r="X7" s="287"/>
      <c r="Y7" s="287"/>
      <c r="Z7" s="287"/>
    </row>
    <row r="8" spans="1:26" ht="43.7" customHeight="1" x14ac:dyDescent="0.2">
      <c r="A8" s="287"/>
      <c r="B8" s="291" t="s">
        <v>71</v>
      </c>
      <c r="C8" s="292" t="s">
        <v>72</v>
      </c>
      <c r="D8" s="292" t="s">
        <v>73</v>
      </c>
      <c r="E8" s="291" t="s">
        <v>74</v>
      </c>
      <c r="F8" s="289"/>
      <c r="G8" s="291" t="s">
        <v>71</v>
      </c>
      <c r="H8" s="292" t="s">
        <v>72</v>
      </c>
      <c r="I8" s="292" t="s">
        <v>73</v>
      </c>
      <c r="J8" s="291" t="s">
        <v>74</v>
      </c>
      <c r="K8" s="289"/>
      <c r="L8" s="291" t="s">
        <v>71</v>
      </c>
      <c r="M8" s="292" t="s">
        <v>72</v>
      </c>
      <c r="N8" s="292" t="s">
        <v>73</v>
      </c>
      <c r="O8" s="291" t="s">
        <v>74</v>
      </c>
      <c r="P8" s="289"/>
      <c r="Q8" s="291" t="s">
        <v>71</v>
      </c>
      <c r="R8" s="292" t="s">
        <v>72</v>
      </c>
      <c r="S8" s="292" t="s">
        <v>73</v>
      </c>
      <c r="T8" s="291" t="s">
        <v>74</v>
      </c>
      <c r="U8" s="287"/>
      <c r="V8" s="287"/>
      <c r="W8" s="287"/>
      <c r="X8" s="287"/>
      <c r="Y8" s="287"/>
      <c r="Z8" s="287"/>
    </row>
    <row r="9" spans="1:26" ht="18.75" customHeight="1" x14ac:dyDescent="0.2">
      <c r="A9" s="290" t="s">
        <v>75</v>
      </c>
      <c r="B9" s="293">
        <v>4683.1000000000004</v>
      </c>
      <c r="C9" s="204">
        <v>0</v>
      </c>
      <c r="D9" s="294">
        <v>251.8</v>
      </c>
      <c r="E9" s="293">
        <v>4934.8999999999996</v>
      </c>
      <c r="F9" s="287"/>
      <c r="G9" s="293">
        <v>9618.7000000000007</v>
      </c>
      <c r="H9" s="204">
        <v>0</v>
      </c>
      <c r="I9" s="294">
        <v>527.4</v>
      </c>
      <c r="J9" s="293">
        <v>10146.1</v>
      </c>
      <c r="K9" s="287"/>
      <c r="L9" s="293">
        <v>14494.3</v>
      </c>
      <c r="M9" s="204">
        <v>0</v>
      </c>
      <c r="N9" s="294">
        <v>802.8</v>
      </c>
      <c r="O9" s="293">
        <v>15297.1</v>
      </c>
      <c r="P9" s="287"/>
      <c r="Q9" s="293">
        <v>19615.599999999999</v>
      </c>
      <c r="R9" s="204">
        <v>0</v>
      </c>
      <c r="S9" s="294">
        <v>1081.0999999999999</v>
      </c>
      <c r="T9" s="293">
        <v>20696.7</v>
      </c>
      <c r="U9" s="287"/>
      <c r="V9" s="287"/>
      <c r="W9" s="287"/>
      <c r="X9" s="287"/>
      <c r="Y9" s="287"/>
      <c r="Z9" s="287"/>
    </row>
    <row r="10" spans="1:26" ht="18.75" customHeight="1" x14ac:dyDescent="0.2">
      <c r="A10" s="290" t="s">
        <v>15</v>
      </c>
      <c r="B10" s="295">
        <v>1222.7</v>
      </c>
      <c r="C10" s="204">
        <v>-92.4</v>
      </c>
      <c r="D10" s="204">
        <v>123.3</v>
      </c>
      <c r="E10" s="295">
        <v>1253.5</v>
      </c>
      <c r="F10" s="287"/>
      <c r="G10" s="295">
        <v>2412.4</v>
      </c>
      <c r="H10" s="204">
        <v>-188.2</v>
      </c>
      <c r="I10" s="204">
        <v>246.1</v>
      </c>
      <c r="J10" s="295">
        <v>2470.3000000000002</v>
      </c>
      <c r="K10" s="287"/>
      <c r="L10" s="295">
        <v>3679.4</v>
      </c>
      <c r="M10" s="204">
        <v>-286.3</v>
      </c>
      <c r="N10" s="204">
        <v>376.8</v>
      </c>
      <c r="O10" s="295">
        <v>3769.9</v>
      </c>
      <c r="P10" s="287"/>
      <c r="Q10" s="295">
        <v>4932.5</v>
      </c>
      <c r="R10" s="204">
        <v>-385.1</v>
      </c>
      <c r="S10" s="204">
        <v>504.4</v>
      </c>
      <c r="T10" s="295">
        <v>5051.8</v>
      </c>
      <c r="U10" s="287"/>
      <c r="V10" s="287"/>
      <c r="W10" s="287"/>
      <c r="X10" s="287"/>
      <c r="Y10" s="287"/>
      <c r="Z10" s="287"/>
    </row>
    <row r="11" spans="1:26" ht="18.75" customHeight="1" x14ac:dyDescent="0.2">
      <c r="A11" s="296" t="s">
        <v>18</v>
      </c>
      <c r="B11" s="295">
        <v>1109.3</v>
      </c>
      <c r="C11" s="204">
        <v>-0.7</v>
      </c>
      <c r="D11" s="204">
        <v>34.6</v>
      </c>
      <c r="E11" s="295">
        <v>1143.2</v>
      </c>
      <c r="F11" s="287"/>
      <c r="G11" s="295">
        <v>2304.6999999999998</v>
      </c>
      <c r="H11" s="204">
        <v>-0.9</v>
      </c>
      <c r="I11" s="204">
        <v>67.3</v>
      </c>
      <c r="J11" s="295">
        <v>2371.1</v>
      </c>
      <c r="K11" s="287"/>
      <c r="L11" s="295">
        <v>3547.9</v>
      </c>
      <c r="M11" s="204">
        <v>-1.2</v>
      </c>
      <c r="N11" s="204">
        <v>98</v>
      </c>
      <c r="O11" s="295">
        <v>3644.7</v>
      </c>
      <c r="P11" s="287"/>
      <c r="Q11" s="295">
        <v>4733.6000000000004</v>
      </c>
      <c r="R11" s="204">
        <v>-1.4</v>
      </c>
      <c r="S11" s="204">
        <v>128.1</v>
      </c>
      <c r="T11" s="295">
        <v>4860.3</v>
      </c>
      <c r="U11" s="287"/>
      <c r="V11" s="287"/>
      <c r="W11" s="287"/>
      <c r="X11" s="287"/>
      <c r="Y11" s="287"/>
      <c r="Z11" s="287"/>
    </row>
    <row r="12" spans="1:26" ht="25.5" x14ac:dyDescent="0.2">
      <c r="A12" s="296" t="s">
        <v>76</v>
      </c>
      <c r="B12" s="297">
        <v>1484.9</v>
      </c>
      <c r="C12" s="298">
        <v>-35.700000000000003</v>
      </c>
      <c r="D12" s="298">
        <v>129.4</v>
      </c>
      <c r="E12" s="297">
        <v>1578.5</v>
      </c>
      <c r="F12" s="287"/>
      <c r="G12" s="297">
        <v>3148.8</v>
      </c>
      <c r="H12" s="298">
        <v>-71.8</v>
      </c>
      <c r="I12" s="298">
        <v>248.1</v>
      </c>
      <c r="J12" s="297">
        <v>3325.2</v>
      </c>
      <c r="K12" s="287"/>
      <c r="L12" s="297">
        <v>4701.8</v>
      </c>
      <c r="M12" s="298">
        <v>-108</v>
      </c>
      <c r="N12" s="298">
        <v>349.7</v>
      </c>
      <c r="O12" s="297">
        <v>4943.5</v>
      </c>
      <c r="P12" s="287"/>
      <c r="Q12" s="297">
        <v>6501.7</v>
      </c>
      <c r="R12" s="298">
        <v>-143.69999999999999</v>
      </c>
      <c r="S12" s="298">
        <v>446.9</v>
      </c>
      <c r="T12" s="297">
        <v>6804.9</v>
      </c>
      <c r="U12" s="287"/>
      <c r="V12" s="287"/>
      <c r="W12" s="287"/>
      <c r="X12" s="287"/>
      <c r="Y12" s="287"/>
      <c r="Z12" s="287"/>
    </row>
    <row r="13" spans="1:26" ht="18.75" customHeight="1" x14ac:dyDescent="0.2">
      <c r="A13" s="290" t="s">
        <v>77</v>
      </c>
      <c r="B13" s="295">
        <v>2594.1999999999998</v>
      </c>
      <c r="C13" s="204">
        <v>-36.4</v>
      </c>
      <c r="D13" s="204">
        <v>164</v>
      </c>
      <c r="E13" s="295">
        <v>2721.8</v>
      </c>
      <c r="F13" s="287"/>
      <c r="G13" s="295">
        <v>5453.5</v>
      </c>
      <c r="H13" s="204">
        <v>-72.7</v>
      </c>
      <c r="I13" s="204">
        <v>315.39999999999998</v>
      </c>
      <c r="J13" s="295">
        <v>5696.2</v>
      </c>
      <c r="K13" s="287"/>
      <c r="L13" s="295">
        <v>8249.7000000000007</v>
      </c>
      <c r="M13" s="204">
        <v>-109.2</v>
      </c>
      <c r="N13" s="204">
        <v>447.7</v>
      </c>
      <c r="O13" s="295">
        <v>8588.2000000000007</v>
      </c>
      <c r="P13" s="287"/>
      <c r="Q13" s="295">
        <v>11235.3</v>
      </c>
      <c r="R13" s="204">
        <v>-145.1</v>
      </c>
      <c r="S13" s="204">
        <v>575</v>
      </c>
      <c r="T13" s="295">
        <v>11665.2</v>
      </c>
      <c r="U13" s="287"/>
      <c r="V13" s="287"/>
      <c r="W13" s="287"/>
      <c r="X13" s="287"/>
      <c r="Y13" s="287"/>
      <c r="Z13" s="287"/>
    </row>
    <row r="14" spans="1:26" ht="18.75" customHeight="1" x14ac:dyDescent="0.2">
      <c r="A14" s="290" t="s">
        <v>26</v>
      </c>
      <c r="B14" s="295">
        <v>56</v>
      </c>
      <c r="C14" s="204">
        <v>0</v>
      </c>
      <c r="D14" s="204">
        <v>-20.2</v>
      </c>
      <c r="E14" s="295">
        <v>35.799999999999997</v>
      </c>
      <c r="F14" s="287"/>
      <c r="G14" s="295">
        <v>109.8</v>
      </c>
      <c r="H14" s="204">
        <v>0</v>
      </c>
      <c r="I14" s="204">
        <v>-55.7</v>
      </c>
      <c r="J14" s="295">
        <v>54.1</v>
      </c>
      <c r="K14" s="287"/>
      <c r="L14" s="295">
        <v>203.3</v>
      </c>
      <c r="M14" s="204">
        <v>0</v>
      </c>
      <c r="N14" s="204">
        <v>-89.9</v>
      </c>
      <c r="O14" s="295">
        <v>113.4</v>
      </c>
      <c r="P14" s="287"/>
      <c r="Q14" s="295">
        <v>248.5</v>
      </c>
      <c r="R14" s="204">
        <v>0</v>
      </c>
      <c r="S14" s="204">
        <v>-123.2</v>
      </c>
      <c r="T14" s="295">
        <v>125.3</v>
      </c>
      <c r="U14" s="287"/>
      <c r="V14" s="287"/>
      <c r="W14" s="287"/>
      <c r="X14" s="287"/>
      <c r="Y14" s="287"/>
      <c r="Z14" s="287"/>
    </row>
    <row r="15" spans="1:26" ht="18.75" customHeight="1" x14ac:dyDescent="0.2">
      <c r="A15" s="290" t="s">
        <v>29</v>
      </c>
      <c r="B15" s="295">
        <v>172.3</v>
      </c>
      <c r="C15" s="204">
        <v>44.1</v>
      </c>
      <c r="D15" s="204">
        <v>-18.8</v>
      </c>
      <c r="E15" s="295">
        <v>197.6</v>
      </c>
      <c r="F15" s="287"/>
      <c r="G15" s="295">
        <v>379.2</v>
      </c>
      <c r="H15" s="204">
        <v>89.4</v>
      </c>
      <c r="I15" s="204">
        <v>-30.8</v>
      </c>
      <c r="J15" s="295">
        <v>437.8</v>
      </c>
      <c r="K15" s="287"/>
      <c r="L15" s="295">
        <v>578.5</v>
      </c>
      <c r="M15" s="204">
        <v>135.4</v>
      </c>
      <c r="N15" s="204">
        <v>-38.700000000000003</v>
      </c>
      <c r="O15" s="295">
        <v>675.2</v>
      </c>
      <c r="P15" s="287"/>
      <c r="Q15" s="295">
        <v>708.7</v>
      </c>
      <c r="R15" s="204">
        <v>181.6</v>
      </c>
      <c r="S15" s="204">
        <v>-42.9</v>
      </c>
      <c r="T15" s="295">
        <v>847.4</v>
      </c>
      <c r="U15" s="287"/>
      <c r="V15" s="287"/>
      <c r="W15" s="287"/>
      <c r="X15" s="287"/>
      <c r="Y15" s="287"/>
      <c r="Z15" s="287"/>
    </row>
    <row r="16" spans="1:26" ht="18.75" customHeight="1" x14ac:dyDescent="0.2">
      <c r="A16" s="290" t="s">
        <v>31</v>
      </c>
      <c r="B16" s="295">
        <v>749.9</v>
      </c>
      <c r="C16" s="204">
        <v>84.7</v>
      </c>
      <c r="D16" s="204">
        <v>-36.9</v>
      </c>
      <c r="E16" s="295">
        <v>797.7</v>
      </c>
      <c r="F16" s="287"/>
      <c r="G16" s="295">
        <v>1483.4</v>
      </c>
      <c r="H16" s="204">
        <v>171.6</v>
      </c>
      <c r="I16" s="204">
        <v>-59.1</v>
      </c>
      <c r="J16" s="295">
        <v>1595.9</v>
      </c>
      <c r="K16" s="287"/>
      <c r="L16" s="295">
        <v>2190</v>
      </c>
      <c r="M16" s="204">
        <v>260</v>
      </c>
      <c r="N16" s="204">
        <v>-72.900000000000006</v>
      </c>
      <c r="O16" s="295">
        <v>2377.1</v>
      </c>
      <c r="P16" s="287"/>
      <c r="Q16" s="295">
        <v>2987.6</v>
      </c>
      <c r="R16" s="204">
        <v>348.6</v>
      </c>
      <c r="S16" s="204">
        <v>-78.7</v>
      </c>
      <c r="T16" s="295">
        <v>3257.6</v>
      </c>
      <c r="U16" s="287"/>
      <c r="V16" s="287"/>
      <c r="W16" s="287"/>
      <c r="X16" s="287"/>
      <c r="Y16" s="287"/>
      <c r="Z16" s="287"/>
    </row>
    <row r="17" spans="1:26" ht="18.75" customHeight="1" x14ac:dyDescent="0.2">
      <c r="A17" s="290" t="s">
        <v>32</v>
      </c>
      <c r="B17" s="299">
        <v>0.7</v>
      </c>
      <c r="C17" s="300">
        <v>0.08</v>
      </c>
      <c r="D17" s="300">
        <v>-0.03</v>
      </c>
      <c r="E17" s="299">
        <v>0.74</v>
      </c>
      <c r="F17" s="287"/>
      <c r="G17" s="299">
        <v>1.38</v>
      </c>
      <c r="H17" s="300">
        <v>0.16</v>
      </c>
      <c r="I17" s="300">
        <v>-0.05</v>
      </c>
      <c r="J17" s="299">
        <v>1.48</v>
      </c>
      <c r="K17" s="287"/>
      <c r="L17" s="299">
        <v>2.04</v>
      </c>
      <c r="M17" s="300">
        <v>0.24</v>
      </c>
      <c r="N17" s="300">
        <v>-7.0000000000000007E-2</v>
      </c>
      <c r="O17" s="299">
        <v>2.21</v>
      </c>
      <c r="P17" s="287"/>
      <c r="Q17" s="299">
        <v>2.78</v>
      </c>
      <c r="R17" s="300">
        <v>0.32</v>
      </c>
      <c r="S17" s="300">
        <v>-7.0000000000000007E-2</v>
      </c>
      <c r="T17" s="299">
        <v>3.03</v>
      </c>
      <c r="U17" s="287"/>
      <c r="V17" s="287"/>
      <c r="W17" s="287"/>
      <c r="X17" s="287"/>
      <c r="Y17" s="287"/>
      <c r="Z17" s="287"/>
    </row>
    <row r="18" spans="1:26" ht="18.75" customHeight="1" x14ac:dyDescent="0.2">
      <c r="A18" s="287"/>
      <c r="B18" s="301"/>
      <c r="C18" s="287"/>
      <c r="D18" s="287"/>
      <c r="E18" s="301"/>
      <c r="F18" s="287"/>
      <c r="G18" s="301"/>
      <c r="H18" s="287"/>
      <c r="I18" s="287"/>
      <c r="J18" s="301"/>
      <c r="K18" s="287"/>
      <c r="L18" s="301"/>
      <c r="M18" s="287"/>
      <c r="N18" s="287"/>
      <c r="O18" s="301"/>
      <c r="P18" s="287"/>
      <c r="Q18" s="301"/>
      <c r="R18" s="287"/>
      <c r="S18" s="287"/>
      <c r="T18" s="301"/>
      <c r="U18" s="287"/>
      <c r="V18" s="287"/>
      <c r="W18" s="287"/>
      <c r="X18" s="287"/>
      <c r="Y18" s="287"/>
      <c r="Z18" s="287"/>
    </row>
    <row r="19" spans="1:26" ht="31.35" customHeight="1" x14ac:dyDescent="0.2">
      <c r="A19" s="290" t="s">
        <v>78</v>
      </c>
      <c r="B19" s="302">
        <v>1075836</v>
      </c>
      <c r="C19" s="303">
        <v>0</v>
      </c>
      <c r="D19" s="303">
        <v>0</v>
      </c>
      <c r="E19" s="302">
        <v>1075836</v>
      </c>
      <c r="F19" s="287"/>
      <c r="G19" s="302">
        <v>1076387</v>
      </c>
      <c r="H19" s="303">
        <v>0</v>
      </c>
      <c r="I19" s="303">
        <v>0</v>
      </c>
      <c r="J19" s="302">
        <v>1076387</v>
      </c>
      <c r="K19" s="287"/>
      <c r="L19" s="302">
        <v>1075740</v>
      </c>
      <c r="M19" s="303">
        <v>0</v>
      </c>
      <c r="N19" s="303">
        <v>0</v>
      </c>
      <c r="O19" s="302">
        <v>1075740</v>
      </c>
      <c r="P19" s="287"/>
      <c r="Q19" s="302">
        <v>1074286</v>
      </c>
      <c r="R19" s="303">
        <v>0</v>
      </c>
      <c r="S19" s="303">
        <v>0</v>
      </c>
      <c r="T19" s="302">
        <v>1074286</v>
      </c>
      <c r="U19" s="287"/>
      <c r="V19" s="287"/>
      <c r="W19" s="287"/>
      <c r="X19" s="287"/>
      <c r="Y19" s="287"/>
      <c r="Z19" s="287"/>
    </row>
    <row r="20" spans="1:26" ht="18.75" customHeight="1" x14ac:dyDescent="0.2">
      <c r="A20" s="287"/>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row>
    <row r="21" spans="1:26" ht="18.75" customHeight="1" x14ac:dyDescent="0.2">
      <c r="A21" s="290" t="s">
        <v>79</v>
      </c>
      <c r="B21" s="287"/>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row>
    <row r="22" spans="1:26" ht="93.75" customHeight="1" x14ac:dyDescent="0.2">
      <c r="A22" s="304" t="s">
        <v>80</v>
      </c>
      <c r="B22" s="633" t="s">
        <v>81</v>
      </c>
      <c r="C22" s="560"/>
      <c r="D22" s="560"/>
      <c r="E22" s="560"/>
      <c r="F22" s="560"/>
      <c r="G22" s="560"/>
      <c r="H22" s="560"/>
      <c r="I22" s="560"/>
      <c r="J22" s="560"/>
      <c r="K22" s="560"/>
      <c r="L22" s="560"/>
      <c r="M22" s="560"/>
      <c r="N22" s="560"/>
      <c r="O22" s="560"/>
      <c r="P22" s="560"/>
      <c r="Q22" s="560"/>
      <c r="R22" s="560"/>
      <c r="S22" s="560"/>
      <c r="T22" s="560"/>
      <c r="U22" s="287"/>
      <c r="V22" s="287"/>
      <c r="W22" s="287"/>
      <c r="X22" s="287"/>
      <c r="Y22" s="287"/>
      <c r="Z22" s="287"/>
    </row>
    <row r="23" spans="1:26" ht="22.5" customHeight="1" x14ac:dyDescent="0.2">
      <c r="A23" s="304" t="s">
        <v>82</v>
      </c>
      <c r="B23" s="633" t="s">
        <v>83</v>
      </c>
      <c r="C23" s="560"/>
      <c r="D23" s="560"/>
      <c r="E23" s="560"/>
      <c r="F23" s="560"/>
      <c r="G23" s="560"/>
      <c r="H23" s="560"/>
      <c r="I23" s="560"/>
      <c r="J23" s="560"/>
      <c r="K23" s="560"/>
      <c r="L23" s="560"/>
      <c r="M23" s="560"/>
      <c r="N23" s="560"/>
      <c r="O23" s="560"/>
      <c r="P23" s="560"/>
      <c r="Q23" s="560"/>
      <c r="R23" s="560"/>
      <c r="S23" s="560"/>
      <c r="T23" s="560"/>
      <c r="U23" s="287"/>
      <c r="V23" s="287"/>
      <c r="W23" s="287"/>
      <c r="X23" s="287"/>
      <c r="Y23" s="287"/>
      <c r="Z23" s="287"/>
    </row>
    <row r="24" spans="1:26" ht="71.25" customHeight="1" x14ac:dyDescent="0.2">
      <c r="A24" s="304" t="s">
        <v>84</v>
      </c>
      <c r="B24" s="633" t="s">
        <v>85</v>
      </c>
      <c r="C24" s="560"/>
      <c r="D24" s="560"/>
      <c r="E24" s="560"/>
      <c r="F24" s="560"/>
      <c r="G24" s="560"/>
      <c r="H24" s="560"/>
      <c r="I24" s="560"/>
      <c r="J24" s="560"/>
      <c r="K24" s="560"/>
      <c r="L24" s="560"/>
      <c r="M24" s="560"/>
      <c r="N24" s="560"/>
      <c r="O24" s="560"/>
      <c r="P24" s="560"/>
      <c r="Q24" s="560"/>
      <c r="R24" s="560"/>
      <c r="S24" s="560"/>
      <c r="T24" s="560"/>
      <c r="U24" s="287"/>
      <c r="V24" s="287"/>
      <c r="W24" s="287"/>
      <c r="X24" s="287"/>
      <c r="Y24" s="287"/>
      <c r="Z24" s="287"/>
    </row>
    <row r="25" spans="1:26" ht="18.75" customHeight="1" x14ac:dyDescent="0.2">
      <c r="A25" s="304" t="s">
        <v>86</v>
      </c>
      <c r="B25" s="633" t="s">
        <v>87</v>
      </c>
      <c r="C25" s="560"/>
      <c r="D25" s="560"/>
      <c r="E25" s="560"/>
      <c r="F25" s="560"/>
      <c r="G25" s="560"/>
      <c r="H25" s="560"/>
      <c r="I25" s="560"/>
      <c r="J25" s="560"/>
      <c r="K25" s="560"/>
      <c r="L25" s="560"/>
      <c r="M25" s="560"/>
      <c r="N25" s="560"/>
      <c r="O25" s="560"/>
      <c r="P25" s="560"/>
      <c r="Q25" s="560"/>
      <c r="R25" s="560"/>
      <c r="S25" s="560"/>
      <c r="T25" s="560"/>
      <c r="U25" s="287"/>
      <c r="V25" s="287"/>
      <c r="W25" s="287"/>
      <c r="X25" s="287"/>
      <c r="Y25" s="287"/>
      <c r="Z25" s="287"/>
    </row>
    <row r="26" spans="1:26" ht="18.75" customHeight="1" x14ac:dyDescent="0.2">
      <c r="A26" s="287"/>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row>
    <row r="27" spans="1:26" ht="18.75" customHeight="1" x14ac:dyDescent="0.2">
      <c r="A27" s="285" t="s">
        <v>89</v>
      </c>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row>
    <row r="28" spans="1:26" ht="18.75" customHeight="1" x14ac:dyDescent="0.2">
      <c r="A28" s="287"/>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row>
    <row r="29" spans="1:26" ht="18.75" customHeight="1" x14ac:dyDescent="0.2">
      <c r="A29" s="287"/>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row>
    <row r="30" spans="1:26" ht="18.75" customHeight="1" x14ac:dyDescent="0.2">
      <c r="A30" s="287"/>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row>
    <row r="31" spans="1:26" ht="18.75" customHeight="1" x14ac:dyDescent="0.2">
      <c r="A31" s="287"/>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row>
    <row r="32" spans="1:26" ht="18.75" customHeight="1" x14ac:dyDescent="0.2">
      <c r="A32" s="287"/>
      <c r="B32" s="287"/>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row>
    <row r="33" spans="1:26" ht="18.75" customHeight="1" x14ac:dyDescent="0.2">
      <c r="A33" s="287"/>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row>
    <row r="34" spans="1:26" ht="18.75" customHeight="1" x14ac:dyDescent="0.2">
      <c r="A34" s="287"/>
      <c r="B34" s="287"/>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row>
    <row r="35" spans="1:26" ht="18.75" customHeight="1" x14ac:dyDescent="0.2">
      <c r="A35" s="287"/>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row>
    <row r="36" spans="1:26" ht="18.75" customHeight="1" x14ac:dyDescent="0.2">
      <c r="A36" s="287"/>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row>
    <row r="37" spans="1:26" ht="18.75" customHeight="1" x14ac:dyDescent="0.2">
      <c r="A37" s="287"/>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row>
    <row r="38" spans="1:26" ht="18.75" customHeight="1" x14ac:dyDescent="0.2">
      <c r="A38" s="287"/>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row>
    <row r="39" spans="1:26" ht="18.75" customHeight="1" x14ac:dyDescent="0.2">
      <c r="A39" s="287"/>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row>
    <row r="40" spans="1:26" ht="18.75" customHeight="1" x14ac:dyDescent="0.2">
      <c r="A40" s="287"/>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row>
    <row r="41" spans="1:26" ht="18.75" customHeight="1" x14ac:dyDescent="0.2">
      <c r="A41" s="287"/>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row>
    <row r="42" spans="1:26" ht="18.75" customHeight="1" x14ac:dyDescent="0.2">
      <c r="A42" s="287"/>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row>
    <row r="43" spans="1:26" ht="18.75" customHeight="1" x14ac:dyDescent="0.2">
      <c r="A43" s="287"/>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row>
    <row r="44" spans="1:26" ht="18.75" customHeight="1" x14ac:dyDescent="0.2">
      <c r="A44" s="287"/>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row>
    <row r="45" spans="1:26" ht="18.75" customHeight="1" x14ac:dyDescent="0.2">
      <c r="A45" s="287"/>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row>
    <row r="46" spans="1:26" ht="18.75" customHeight="1" x14ac:dyDescent="0.2">
      <c r="A46" s="287"/>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row>
    <row r="47" spans="1:26" ht="18.75" customHeight="1" x14ac:dyDescent="0.2">
      <c r="A47" s="287"/>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row>
    <row r="48" spans="1:26" ht="18.75" customHeight="1" x14ac:dyDescent="0.2">
      <c r="A48" s="287"/>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row>
    <row r="49" spans="1:26" ht="18.75" customHeight="1" x14ac:dyDescent="0.2">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row>
    <row r="50" spans="1:26" ht="18.75" customHeight="1" x14ac:dyDescent="0.2">
      <c r="A50" s="287"/>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row>
    <row r="51" spans="1:26" ht="18.75" customHeight="1" x14ac:dyDescent="0.2">
      <c r="A51" s="287"/>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row>
    <row r="52" spans="1:26" ht="18.75" customHeight="1" x14ac:dyDescent="0.2">
      <c r="A52" s="287"/>
      <c r="B52" s="287"/>
      <c r="C52" s="287"/>
      <c r="D52" s="287"/>
      <c r="E52" s="287"/>
      <c r="F52" s="287"/>
      <c r="G52" s="287"/>
      <c r="H52" s="287"/>
      <c r="I52" s="287"/>
      <c r="J52" s="287"/>
      <c r="K52" s="287"/>
      <c r="L52" s="287"/>
      <c r="M52" s="287"/>
      <c r="N52" s="287"/>
      <c r="O52" s="287"/>
      <c r="P52" s="287"/>
      <c r="Q52" s="287"/>
      <c r="R52" s="287"/>
      <c r="S52" s="287"/>
      <c r="T52" s="287"/>
      <c r="U52" s="287"/>
      <c r="V52" s="287"/>
      <c r="W52" s="287"/>
      <c r="X52" s="287"/>
      <c r="Y52" s="287"/>
      <c r="Z52" s="287"/>
    </row>
    <row r="53" spans="1:26" ht="18.75" customHeight="1" x14ac:dyDescent="0.2">
      <c r="A53" s="287"/>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row>
    <row r="54" spans="1:26" ht="18.75" customHeight="1" x14ac:dyDescent="0.2">
      <c r="A54" s="287"/>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row>
    <row r="55" spans="1:26" ht="18.75" customHeight="1" x14ac:dyDescent="0.2">
      <c r="A55" s="287"/>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row>
    <row r="56" spans="1:26" ht="18.75" customHeight="1" x14ac:dyDescent="0.2">
      <c r="A56" s="287"/>
      <c r="B56" s="287"/>
      <c r="C56" s="287"/>
      <c r="D56" s="287"/>
      <c r="E56" s="287"/>
      <c r="F56" s="287"/>
      <c r="G56" s="287"/>
      <c r="H56" s="287"/>
      <c r="I56" s="287"/>
      <c r="J56" s="287"/>
      <c r="K56" s="287"/>
      <c r="L56" s="287"/>
      <c r="M56" s="287"/>
      <c r="N56" s="287"/>
      <c r="O56" s="287"/>
      <c r="P56" s="287"/>
      <c r="Q56" s="287"/>
      <c r="R56" s="287"/>
      <c r="S56" s="287"/>
      <c r="T56" s="287"/>
      <c r="U56" s="287"/>
      <c r="V56" s="287"/>
      <c r="W56" s="287"/>
      <c r="X56" s="287"/>
      <c r="Y56" s="287"/>
      <c r="Z56" s="287"/>
    </row>
    <row r="57" spans="1:26" ht="18.75" customHeight="1" x14ac:dyDescent="0.2">
      <c r="A57" s="287"/>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row>
    <row r="58" spans="1:26" ht="18.75" customHeight="1" x14ac:dyDescent="0.2">
      <c r="A58" s="287"/>
      <c r="B58" s="287"/>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row>
    <row r="59" spans="1:26" ht="18.75" customHeight="1" x14ac:dyDescent="0.2">
      <c r="A59" s="287"/>
      <c r="B59" s="287"/>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row>
    <row r="60" spans="1:26" ht="18.75" customHeight="1" x14ac:dyDescent="0.2">
      <c r="A60" s="287"/>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row>
    <row r="61" spans="1:26" ht="18.75" customHeight="1" x14ac:dyDescent="0.2">
      <c r="A61" s="287"/>
      <c r="B61" s="287"/>
      <c r="C61" s="287"/>
      <c r="D61" s="287"/>
      <c r="E61" s="287"/>
      <c r="F61" s="287"/>
      <c r="G61" s="287"/>
      <c r="H61" s="287"/>
      <c r="I61" s="287"/>
      <c r="J61" s="287"/>
      <c r="K61" s="287"/>
      <c r="L61" s="287"/>
      <c r="M61" s="287"/>
      <c r="N61" s="287"/>
      <c r="O61" s="287"/>
      <c r="P61" s="287"/>
      <c r="Q61" s="287"/>
      <c r="R61" s="287"/>
      <c r="S61" s="287"/>
      <c r="T61" s="287"/>
      <c r="U61" s="287"/>
      <c r="V61" s="287"/>
      <c r="W61" s="287"/>
      <c r="X61" s="287"/>
      <c r="Y61" s="287"/>
      <c r="Z61" s="287"/>
    </row>
    <row r="62" spans="1:26" ht="18.75" customHeight="1" x14ac:dyDescent="0.2">
      <c r="A62" s="287"/>
      <c r="B62" s="287"/>
      <c r="C62" s="287"/>
      <c r="D62" s="287"/>
      <c r="E62" s="287"/>
      <c r="F62" s="287"/>
      <c r="G62" s="287"/>
      <c r="H62" s="287"/>
      <c r="I62" s="287"/>
      <c r="J62" s="287"/>
      <c r="K62" s="287"/>
      <c r="L62" s="287"/>
      <c r="M62" s="287"/>
      <c r="N62" s="287"/>
      <c r="O62" s="287"/>
      <c r="P62" s="287"/>
      <c r="Q62" s="287"/>
      <c r="R62" s="287"/>
      <c r="S62" s="287"/>
      <c r="T62" s="287"/>
      <c r="U62" s="287"/>
      <c r="V62" s="287"/>
      <c r="W62" s="287"/>
      <c r="X62" s="287"/>
      <c r="Y62" s="287"/>
      <c r="Z62" s="287"/>
    </row>
    <row r="63" spans="1:26" ht="18.75" customHeight="1" x14ac:dyDescent="0.2">
      <c r="A63" s="287"/>
      <c r="B63" s="287"/>
      <c r="C63" s="287"/>
      <c r="D63" s="287"/>
      <c r="E63" s="287"/>
      <c r="F63" s="287"/>
      <c r="G63" s="287"/>
      <c r="H63" s="287"/>
      <c r="I63" s="287"/>
      <c r="J63" s="287"/>
      <c r="K63" s="287"/>
      <c r="L63" s="287"/>
      <c r="M63" s="287"/>
      <c r="N63" s="287"/>
      <c r="O63" s="287"/>
      <c r="P63" s="287"/>
      <c r="Q63" s="287"/>
      <c r="R63" s="287"/>
      <c r="S63" s="287"/>
      <c r="T63" s="287"/>
      <c r="U63" s="287"/>
      <c r="V63" s="287"/>
      <c r="W63" s="287"/>
      <c r="X63" s="287"/>
      <c r="Y63" s="287"/>
      <c r="Z63" s="287"/>
    </row>
    <row r="64" spans="1:26" ht="18.75" customHeight="1" x14ac:dyDescent="0.2">
      <c r="A64" s="287"/>
      <c r="B64" s="287"/>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row>
    <row r="65" spans="1:26" ht="18.75" customHeight="1" x14ac:dyDescent="0.2">
      <c r="A65" s="287"/>
      <c r="B65" s="287"/>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row>
    <row r="66" spans="1:26" ht="18.75" customHeight="1" x14ac:dyDescent="0.2">
      <c r="A66" s="287"/>
      <c r="B66" s="287"/>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row>
    <row r="67" spans="1:26" ht="18.75" customHeight="1" x14ac:dyDescent="0.2">
      <c r="A67" s="287"/>
      <c r="B67" s="287"/>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row>
    <row r="68" spans="1:26" ht="18.75" customHeight="1" x14ac:dyDescent="0.2">
      <c r="A68" s="287"/>
      <c r="B68" s="287"/>
      <c r="C68" s="287"/>
      <c r="D68" s="287"/>
      <c r="E68" s="287"/>
      <c r="F68" s="287"/>
      <c r="G68" s="287"/>
      <c r="H68" s="287"/>
      <c r="I68" s="287"/>
      <c r="J68" s="287"/>
      <c r="K68" s="287"/>
      <c r="L68" s="287"/>
      <c r="M68" s="287"/>
      <c r="N68" s="287"/>
      <c r="O68" s="287"/>
      <c r="P68" s="287"/>
      <c r="Q68" s="287"/>
      <c r="R68" s="287"/>
      <c r="S68" s="287"/>
      <c r="T68" s="287"/>
      <c r="U68" s="287"/>
      <c r="V68" s="287"/>
      <c r="W68" s="287"/>
      <c r="X68" s="287"/>
      <c r="Y68" s="287"/>
      <c r="Z68" s="287"/>
    </row>
    <row r="69" spans="1:26" ht="18.75" customHeight="1" x14ac:dyDescent="0.2">
      <c r="A69" s="287"/>
      <c r="B69" s="287"/>
      <c r="C69" s="287"/>
      <c r="D69" s="287"/>
      <c r="E69" s="287"/>
      <c r="F69" s="287"/>
      <c r="G69" s="287"/>
      <c r="H69" s="287"/>
      <c r="I69" s="287"/>
      <c r="J69" s="287"/>
      <c r="K69" s="287"/>
      <c r="L69" s="287"/>
      <c r="M69" s="287"/>
      <c r="N69" s="287"/>
      <c r="O69" s="287"/>
      <c r="P69" s="287"/>
      <c r="Q69" s="287"/>
      <c r="R69" s="287"/>
      <c r="S69" s="287"/>
      <c r="T69" s="287"/>
      <c r="U69" s="287"/>
      <c r="V69" s="287"/>
      <c r="W69" s="287"/>
      <c r="X69" s="287"/>
      <c r="Y69" s="287"/>
      <c r="Z69" s="287"/>
    </row>
    <row r="70" spans="1:26" ht="18.75" customHeight="1" x14ac:dyDescent="0.2">
      <c r="A70" s="287"/>
      <c r="B70" s="287"/>
      <c r="C70" s="287"/>
      <c r="D70" s="287"/>
      <c r="E70" s="287"/>
      <c r="F70" s="287"/>
      <c r="G70" s="287"/>
      <c r="H70" s="287"/>
      <c r="I70" s="287"/>
      <c r="J70" s="287"/>
      <c r="K70" s="287"/>
      <c r="L70" s="287"/>
      <c r="M70" s="287"/>
      <c r="N70" s="287"/>
      <c r="O70" s="287"/>
      <c r="P70" s="287"/>
      <c r="Q70" s="287"/>
      <c r="R70" s="287"/>
      <c r="S70" s="287"/>
      <c r="T70" s="287"/>
      <c r="U70" s="287"/>
      <c r="V70" s="287"/>
      <c r="W70" s="287"/>
      <c r="X70" s="287"/>
      <c r="Y70" s="287"/>
      <c r="Z70" s="287"/>
    </row>
    <row r="71" spans="1:26" ht="18.75" customHeight="1" x14ac:dyDescent="0.2">
      <c r="A71" s="287"/>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7"/>
    </row>
    <row r="72" spans="1:26" ht="18.75" customHeight="1" x14ac:dyDescent="0.2">
      <c r="A72" s="287"/>
      <c r="B72" s="287"/>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row>
    <row r="73" spans="1:26" ht="18.75" customHeight="1" x14ac:dyDescent="0.2">
      <c r="A73" s="287"/>
      <c r="B73" s="287"/>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row>
    <row r="74" spans="1:26" ht="18.75" customHeight="1" x14ac:dyDescent="0.2">
      <c r="A74" s="287"/>
      <c r="B74" s="287"/>
      <c r="C74" s="287"/>
      <c r="D74" s="287"/>
      <c r="E74" s="287"/>
      <c r="F74" s="287"/>
      <c r="G74" s="287"/>
      <c r="H74" s="287"/>
      <c r="I74" s="287"/>
      <c r="J74" s="287"/>
      <c r="K74" s="287"/>
      <c r="L74" s="287"/>
      <c r="M74" s="287"/>
      <c r="N74" s="287"/>
      <c r="O74" s="287"/>
      <c r="P74" s="287"/>
      <c r="Q74" s="287"/>
      <c r="R74" s="287"/>
      <c r="S74" s="287"/>
      <c r="T74" s="287"/>
      <c r="U74" s="287"/>
      <c r="V74" s="287"/>
      <c r="W74" s="287"/>
      <c r="X74" s="287"/>
      <c r="Y74" s="287"/>
      <c r="Z74" s="287"/>
    </row>
    <row r="75" spans="1:26" ht="18.75" customHeight="1" x14ac:dyDescent="0.2">
      <c r="A75" s="287"/>
      <c r="B75" s="287"/>
      <c r="C75" s="287"/>
      <c r="D75" s="287"/>
      <c r="E75" s="287"/>
      <c r="F75" s="287"/>
      <c r="G75" s="287"/>
      <c r="H75" s="287"/>
      <c r="I75" s="287"/>
      <c r="J75" s="287"/>
      <c r="K75" s="287"/>
      <c r="L75" s="287"/>
      <c r="M75" s="287"/>
      <c r="N75" s="287"/>
      <c r="O75" s="287"/>
      <c r="P75" s="287"/>
      <c r="Q75" s="287"/>
      <c r="R75" s="287"/>
      <c r="S75" s="287"/>
      <c r="T75" s="287"/>
      <c r="U75" s="287"/>
      <c r="V75" s="287"/>
      <c r="W75" s="287"/>
      <c r="X75" s="287"/>
      <c r="Y75" s="287"/>
      <c r="Z75" s="287"/>
    </row>
    <row r="76" spans="1:26" ht="18.75" customHeight="1" x14ac:dyDescent="0.2">
      <c r="A76" s="287"/>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row>
    <row r="77" spans="1:26" ht="18.75" customHeight="1" x14ac:dyDescent="0.2">
      <c r="A77" s="287"/>
      <c r="B77" s="287"/>
      <c r="C77" s="287"/>
      <c r="D77" s="287"/>
      <c r="E77" s="287"/>
      <c r="F77" s="287"/>
      <c r="G77" s="287"/>
      <c r="H77" s="287"/>
      <c r="I77" s="287"/>
      <c r="J77" s="287"/>
      <c r="K77" s="287"/>
      <c r="L77" s="287"/>
      <c r="M77" s="287"/>
      <c r="N77" s="287"/>
      <c r="O77" s="287"/>
      <c r="P77" s="287"/>
      <c r="Q77" s="287"/>
      <c r="R77" s="287"/>
      <c r="S77" s="287"/>
      <c r="T77" s="287"/>
      <c r="U77" s="287"/>
      <c r="V77" s="287"/>
      <c r="W77" s="287"/>
      <c r="X77" s="287"/>
      <c r="Y77" s="287"/>
      <c r="Z77" s="287"/>
    </row>
    <row r="78" spans="1:26" ht="18.75" customHeight="1" x14ac:dyDescent="0.2">
      <c r="A78" s="287"/>
      <c r="B78" s="287"/>
      <c r="C78" s="287"/>
      <c r="D78" s="287"/>
      <c r="E78" s="287"/>
      <c r="F78" s="287"/>
      <c r="G78" s="287"/>
      <c r="H78" s="287"/>
      <c r="I78" s="287"/>
      <c r="J78" s="287"/>
      <c r="K78" s="287"/>
      <c r="L78" s="287"/>
      <c r="M78" s="287"/>
      <c r="N78" s="287"/>
      <c r="O78" s="287"/>
      <c r="P78" s="287"/>
      <c r="Q78" s="287"/>
      <c r="R78" s="287"/>
      <c r="S78" s="287"/>
      <c r="T78" s="287"/>
      <c r="U78" s="287"/>
      <c r="V78" s="287"/>
      <c r="W78" s="287"/>
      <c r="X78" s="287"/>
      <c r="Y78" s="287"/>
      <c r="Z78" s="287"/>
    </row>
    <row r="79" spans="1:26" ht="18.75" customHeight="1" x14ac:dyDescent="0.2">
      <c r="A79" s="287"/>
      <c r="B79" s="287"/>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row>
    <row r="80" spans="1:26" ht="18.75" customHeight="1" x14ac:dyDescent="0.2">
      <c r="A80" s="287"/>
      <c r="B80" s="287"/>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row>
    <row r="81" spans="1:26" ht="18.75" customHeight="1" x14ac:dyDescent="0.2">
      <c r="A81" s="287"/>
      <c r="B81" s="287"/>
      <c r="C81" s="287"/>
      <c r="D81" s="287"/>
      <c r="E81" s="287"/>
      <c r="F81" s="287"/>
      <c r="G81" s="287"/>
      <c r="H81" s="287"/>
      <c r="I81" s="287"/>
      <c r="J81" s="287"/>
      <c r="K81" s="287"/>
      <c r="L81" s="287"/>
      <c r="M81" s="287"/>
      <c r="N81" s="287"/>
      <c r="O81" s="287"/>
      <c r="P81" s="287"/>
      <c r="Q81" s="287"/>
      <c r="R81" s="287"/>
      <c r="S81" s="287"/>
      <c r="T81" s="287"/>
      <c r="U81" s="287"/>
      <c r="V81" s="287"/>
      <c r="W81" s="287"/>
      <c r="X81" s="287"/>
      <c r="Y81" s="287"/>
      <c r="Z81" s="287"/>
    </row>
    <row r="82" spans="1:26" ht="18.75" customHeight="1" x14ac:dyDescent="0.2">
      <c r="A82" s="287"/>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row>
    <row r="83" spans="1:26" ht="18.75" customHeight="1" x14ac:dyDescent="0.2">
      <c r="A83" s="287"/>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row>
    <row r="84" spans="1:26" ht="18.75" customHeight="1" x14ac:dyDescent="0.2">
      <c r="A84" s="287"/>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row>
    <row r="85" spans="1:26" ht="18.75" customHeight="1" x14ac:dyDescent="0.2">
      <c r="A85" s="287"/>
      <c r="B85" s="287"/>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row>
    <row r="86" spans="1:26" ht="18.75" customHeight="1" x14ac:dyDescent="0.2">
      <c r="A86" s="287"/>
      <c r="B86" s="287"/>
      <c r="C86" s="287"/>
      <c r="D86" s="287"/>
      <c r="E86" s="287"/>
      <c r="F86" s="287"/>
      <c r="G86" s="287"/>
      <c r="H86" s="287"/>
      <c r="I86" s="287"/>
      <c r="J86" s="287"/>
      <c r="K86" s="287"/>
      <c r="L86" s="287"/>
      <c r="M86" s="287"/>
      <c r="N86" s="287"/>
      <c r="O86" s="287"/>
      <c r="P86" s="287"/>
      <c r="Q86" s="287"/>
      <c r="R86" s="287"/>
      <c r="S86" s="287"/>
      <c r="T86" s="287"/>
      <c r="U86" s="287"/>
      <c r="V86" s="287"/>
      <c r="W86" s="287"/>
      <c r="X86" s="287"/>
      <c r="Y86" s="287"/>
      <c r="Z86" s="287"/>
    </row>
    <row r="87" spans="1:26" ht="18.75" customHeight="1" x14ac:dyDescent="0.2">
      <c r="A87" s="287"/>
      <c r="B87" s="287"/>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row>
    <row r="88" spans="1:26" ht="18.75" customHeight="1" x14ac:dyDescent="0.2">
      <c r="A88" s="287"/>
      <c r="B88" s="287"/>
      <c r="C88" s="287"/>
      <c r="D88" s="287"/>
      <c r="E88" s="287"/>
      <c r="F88" s="287"/>
      <c r="G88" s="287"/>
      <c r="H88" s="287"/>
      <c r="I88" s="287"/>
      <c r="J88" s="287"/>
      <c r="K88" s="287"/>
      <c r="L88" s="287"/>
      <c r="M88" s="287"/>
      <c r="N88" s="287"/>
      <c r="O88" s="287"/>
      <c r="P88" s="287"/>
      <c r="Q88" s="287"/>
      <c r="R88" s="287"/>
      <c r="S88" s="287"/>
      <c r="T88" s="287"/>
      <c r="U88" s="287"/>
      <c r="V88" s="287"/>
      <c r="W88" s="287"/>
      <c r="X88" s="287"/>
      <c r="Y88" s="287"/>
      <c r="Z88" s="287"/>
    </row>
    <row r="89" spans="1:26" ht="18.75" customHeight="1" x14ac:dyDescent="0.2">
      <c r="A89" s="287"/>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row>
    <row r="90" spans="1:26" ht="18.75" customHeight="1" x14ac:dyDescent="0.2">
      <c r="A90" s="287"/>
      <c r="B90" s="287"/>
      <c r="C90" s="287"/>
      <c r="D90" s="287"/>
      <c r="E90" s="287"/>
      <c r="F90" s="287"/>
      <c r="G90" s="287"/>
      <c r="H90" s="287"/>
      <c r="I90" s="287"/>
      <c r="J90" s="287"/>
      <c r="K90" s="287"/>
      <c r="L90" s="287"/>
      <c r="M90" s="287"/>
      <c r="N90" s="287"/>
      <c r="O90" s="287"/>
      <c r="P90" s="287"/>
      <c r="Q90" s="287"/>
      <c r="R90" s="287"/>
      <c r="S90" s="287"/>
      <c r="T90" s="287"/>
      <c r="U90" s="287"/>
      <c r="V90" s="287"/>
      <c r="W90" s="287"/>
      <c r="X90" s="287"/>
      <c r="Y90" s="287"/>
      <c r="Z90" s="287"/>
    </row>
    <row r="91" spans="1:26" ht="18.75" customHeight="1" x14ac:dyDescent="0.2">
      <c r="A91" s="287"/>
      <c r="B91" s="287"/>
      <c r="C91" s="287"/>
      <c r="D91" s="287"/>
      <c r="E91" s="287"/>
      <c r="F91" s="287"/>
      <c r="G91" s="287"/>
      <c r="H91" s="287"/>
      <c r="I91" s="287"/>
      <c r="J91" s="287"/>
      <c r="K91" s="287"/>
      <c r="L91" s="287"/>
      <c r="M91" s="287"/>
      <c r="N91" s="287"/>
      <c r="O91" s="287"/>
      <c r="P91" s="287"/>
      <c r="Q91" s="287"/>
      <c r="R91" s="287"/>
      <c r="S91" s="287"/>
      <c r="T91" s="287"/>
      <c r="U91" s="287"/>
      <c r="V91" s="287"/>
      <c r="W91" s="287"/>
      <c r="X91" s="287"/>
      <c r="Y91" s="287"/>
      <c r="Z91" s="287"/>
    </row>
    <row r="92" spans="1:26" ht="18.75" customHeight="1" x14ac:dyDescent="0.2">
      <c r="A92" s="287"/>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row>
    <row r="93" spans="1:26" ht="18.75" customHeight="1" x14ac:dyDescent="0.2">
      <c r="A93" s="287"/>
      <c r="B93" s="287"/>
      <c r="C93" s="287"/>
      <c r="D93" s="287"/>
      <c r="E93" s="287"/>
      <c r="F93" s="287"/>
      <c r="G93" s="287"/>
      <c r="H93" s="287"/>
      <c r="I93" s="287"/>
      <c r="J93" s="287"/>
      <c r="K93" s="287"/>
      <c r="L93" s="287"/>
      <c r="M93" s="287"/>
      <c r="N93" s="287"/>
      <c r="O93" s="287"/>
      <c r="P93" s="287"/>
      <c r="Q93" s="287"/>
      <c r="R93" s="287"/>
      <c r="S93" s="287"/>
      <c r="T93" s="287"/>
      <c r="U93" s="287"/>
      <c r="V93" s="287"/>
      <c r="W93" s="287"/>
      <c r="X93" s="287"/>
      <c r="Y93" s="287"/>
      <c r="Z93" s="287"/>
    </row>
    <row r="94" spans="1:26" ht="18.75" customHeight="1" x14ac:dyDescent="0.2">
      <c r="A94" s="287"/>
      <c r="B94" s="287"/>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row>
    <row r="95" spans="1:26" ht="18.75" customHeight="1" x14ac:dyDescent="0.2">
      <c r="A95" s="287"/>
      <c r="B95" s="287"/>
      <c r="C95" s="287"/>
      <c r="D95" s="287"/>
      <c r="E95" s="287"/>
      <c r="F95" s="287"/>
      <c r="G95" s="287"/>
      <c r="H95" s="287"/>
      <c r="I95" s="287"/>
      <c r="J95" s="287"/>
      <c r="K95" s="287"/>
      <c r="L95" s="287"/>
      <c r="M95" s="287"/>
      <c r="N95" s="287"/>
      <c r="O95" s="287"/>
      <c r="P95" s="287"/>
      <c r="Q95" s="287"/>
      <c r="R95" s="287"/>
      <c r="S95" s="287"/>
      <c r="T95" s="287"/>
      <c r="U95" s="287"/>
      <c r="V95" s="287"/>
      <c r="W95" s="287"/>
      <c r="X95" s="287"/>
      <c r="Y95" s="287"/>
      <c r="Z95" s="287"/>
    </row>
    <row r="96" spans="1:26" ht="18.75" customHeight="1" x14ac:dyDescent="0.2">
      <c r="A96" s="287"/>
      <c r="B96" s="287"/>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row>
    <row r="97" spans="1:26" ht="18.75" customHeight="1" x14ac:dyDescent="0.2">
      <c r="A97" s="287"/>
      <c r="B97" s="287"/>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287"/>
    </row>
    <row r="98" spans="1:26" ht="18.75" customHeight="1" x14ac:dyDescent="0.2">
      <c r="A98" s="287"/>
      <c r="B98" s="287"/>
      <c r="C98" s="287"/>
      <c r="D98" s="287"/>
      <c r="E98" s="287"/>
      <c r="F98" s="287"/>
      <c r="G98" s="287"/>
      <c r="H98" s="287"/>
      <c r="I98" s="287"/>
      <c r="J98" s="287"/>
      <c r="K98" s="287"/>
      <c r="L98" s="287"/>
      <c r="M98" s="287"/>
      <c r="N98" s="287"/>
      <c r="O98" s="287"/>
      <c r="P98" s="287"/>
      <c r="Q98" s="287"/>
      <c r="R98" s="287"/>
      <c r="S98" s="287"/>
      <c r="T98" s="287"/>
      <c r="U98" s="287"/>
      <c r="V98" s="287"/>
      <c r="W98" s="287"/>
      <c r="X98" s="287"/>
      <c r="Y98" s="287"/>
      <c r="Z98" s="287"/>
    </row>
    <row r="99" spans="1:26" ht="18.75" customHeight="1" x14ac:dyDescent="0.2">
      <c r="A99" s="287"/>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c r="Z99" s="287"/>
    </row>
    <row r="100" spans="1:26" ht="18.75" customHeight="1" x14ac:dyDescent="0.2">
      <c r="A100" s="287"/>
      <c r="B100" s="287"/>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row>
    <row r="101" spans="1:26" ht="18.75" customHeight="1" x14ac:dyDescent="0.2">
      <c r="A101" s="287"/>
      <c r="B101" s="287"/>
      <c r="C101" s="287"/>
      <c r="D101" s="287"/>
      <c r="E101" s="287"/>
      <c r="F101" s="287"/>
      <c r="G101" s="287"/>
      <c r="H101" s="287"/>
      <c r="I101" s="287"/>
      <c r="J101" s="287"/>
      <c r="K101" s="287"/>
      <c r="L101" s="287"/>
      <c r="M101" s="287"/>
      <c r="N101" s="287"/>
      <c r="O101" s="287"/>
      <c r="P101" s="287"/>
      <c r="Q101" s="287"/>
      <c r="R101" s="287"/>
      <c r="S101" s="287"/>
      <c r="T101" s="287"/>
      <c r="U101" s="287"/>
      <c r="V101" s="287"/>
      <c r="W101" s="287"/>
      <c r="X101" s="287"/>
      <c r="Y101" s="287"/>
      <c r="Z101" s="287"/>
    </row>
  </sheetData>
  <mergeCells count="15">
    <mergeCell ref="B24:T24"/>
    <mergeCell ref="B25:T25"/>
    <mergeCell ref="B7:E7"/>
    <mergeCell ref="G7:J7"/>
    <mergeCell ref="L7:O7"/>
    <mergeCell ref="Q7:T7"/>
    <mergeCell ref="B22:T22"/>
    <mergeCell ref="B23:T23"/>
    <mergeCell ref="B1:T1"/>
    <mergeCell ref="B2:T2"/>
    <mergeCell ref="B3:T3"/>
    <mergeCell ref="B6:E6"/>
    <mergeCell ref="G6:J6"/>
    <mergeCell ref="L6:O6"/>
    <mergeCell ref="Q6:T6"/>
  </mergeCells>
  <pageMargins left="0.7" right="0.7"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zoomScaleNormal="100" workbookViewId="0"/>
  </sheetViews>
  <sheetFormatPr defaultColWidth="21.5" defaultRowHeight="12.75" x14ac:dyDescent="0.2"/>
  <cols>
    <col min="2" max="2" width="22.33203125" customWidth="1"/>
    <col min="3" max="3" width="11.1640625" customWidth="1"/>
    <col min="4" max="4" width="11.33203125" customWidth="1"/>
    <col min="5" max="5" width="12.1640625" customWidth="1"/>
    <col min="6" max="6" width="3.1640625" customWidth="1"/>
    <col min="7" max="7" width="11.1640625" customWidth="1"/>
    <col min="8" max="8" width="11.33203125" customWidth="1"/>
    <col min="9" max="9" width="12.1640625" customWidth="1"/>
    <col min="10" max="10" width="3.1640625" customWidth="1"/>
    <col min="11" max="12" width="11.1640625" customWidth="1"/>
    <col min="13" max="13" width="12.1640625" customWidth="1"/>
    <col min="14" max="14" width="3.1640625" customWidth="1"/>
    <col min="15" max="16" width="11.1640625" customWidth="1"/>
    <col min="17" max="17" width="12.1640625" customWidth="1"/>
    <col min="18" max="18" width="3.1640625" customWidth="1"/>
    <col min="19" max="20" width="11.1640625" customWidth="1"/>
    <col min="21" max="21" width="12.1640625" customWidth="1"/>
  </cols>
  <sheetData>
    <row r="1" spans="1:21" ht="12.6" customHeight="1" x14ac:dyDescent="0.25">
      <c r="A1" s="1"/>
      <c r="B1" s="1"/>
      <c r="C1" s="1"/>
      <c r="D1" s="1"/>
      <c r="E1" s="1"/>
      <c r="F1" s="1"/>
      <c r="G1" s="305"/>
      <c r="H1" s="131"/>
      <c r="I1" s="131"/>
      <c r="J1" s="131"/>
      <c r="K1" s="131"/>
      <c r="L1" s="131"/>
      <c r="M1" s="1"/>
      <c r="N1" s="1"/>
      <c r="O1" s="1"/>
      <c r="P1" s="1"/>
      <c r="Q1" s="1"/>
      <c r="R1" s="1"/>
      <c r="S1" s="1"/>
      <c r="T1" s="1"/>
      <c r="U1" s="3" t="s">
        <v>0</v>
      </c>
    </row>
    <row r="2" spans="1:21" ht="18.75" customHeight="1" x14ac:dyDescent="0.25">
      <c r="A2" s="599" t="s">
        <v>1</v>
      </c>
      <c r="B2" s="565"/>
      <c r="C2" s="565"/>
      <c r="D2" s="565"/>
      <c r="E2" s="565"/>
      <c r="F2" s="565"/>
      <c r="G2" s="565"/>
      <c r="H2" s="565"/>
      <c r="I2" s="565"/>
      <c r="J2" s="565"/>
      <c r="K2" s="565"/>
      <c r="L2" s="565"/>
      <c r="M2" s="565"/>
      <c r="N2" s="565"/>
      <c r="O2" s="565"/>
      <c r="P2" s="565"/>
      <c r="Q2" s="565"/>
      <c r="R2" s="565"/>
      <c r="S2" s="565"/>
      <c r="T2" s="565"/>
      <c r="U2" s="573"/>
    </row>
    <row r="3" spans="1:21" ht="18.75" customHeight="1" x14ac:dyDescent="0.25">
      <c r="A3" s="599" t="s">
        <v>90</v>
      </c>
      <c r="B3" s="565"/>
      <c r="C3" s="565"/>
      <c r="D3" s="565"/>
      <c r="E3" s="565"/>
      <c r="F3" s="565"/>
      <c r="G3" s="565"/>
      <c r="H3" s="565"/>
      <c r="I3" s="565"/>
      <c r="J3" s="565"/>
      <c r="K3" s="565"/>
      <c r="L3" s="565"/>
      <c r="M3" s="565"/>
      <c r="N3" s="565"/>
      <c r="O3" s="565"/>
      <c r="P3" s="565"/>
      <c r="Q3" s="565"/>
      <c r="R3" s="565"/>
      <c r="S3" s="565"/>
      <c r="T3" s="565"/>
      <c r="U3" s="573"/>
    </row>
    <row r="4" spans="1:21" ht="18.75" customHeight="1" x14ac:dyDescent="0.25">
      <c r="A4" s="636">
        <v>2015</v>
      </c>
      <c r="B4" s="565"/>
      <c r="C4" s="565"/>
      <c r="D4" s="565"/>
      <c r="E4" s="565"/>
      <c r="F4" s="565"/>
      <c r="G4" s="565"/>
      <c r="H4" s="637"/>
      <c r="I4" s="638" t="s">
        <v>38</v>
      </c>
      <c r="J4" s="565"/>
      <c r="K4" s="565"/>
      <c r="L4" s="565"/>
      <c r="M4" s="565"/>
      <c r="N4" s="565"/>
      <c r="O4" s="565"/>
      <c r="P4" s="565"/>
      <c r="Q4" s="565"/>
      <c r="R4" s="565"/>
      <c r="S4" s="565"/>
      <c r="T4" s="565"/>
      <c r="U4" s="573"/>
    </row>
    <row r="5" spans="1:21" ht="12.6" customHeight="1" x14ac:dyDescent="0.2">
      <c r="A5" s="221" t="s">
        <v>3</v>
      </c>
      <c r="B5" s="195"/>
      <c r="C5" s="1"/>
      <c r="D5" s="1"/>
      <c r="E5" s="1"/>
      <c r="F5" s="1"/>
      <c r="G5" s="1"/>
      <c r="H5" s="1"/>
      <c r="I5" s="1"/>
      <c r="J5" s="1"/>
      <c r="K5" s="1"/>
      <c r="L5" s="1"/>
      <c r="M5" s="1"/>
      <c r="N5" s="1"/>
      <c r="O5" s="1"/>
      <c r="P5" s="1"/>
      <c r="Q5" s="1"/>
      <c r="R5" s="1"/>
      <c r="S5" s="1"/>
      <c r="T5" s="1"/>
      <c r="U5" s="29"/>
    </row>
    <row r="6" spans="1:21" ht="12.6" customHeight="1" x14ac:dyDescent="0.2">
      <c r="A6" s="574" t="s">
        <v>4</v>
      </c>
      <c r="B6" s="575"/>
      <c r="C6" s="1"/>
      <c r="D6" s="1"/>
      <c r="E6" s="1"/>
      <c r="F6" s="1"/>
      <c r="G6" s="1"/>
      <c r="H6" s="1"/>
      <c r="I6" s="1"/>
      <c r="J6" s="1"/>
      <c r="K6" s="1"/>
      <c r="L6" s="1"/>
      <c r="M6" s="1"/>
      <c r="N6" s="1"/>
      <c r="O6" s="1"/>
      <c r="P6" s="1"/>
      <c r="Q6" s="1"/>
      <c r="R6" s="1"/>
      <c r="S6" s="1"/>
      <c r="T6" s="1"/>
      <c r="U6" s="29"/>
    </row>
    <row r="7" spans="1:21" ht="12.6" customHeight="1" x14ac:dyDescent="0.2">
      <c r="A7" s="580" t="s">
        <v>5</v>
      </c>
      <c r="B7" s="565"/>
      <c r="C7" s="1"/>
      <c r="D7" s="1"/>
      <c r="E7" s="1"/>
      <c r="F7" s="1"/>
      <c r="G7" s="1"/>
      <c r="H7" s="1"/>
      <c r="I7" s="1"/>
      <c r="J7" s="1"/>
      <c r="K7" s="1"/>
      <c r="L7" s="1"/>
      <c r="M7" s="1"/>
      <c r="N7" s="1"/>
      <c r="O7" s="1"/>
      <c r="P7" s="1"/>
      <c r="Q7" s="1"/>
      <c r="R7" s="1"/>
      <c r="S7" s="1"/>
      <c r="T7" s="1"/>
      <c r="U7" s="29"/>
    </row>
    <row r="8" spans="1:21" ht="12.6" customHeight="1" x14ac:dyDescent="0.2">
      <c r="A8" s="574" t="s">
        <v>6</v>
      </c>
      <c r="B8" s="639"/>
      <c r="C8" s="1"/>
      <c r="D8" s="1"/>
      <c r="E8" s="1"/>
      <c r="F8" s="1"/>
      <c r="G8" s="1"/>
      <c r="H8" s="1"/>
      <c r="I8" s="1"/>
      <c r="J8" s="1"/>
      <c r="K8" s="1"/>
      <c r="L8" s="1"/>
      <c r="M8" s="1"/>
      <c r="N8" s="1"/>
      <c r="O8" s="1"/>
      <c r="P8" s="1"/>
      <c r="Q8" s="1"/>
      <c r="R8" s="1"/>
      <c r="S8" s="1"/>
      <c r="T8" s="1"/>
      <c r="U8" s="29"/>
    </row>
    <row r="9" spans="1:21" ht="12.6" customHeight="1" x14ac:dyDescent="0.2">
      <c r="A9" s="1"/>
      <c r="B9" s="1"/>
      <c r="C9" s="1"/>
      <c r="D9" s="1"/>
      <c r="E9" s="1"/>
      <c r="F9" s="1"/>
      <c r="G9" s="1"/>
      <c r="H9" s="1"/>
      <c r="I9" s="1"/>
      <c r="J9" s="1"/>
      <c r="K9" s="1"/>
      <c r="L9" s="1"/>
      <c r="M9" s="1"/>
      <c r="N9" s="1"/>
      <c r="O9" s="1"/>
      <c r="P9" s="1"/>
      <c r="Q9" s="1"/>
      <c r="R9" s="1"/>
      <c r="S9" s="1"/>
      <c r="T9" s="1"/>
      <c r="U9" s="29"/>
    </row>
    <row r="10" spans="1:21" ht="12.6" customHeight="1" x14ac:dyDescent="0.2">
      <c r="A10" s="17" t="s">
        <v>91</v>
      </c>
      <c r="B10" s="1"/>
      <c r="C10" s="1"/>
      <c r="D10" s="1"/>
      <c r="E10" s="1"/>
      <c r="F10" s="1"/>
      <c r="G10" s="1"/>
      <c r="H10" s="1"/>
      <c r="I10" s="1"/>
      <c r="J10" s="1"/>
      <c r="K10" s="1"/>
      <c r="L10" s="1"/>
      <c r="M10" s="1"/>
      <c r="N10" s="1"/>
      <c r="O10" s="1"/>
      <c r="P10" s="1"/>
      <c r="Q10" s="1"/>
      <c r="R10" s="1"/>
      <c r="S10" s="1"/>
      <c r="T10" s="1"/>
      <c r="U10" s="29"/>
    </row>
    <row r="11" spans="1:21" ht="12.6" customHeight="1" x14ac:dyDescent="0.2">
      <c r="A11" s="306" t="s">
        <v>92</v>
      </c>
      <c r="B11" s="1"/>
      <c r="C11" s="307" t="s">
        <v>8</v>
      </c>
      <c r="D11" s="307" t="s">
        <v>8</v>
      </c>
      <c r="E11" s="307" t="s">
        <v>8</v>
      </c>
      <c r="F11" s="130"/>
      <c r="G11" s="307" t="s">
        <v>10</v>
      </c>
      <c r="H11" s="307" t="s">
        <v>10</v>
      </c>
      <c r="I11" s="307" t="s">
        <v>10</v>
      </c>
      <c r="J11" s="130"/>
      <c r="K11" s="307" t="s">
        <v>11</v>
      </c>
      <c r="L11" s="307" t="s">
        <v>11</v>
      </c>
      <c r="M11" s="307" t="s">
        <v>11</v>
      </c>
      <c r="N11" s="130"/>
      <c r="O11" s="307" t="s">
        <v>12</v>
      </c>
      <c r="P11" s="307" t="s">
        <v>12</v>
      </c>
      <c r="Q11" s="307" t="s">
        <v>12</v>
      </c>
      <c r="R11" s="130"/>
      <c r="S11" s="130">
        <v>2015</v>
      </c>
      <c r="T11" s="130">
        <v>2015</v>
      </c>
      <c r="U11" s="129">
        <v>2015</v>
      </c>
    </row>
    <row r="12" spans="1:21" ht="12.6" customHeight="1" x14ac:dyDescent="0.2">
      <c r="A12" s="1"/>
      <c r="B12" s="1"/>
      <c r="C12" s="226" t="s">
        <v>93</v>
      </c>
      <c r="D12" s="226" t="s">
        <v>94</v>
      </c>
      <c r="E12" s="226" t="s">
        <v>59</v>
      </c>
      <c r="F12" s="308"/>
      <c r="G12" s="226" t="s">
        <v>93</v>
      </c>
      <c r="H12" s="226" t="s">
        <v>94</v>
      </c>
      <c r="I12" s="226" t="s">
        <v>59</v>
      </c>
      <c r="J12" s="308"/>
      <c r="K12" s="226" t="s">
        <v>93</v>
      </c>
      <c r="L12" s="226" t="s">
        <v>94</v>
      </c>
      <c r="M12" s="226" t="s">
        <v>59</v>
      </c>
      <c r="N12" s="308"/>
      <c r="O12" s="226" t="s">
        <v>93</v>
      </c>
      <c r="P12" s="226" t="s">
        <v>94</v>
      </c>
      <c r="Q12" s="226" t="s">
        <v>59</v>
      </c>
      <c r="R12" s="308"/>
      <c r="S12" s="226" t="s">
        <v>93</v>
      </c>
      <c r="T12" s="226" t="s">
        <v>94</v>
      </c>
      <c r="U12" s="309" t="s">
        <v>59</v>
      </c>
    </row>
    <row r="13" spans="1:21" ht="12.6" customHeight="1" x14ac:dyDescent="0.2">
      <c r="A13" s="1"/>
      <c r="B13" s="1"/>
      <c r="C13" s="1"/>
      <c r="D13" s="1"/>
      <c r="E13" s="1"/>
      <c r="F13" s="1"/>
      <c r="G13" s="1"/>
      <c r="H13" s="1"/>
      <c r="I13" s="1"/>
      <c r="J13" s="1"/>
      <c r="K13" s="189"/>
      <c r="L13" s="189"/>
      <c r="M13" s="189"/>
      <c r="N13" s="1"/>
      <c r="O13" s="1"/>
      <c r="P13" s="1"/>
      <c r="Q13" s="1"/>
      <c r="R13" s="1"/>
      <c r="S13" s="1"/>
      <c r="T13" s="1"/>
      <c r="U13" s="29"/>
    </row>
    <row r="14" spans="1:21" ht="12.6" customHeight="1" x14ac:dyDescent="0.2">
      <c r="A14" s="1"/>
      <c r="B14" s="43" t="s">
        <v>95</v>
      </c>
      <c r="C14" s="68">
        <v>26.6</v>
      </c>
      <c r="D14" s="68">
        <v>192.9</v>
      </c>
      <c r="E14" s="68">
        <v>219.5</v>
      </c>
      <c r="F14" s="149"/>
      <c r="G14" s="68">
        <v>57.6</v>
      </c>
      <c r="H14" s="68">
        <v>196.1</v>
      </c>
      <c r="I14" s="68">
        <v>253.7</v>
      </c>
      <c r="J14" s="173"/>
      <c r="K14" s="21">
        <v>0</v>
      </c>
      <c r="L14" s="21">
        <v>0</v>
      </c>
      <c r="M14" s="21">
        <v>0</v>
      </c>
      <c r="N14" s="173"/>
      <c r="O14" s="21">
        <v>0</v>
      </c>
      <c r="P14" s="21">
        <v>0</v>
      </c>
      <c r="Q14" s="21">
        <v>0</v>
      </c>
      <c r="R14" s="149"/>
      <c r="S14" s="68">
        <v>84.1</v>
      </c>
      <c r="T14" s="68">
        <v>389.1</v>
      </c>
      <c r="U14" s="68">
        <v>473.2</v>
      </c>
    </row>
    <row r="15" spans="1:21" ht="12.6" customHeight="1" x14ac:dyDescent="0.2">
      <c r="A15" s="1"/>
      <c r="B15" s="43" t="s">
        <v>96</v>
      </c>
      <c r="C15" s="68">
        <v>54.4</v>
      </c>
      <c r="D15" s="68">
        <v>232.6</v>
      </c>
      <c r="E15" s="68">
        <v>287</v>
      </c>
      <c r="F15" s="149"/>
      <c r="G15" s="68">
        <v>40.5</v>
      </c>
      <c r="H15" s="68">
        <v>233.6</v>
      </c>
      <c r="I15" s="68">
        <v>274.10000000000002</v>
      </c>
      <c r="J15" s="173"/>
      <c r="K15" s="21">
        <v>0</v>
      </c>
      <c r="L15" s="21">
        <v>0</v>
      </c>
      <c r="M15" s="21">
        <v>0</v>
      </c>
      <c r="N15" s="173"/>
      <c r="O15" s="21">
        <v>0</v>
      </c>
      <c r="P15" s="21">
        <v>0</v>
      </c>
      <c r="Q15" s="21">
        <v>0</v>
      </c>
      <c r="R15" s="149"/>
      <c r="S15" s="68">
        <v>94.9</v>
      </c>
      <c r="T15" s="68">
        <v>466.2</v>
      </c>
      <c r="U15" s="68">
        <v>561.1</v>
      </c>
    </row>
    <row r="16" spans="1:21" ht="12.6" customHeight="1" x14ac:dyDescent="0.2">
      <c r="A16" s="1"/>
      <c r="B16" s="43" t="s">
        <v>97</v>
      </c>
      <c r="C16" s="68">
        <v>108.5</v>
      </c>
      <c r="D16" s="68">
        <v>65.2</v>
      </c>
      <c r="E16" s="68">
        <v>173.7</v>
      </c>
      <c r="F16" s="149"/>
      <c r="G16" s="68">
        <v>121.1</v>
      </c>
      <c r="H16" s="68">
        <v>70.7</v>
      </c>
      <c r="I16" s="68">
        <v>191.8</v>
      </c>
      <c r="J16" s="173"/>
      <c r="K16" s="21">
        <v>0</v>
      </c>
      <c r="L16" s="21">
        <v>0</v>
      </c>
      <c r="M16" s="21">
        <v>0</v>
      </c>
      <c r="N16" s="173"/>
      <c r="O16" s="21">
        <v>0</v>
      </c>
      <c r="P16" s="21">
        <v>0</v>
      </c>
      <c r="Q16" s="21">
        <v>0</v>
      </c>
      <c r="R16" s="149"/>
      <c r="S16" s="68">
        <v>229.6</v>
      </c>
      <c r="T16" s="68">
        <v>135.9</v>
      </c>
      <c r="U16" s="68">
        <v>365.5</v>
      </c>
    </row>
    <row r="17" spans="1:21" ht="12.6" customHeight="1" x14ac:dyDescent="0.2">
      <c r="A17" s="1"/>
      <c r="B17" s="43" t="s">
        <v>98</v>
      </c>
      <c r="C17" s="68">
        <v>14.4</v>
      </c>
      <c r="D17" s="68">
        <v>22.8</v>
      </c>
      <c r="E17" s="68">
        <v>37.200000000000003</v>
      </c>
      <c r="F17" s="149"/>
      <c r="G17" s="68">
        <v>16.399999999999999</v>
      </c>
      <c r="H17" s="68">
        <v>22.3</v>
      </c>
      <c r="I17" s="68">
        <v>38.700000000000003</v>
      </c>
      <c r="J17" s="173"/>
      <c r="K17" s="21">
        <v>0</v>
      </c>
      <c r="L17" s="21">
        <v>0</v>
      </c>
      <c r="M17" s="21">
        <v>0</v>
      </c>
      <c r="N17" s="173"/>
      <c r="O17" s="21">
        <v>0</v>
      </c>
      <c r="P17" s="21">
        <v>0</v>
      </c>
      <c r="Q17" s="21">
        <v>0</v>
      </c>
      <c r="R17" s="149"/>
      <c r="S17" s="68">
        <v>30.8</v>
      </c>
      <c r="T17" s="68">
        <v>45.2</v>
      </c>
      <c r="U17" s="68">
        <v>76</v>
      </c>
    </row>
    <row r="18" spans="1:21" ht="12.6" customHeight="1" x14ac:dyDescent="0.2">
      <c r="A18" s="1"/>
      <c r="B18" s="43" t="s">
        <v>99</v>
      </c>
      <c r="C18" s="68">
        <v>1.2</v>
      </c>
      <c r="D18" s="68">
        <v>0.2</v>
      </c>
      <c r="E18" s="68">
        <v>1.4</v>
      </c>
      <c r="F18" s="149"/>
      <c r="G18" s="68">
        <v>1.1000000000000001</v>
      </c>
      <c r="H18" s="68">
        <v>0.3</v>
      </c>
      <c r="I18" s="68">
        <v>1.4</v>
      </c>
      <c r="J18" s="173"/>
      <c r="K18" s="21">
        <v>0</v>
      </c>
      <c r="L18" s="21">
        <v>0</v>
      </c>
      <c r="M18" s="21">
        <v>0</v>
      </c>
      <c r="N18" s="173"/>
      <c r="O18" s="21">
        <v>0</v>
      </c>
      <c r="P18" s="21">
        <v>0</v>
      </c>
      <c r="Q18" s="21">
        <v>0</v>
      </c>
      <c r="R18" s="149"/>
      <c r="S18" s="68">
        <v>2.2999999999999998</v>
      </c>
      <c r="T18" s="68">
        <v>0.4</v>
      </c>
      <c r="U18" s="68">
        <v>2.7</v>
      </c>
    </row>
    <row r="19" spans="1:21" ht="12.6" customHeight="1" x14ac:dyDescent="0.2">
      <c r="A19" s="1"/>
      <c r="B19" s="43" t="s">
        <v>100</v>
      </c>
      <c r="C19" s="109">
        <v>0.5</v>
      </c>
      <c r="D19" s="109">
        <v>5.9</v>
      </c>
      <c r="E19" s="109">
        <v>6.4</v>
      </c>
      <c r="F19" s="149"/>
      <c r="G19" s="109">
        <v>0.1</v>
      </c>
      <c r="H19" s="109">
        <v>4.0999999999999996</v>
      </c>
      <c r="I19" s="109">
        <v>4.2</v>
      </c>
      <c r="J19" s="173"/>
      <c r="K19" s="310">
        <v>0</v>
      </c>
      <c r="L19" s="310">
        <v>0</v>
      </c>
      <c r="M19" s="310">
        <v>0</v>
      </c>
      <c r="N19" s="173"/>
      <c r="O19" s="310">
        <v>0</v>
      </c>
      <c r="P19" s="310">
        <v>0</v>
      </c>
      <c r="Q19" s="310">
        <v>0</v>
      </c>
      <c r="R19" s="149"/>
      <c r="S19" s="109">
        <v>0.6</v>
      </c>
      <c r="T19" s="109">
        <v>10</v>
      </c>
      <c r="U19" s="109">
        <v>10.6</v>
      </c>
    </row>
    <row r="20" spans="1:21" ht="12.6" customHeight="1" x14ac:dyDescent="0.2">
      <c r="A20" s="43" t="s">
        <v>101</v>
      </c>
      <c r="B20" s="1"/>
      <c r="C20" s="311">
        <v>205.6</v>
      </c>
      <c r="D20" s="311">
        <v>519.70000000000005</v>
      </c>
      <c r="E20" s="311">
        <v>725.3</v>
      </c>
      <c r="F20" s="151"/>
      <c r="G20" s="311">
        <v>236.7</v>
      </c>
      <c r="H20" s="311">
        <v>527.20000000000005</v>
      </c>
      <c r="I20" s="311">
        <v>763.9</v>
      </c>
      <c r="J20" s="170"/>
      <c r="K20" s="312">
        <v>0</v>
      </c>
      <c r="L20" s="312">
        <v>0</v>
      </c>
      <c r="M20" s="312">
        <v>0</v>
      </c>
      <c r="N20" s="170"/>
      <c r="O20" s="312">
        <v>0</v>
      </c>
      <c r="P20" s="312">
        <v>0</v>
      </c>
      <c r="Q20" s="312">
        <v>0</v>
      </c>
      <c r="R20" s="151"/>
      <c r="S20" s="311">
        <v>442.3</v>
      </c>
      <c r="T20" s="311">
        <v>1046.9000000000001</v>
      </c>
      <c r="U20" s="311">
        <v>1489.2</v>
      </c>
    </row>
    <row r="21" spans="1:21" ht="12.6" customHeight="1" x14ac:dyDescent="0.2">
      <c r="A21" s="1"/>
      <c r="B21" s="1"/>
      <c r="C21" s="68"/>
      <c r="D21" s="1"/>
      <c r="E21" s="1"/>
      <c r="F21" s="1"/>
      <c r="G21" s="1"/>
      <c r="H21" s="1"/>
      <c r="I21" s="1"/>
      <c r="J21" s="30"/>
      <c r="K21" s="313"/>
      <c r="L21" s="313"/>
      <c r="M21" s="313"/>
      <c r="N21" s="30"/>
      <c r="O21" s="30"/>
      <c r="P21" s="30"/>
      <c r="Q21" s="30"/>
      <c r="R21" s="1"/>
      <c r="S21" s="1"/>
      <c r="T21" s="29"/>
      <c r="U21" s="29"/>
    </row>
    <row r="22" spans="1:21" ht="12.6" customHeight="1" x14ac:dyDescent="0.2">
      <c r="A22" s="1"/>
      <c r="B22" s="43" t="s">
        <v>102</v>
      </c>
      <c r="C22" s="68">
        <v>420.6</v>
      </c>
      <c r="D22" s="68">
        <v>263.39999999999998</v>
      </c>
      <c r="E22" s="68">
        <v>684</v>
      </c>
      <c r="F22" s="149"/>
      <c r="G22" s="68">
        <v>399.7</v>
      </c>
      <c r="H22" s="68">
        <v>254.6</v>
      </c>
      <c r="I22" s="68">
        <v>654.29999999999995</v>
      </c>
      <c r="J22" s="173"/>
      <c r="K22" s="55">
        <v>0</v>
      </c>
      <c r="L22" s="55">
        <v>0</v>
      </c>
      <c r="M22" s="55">
        <v>0</v>
      </c>
      <c r="N22" s="173"/>
      <c r="O22" s="55">
        <v>0</v>
      </c>
      <c r="P22" s="55">
        <v>0</v>
      </c>
      <c r="Q22" s="84">
        <v>0</v>
      </c>
      <c r="R22" s="149"/>
      <c r="S22" s="68">
        <v>820.3</v>
      </c>
      <c r="T22" s="68">
        <v>517.9</v>
      </c>
      <c r="U22" s="68">
        <v>1338.2</v>
      </c>
    </row>
    <row r="23" spans="1:21" ht="12.6" customHeight="1" x14ac:dyDescent="0.2">
      <c r="A23" s="1"/>
      <c r="B23" s="43" t="s">
        <v>103</v>
      </c>
      <c r="C23" s="68">
        <v>179.5</v>
      </c>
      <c r="D23" s="68">
        <v>136.19999999999999</v>
      </c>
      <c r="E23" s="68">
        <v>315.7</v>
      </c>
      <c r="F23" s="149"/>
      <c r="G23" s="68">
        <v>188.1</v>
      </c>
      <c r="H23" s="68">
        <v>128.30000000000001</v>
      </c>
      <c r="I23" s="68">
        <v>316.39999999999998</v>
      </c>
      <c r="J23" s="173"/>
      <c r="K23" s="55">
        <v>0</v>
      </c>
      <c r="L23" s="55">
        <v>0</v>
      </c>
      <c r="M23" s="55">
        <v>0</v>
      </c>
      <c r="N23" s="173"/>
      <c r="O23" s="55">
        <v>0</v>
      </c>
      <c r="P23" s="55">
        <v>0</v>
      </c>
      <c r="Q23" s="84">
        <v>0</v>
      </c>
      <c r="R23" s="149"/>
      <c r="S23" s="68">
        <v>367.7</v>
      </c>
      <c r="T23" s="68">
        <v>264.39999999999998</v>
      </c>
      <c r="U23" s="68">
        <v>632.1</v>
      </c>
    </row>
    <row r="24" spans="1:21" ht="12.6" customHeight="1" x14ac:dyDescent="0.2">
      <c r="A24" s="1"/>
      <c r="B24" s="43" t="s">
        <v>104</v>
      </c>
      <c r="C24" s="68">
        <v>24.2</v>
      </c>
      <c r="D24" s="68">
        <v>42.6</v>
      </c>
      <c r="E24" s="68">
        <v>66.8</v>
      </c>
      <c r="F24" s="149"/>
      <c r="G24" s="68">
        <v>13.7</v>
      </c>
      <c r="H24" s="68">
        <v>46</v>
      </c>
      <c r="I24" s="68">
        <v>59.7</v>
      </c>
      <c r="J24" s="173"/>
      <c r="K24" s="55">
        <v>0</v>
      </c>
      <c r="L24" s="55">
        <v>0</v>
      </c>
      <c r="M24" s="55">
        <v>0</v>
      </c>
      <c r="N24" s="173"/>
      <c r="O24" s="55">
        <v>0</v>
      </c>
      <c r="P24" s="55">
        <v>0</v>
      </c>
      <c r="Q24" s="84">
        <v>0</v>
      </c>
      <c r="R24" s="149"/>
      <c r="S24" s="68">
        <v>37.799999999999997</v>
      </c>
      <c r="T24" s="68">
        <v>88.7</v>
      </c>
      <c r="U24" s="68">
        <v>126.5</v>
      </c>
    </row>
    <row r="25" spans="1:21" ht="12.6" customHeight="1" x14ac:dyDescent="0.2">
      <c r="A25" s="1"/>
      <c r="B25" s="43" t="s">
        <v>105</v>
      </c>
      <c r="C25" s="68">
        <v>122</v>
      </c>
      <c r="D25" s="68">
        <v>171</v>
      </c>
      <c r="E25" s="68">
        <v>293</v>
      </c>
      <c r="F25" s="149"/>
      <c r="G25" s="68">
        <v>144.6</v>
      </c>
      <c r="H25" s="68">
        <v>183.8</v>
      </c>
      <c r="I25" s="68">
        <v>328.4</v>
      </c>
      <c r="J25" s="173"/>
      <c r="K25" s="55">
        <v>0</v>
      </c>
      <c r="L25" s="55">
        <v>0</v>
      </c>
      <c r="M25" s="55">
        <v>0</v>
      </c>
      <c r="N25" s="173"/>
      <c r="O25" s="55">
        <v>0</v>
      </c>
      <c r="P25" s="55">
        <v>0</v>
      </c>
      <c r="Q25" s="84">
        <v>0</v>
      </c>
      <c r="R25" s="149"/>
      <c r="S25" s="68">
        <v>266.5</v>
      </c>
      <c r="T25" s="68">
        <v>354.9</v>
      </c>
      <c r="U25" s="68">
        <v>621.4</v>
      </c>
    </row>
    <row r="26" spans="1:21" ht="12.6" customHeight="1" x14ac:dyDescent="0.2">
      <c r="A26" s="1"/>
      <c r="B26" s="43" t="s">
        <v>106</v>
      </c>
      <c r="C26" s="68">
        <v>28.2</v>
      </c>
      <c r="D26" s="68">
        <v>43</v>
      </c>
      <c r="E26" s="68">
        <v>71.2</v>
      </c>
      <c r="F26" s="149"/>
      <c r="G26" s="68">
        <v>32.6</v>
      </c>
      <c r="H26" s="68">
        <v>43.6</v>
      </c>
      <c r="I26" s="68">
        <v>76.2</v>
      </c>
      <c r="J26" s="173"/>
      <c r="K26" s="21">
        <v>0</v>
      </c>
      <c r="L26" s="55">
        <v>0</v>
      </c>
      <c r="M26" s="55">
        <v>0</v>
      </c>
      <c r="N26" s="173"/>
      <c r="O26" s="21">
        <v>0</v>
      </c>
      <c r="P26" s="55">
        <v>0</v>
      </c>
      <c r="Q26" s="84">
        <v>0</v>
      </c>
      <c r="R26" s="149"/>
      <c r="S26" s="68">
        <v>60.7</v>
      </c>
      <c r="T26" s="68">
        <v>86.7</v>
      </c>
      <c r="U26" s="68">
        <v>147.4</v>
      </c>
    </row>
    <row r="27" spans="1:21" ht="12.6" customHeight="1" x14ac:dyDescent="0.2">
      <c r="A27" s="1"/>
      <c r="B27" s="43" t="s">
        <v>107</v>
      </c>
      <c r="C27" s="68">
        <v>0.9</v>
      </c>
      <c r="D27" s="68">
        <v>7.6</v>
      </c>
      <c r="E27" s="68">
        <v>8.5</v>
      </c>
      <c r="F27" s="149"/>
      <c r="G27" s="68">
        <v>0</v>
      </c>
      <c r="H27" s="68">
        <v>6.9</v>
      </c>
      <c r="I27" s="68">
        <v>6.9</v>
      </c>
      <c r="J27" s="173"/>
      <c r="K27" s="21">
        <v>0</v>
      </c>
      <c r="L27" s="55">
        <v>0</v>
      </c>
      <c r="M27" s="55">
        <v>0</v>
      </c>
      <c r="N27" s="173"/>
      <c r="O27" s="21">
        <v>0</v>
      </c>
      <c r="P27" s="55">
        <v>0</v>
      </c>
      <c r="Q27" s="84">
        <v>0</v>
      </c>
      <c r="R27" s="149"/>
      <c r="S27" s="68">
        <v>0.9</v>
      </c>
      <c r="T27" s="68">
        <v>14.4</v>
      </c>
      <c r="U27" s="68">
        <v>15.3</v>
      </c>
    </row>
    <row r="28" spans="1:21" ht="12.6" customHeight="1" x14ac:dyDescent="0.2">
      <c r="A28" s="1"/>
      <c r="B28" s="43" t="s">
        <v>108</v>
      </c>
      <c r="C28" s="68">
        <v>37.299999999999997</v>
      </c>
      <c r="D28" s="68">
        <v>1.8</v>
      </c>
      <c r="E28" s="68">
        <v>39.1</v>
      </c>
      <c r="F28" s="149"/>
      <c r="G28" s="68">
        <v>30.4</v>
      </c>
      <c r="H28" s="68">
        <v>2</v>
      </c>
      <c r="I28" s="68">
        <v>32.4</v>
      </c>
      <c r="J28" s="173"/>
      <c r="K28" s="55">
        <v>0</v>
      </c>
      <c r="L28" s="55">
        <v>0</v>
      </c>
      <c r="M28" s="55">
        <v>0</v>
      </c>
      <c r="N28" s="173"/>
      <c r="O28" s="55">
        <v>0</v>
      </c>
      <c r="P28" s="55">
        <v>0</v>
      </c>
      <c r="Q28" s="84">
        <v>0</v>
      </c>
      <c r="R28" s="149"/>
      <c r="S28" s="68">
        <v>67.8</v>
      </c>
      <c r="T28" s="68">
        <v>3.7</v>
      </c>
      <c r="U28" s="68">
        <v>71.5</v>
      </c>
    </row>
    <row r="29" spans="1:21" ht="12.6" customHeight="1" x14ac:dyDescent="0.2">
      <c r="A29" s="1"/>
      <c r="B29" s="43" t="s">
        <v>109</v>
      </c>
      <c r="C29" s="68">
        <v>24.8</v>
      </c>
      <c r="D29" s="68">
        <v>1.6</v>
      </c>
      <c r="E29" s="68">
        <v>26.4</v>
      </c>
      <c r="F29" s="149"/>
      <c r="G29" s="68">
        <v>24.8</v>
      </c>
      <c r="H29" s="68">
        <v>1.4</v>
      </c>
      <c r="I29" s="68">
        <v>26.2</v>
      </c>
      <c r="J29" s="173"/>
      <c r="K29" s="55">
        <v>0</v>
      </c>
      <c r="L29" s="55">
        <v>0</v>
      </c>
      <c r="M29" s="55">
        <v>0</v>
      </c>
      <c r="N29" s="173"/>
      <c r="O29" s="55">
        <v>0</v>
      </c>
      <c r="P29" s="55">
        <v>0</v>
      </c>
      <c r="Q29" s="84">
        <v>0</v>
      </c>
      <c r="R29" s="149"/>
      <c r="S29" s="68">
        <v>49.6</v>
      </c>
      <c r="T29" s="68">
        <v>3</v>
      </c>
      <c r="U29" s="68">
        <v>52.6</v>
      </c>
    </row>
    <row r="30" spans="1:21" ht="14.25" x14ac:dyDescent="0.2">
      <c r="A30" s="1"/>
      <c r="B30" s="517" t="s">
        <v>235</v>
      </c>
      <c r="C30" s="68">
        <v>31.9</v>
      </c>
      <c r="D30" s="68">
        <v>50.4</v>
      </c>
      <c r="E30" s="68">
        <v>82.3</v>
      </c>
      <c r="F30" s="149"/>
      <c r="G30" s="68">
        <v>33.9</v>
      </c>
      <c r="H30" s="68">
        <v>46.1</v>
      </c>
      <c r="I30" s="68">
        <v>80</v>
      </c>
      <c r="J30" s="173"/>
      <c r="K30" s="55">
        <v>0</v>
      </c>
      <c r="L30" s="55">
        <v>0</v>
      </c>
      <c r="M30" s="84">
        <v>0</v>
      </c>
      <c r="N30" s="173"/>
      <c r="O30" s="55">
        <v>0</v>
      </c>
      <c r="P30" s="55">
        <v>0</v>
      </c>
      <c r="Q30" s="84">
        <v>0</v>
      </c>
      <c r="R30" s="149"/>
      <c r="S30" s="68">
        <v>65.900000000000006</v>
      </c>
      <c r="T30" s="68">
        <v>96.5</v>
      </c>
      <c r="U30" s="68">
        <v>162.4</v>
      </c>
    </row>
    <row r="31" spans="1:21" ht="14.25" x14ac:dyDescent="0.2">
      <c r="A31" s="1"/>
      <c r="B31" s="517" t="s">
        <v>236</v>
      </c>
      <c r="C31" s="68">
        <v>15.2</v>
      </c>
      <c r="D31" s="68">
        <v>4.0999999999999996</v>
      </c>
      <c r="E31" s="68">
        <v>19.3</v>
      </c>
      <c r="F31" s="189"/>
      <c r="G31" s="68">
        <v>9.9</v>
      </c>
      <c r="H31" s="68">
        <v>1.2</v>
      </c>
      <c r="I31" s="68">
        <v>11.1</v>
      </c>
      <c r="J31" s="173"/>
      <c r="K31" s="314"/>
      <c r="L31" s="314"/>
      <c r="M31" s="106"/>
      <c r="N31" s="209"/>
      <c r="O31" s="315">
        <v>0</v>
      </c>
      <c r="P31" s="315">
        <v>0</v>
      </c>
      <c r="Q31" s="21">
        <v>0</v>
      </c>
      <c r="R31" s="149"/>
      <c r="S31" s="68">
        <v>25.1</v>
      </c>
      <c r="T31" s="68">
        <v>5.2</v>
      </c>
      <c r="U31" s="68">
        <v>30.3</v>
      </c>
    </row>
    <row r="32" spans="1:21" ht="12.6" customHeight="1" x14ac:dyDescent="0.2">
      <c r="A32" s="1"/>
      <c r="B32" s="43" t="s">
        <v>110</v>
      </c>
      <c r="C32" s="68">
        <v>14.9</v>
      </c>
      <c r="D32" s="68">
        <v>3.4</v>
      </c>
      <c r="E32" s="68">
        <v>18.3</v>
      </c>
      <c r="F32" s="189"/>
      <c r="G32" s="68">
        <v>37.299999999999997</v>
      </c>
      <c r="H32" s="68">
        <v>7</v>
      </c>
      <c r="I32" s="68">
        <v>44.3</v>
      </c>
      <c r="J32" s="173"/>
      <c r="K32" s="315">
        <v>0</v>
      </c>
      <c r="L32" s="315">
        <v>0</v>
      </c>
      <c r="M32" s="21">
        <v>0</v>
      </c>
      <c r="N32" s="209"/>
      <c r="O32" s="315">
        <v>0</v>
      </c>
      <c r="P32" s="315">
        <v>0</v>
      </c>
      <c r="Q32" s="21">
        <v>0</v>
      </c>
      <c r="R32" s="149"/>
      <c r="S32" s="68">
        <v>52.1</v>
      </c>
      <c r="T32" s="68">
        <v>10.5</v>
      </c>
      <c r="U32" s="68">
        <v>62.6</v>
      </c>
    </row>
    <row r="33" spans="1:21" ht="12.6" customHeight="1" x14ac:dyDescent="0.2">
      <c r="A33" s="1"/>
      <c r="B33" s="43" t="s">
        <v>111</v>
      </c>
      <c r="C33" s="109">
        <v>0</v>
      </c>
      <c r="D33" s="109">
        <v>1.9</v>
      </c>
      <c r="E33" s="109">
        <v>1.9</v>
      </c>
      <c r="F33" s="189"/>
      <c r="G33" s="109">
        <v>0</v>
      </c>
      <c r="H33" s="109">
        <v>2</v>
      </c>
      <c r="I33" s="109">
        <v>2</v>
      </c>
      <c r="J33" s="173"/>
      <c r="K33" s="310">
        <v>0</v>
      </c>
      <c r="L33" s="316">
        <v>0</v>
      </c>
      <c r="M33" s="310">
        <v>0</v>
      </c>
      <c r="N33" s="209"/>
      <c r="O33" s="310">
        <v>0</v>
      </c>
      <c r="P33" s="316">
        <v>0</v>
      </c>
      <c r="Q33" s="310">
        <v>0</v>
      </c>
      <c r="R33" s="149"/>
      <c r="S33" s="109">
        <v>0.1</v>
      </c>
      <c r="T33" s="109">
        <v>3.7</v>
      </c>
      <c r="U33" s="109">
        <v>3.8</v>
      </c>
    </row>
    <row r="34" spans="1:21" ht="12.6" customHeight="1" x14ac:dyDescent="0.2">
      <c r="A34" s="43" t="s">
        <v>112</v>
      </c>
      <c r="B34" s="1"/>
      <c r="C34" s="311">
        <v>899.5</v>
      </c>
      <c r="D34" s="311">
        <v>726.8</v>
      </c>
      <c r="E34" s="311">
        <v>1626.3</v>
      </c>
      <c r="F34" s="151"/>
      <c r="G34" s="311">
        <v>915</v>
      </c>
      <c r="H34" s="311">
        <v>722.9</v>
      </c>
      <c r="I34" s="311">
        <v>1637.9</v>
      </c>
      <c r="J34" s="170"/>
      <c r="K34" s="317">
        <v>0</v>
      </c>
      <c r="L34" s="317">
        <v>0</v>
      </c>
      <c r="M34" s="317">
        <v>0</v>
      </c>
      <c r="N34" s="170"/>
      <c r="O34" s="318">
        <v>0</v>
      </c>
      <c r="P34" s="318">
        <v>0</v>
      </c>
      <c r="Q34" s="319">
        <v>0</v>
      </c>
      <c r="R34" s="151"/>
      <c r="S34" s="311">
        <v>1814.5</v>
      </c>
      <c r="T34" s="311">
        <v>1449.7</v>
      </c>
      <c r="U34" s="311">
        <v>3264.2</v>
      </c>
    </row>
    <row r="35" spans="1:21" ht="12.6" customHeight="1" x14ac:dyDescent="0.2">
      <c r="A35" s="1"/>
      <c r="B35" s="1"/>
      <c r="C35" s="68"/>
      <c r="D35" s="68"/>
      <c r="E35" s="68"/>
      <c r="F35" s="1"/>
      <c r="G35" s="1"/>
      <c r="H35" s="1"/>
      <c r="I35" s="29"/>
      <c r="J35" s="30"/>
      <c r="K35" s="313"/>
      <c r="L35" s="313"/>
      <c r="M35" s="313"/>
      <c r="N35" s="30"/>
      <c r="O35" s="30"/>
      <c r="P35" s="30"/>
      <c r="Q35" s="30"/>
      <c r="R35" s="1"/>
      <c r="S35" s="1"/>
      <c r="T35" s="1"/>
      <c r="U35" s="29"/>
    </row>
    <row r="36" spans="1:21" ht="12.6" customHeight="1" x14ac:dyDescent="0.2">
      <c r="A36" s="1"/>
      <c r="B36" s="43" t="s">
        <v>113</v>
      </c>
      <c r="C36" s="68">
        <v>252.7</v>
      </c>
      <c r="D36" s="68">
        <v>320.3</v>
      </c>
      <c r="E36" s="68">
        <v>573</v>
      </c>
      <c r="F36" s="149"/>
      <c r="G36" s="68">
        <v>330</v>
      </c>
      <c r="H36" s="68">
        <v>334.3</v>
      </c>
      <c r="I36" s="68">
        <v>664.3</v>
      </c>
      <c r="J36" s="173"/>
      <c r="K36" s="55">
        <v>0</v>
      </c>
      <c r="L36" s="84">
        <v>0</v>
      </c>
      <c r="M36" s="84">
        <v>0</v>
      </c>
      <c r="N36" s="173"/>
      <c r="O36" s="55">
        <v>0</v>
      </c>
      <c r="P36" s="84">
        <v>0</v>
      </c>
      <c r="Q36" s="84">
        <v>0</v>
      </c>
      <c r="R36" s="149"/>
      <c r="S36" s="68">
        <v>582.70000000000005</v>
      </c>
      <c r="T36" s="68">
        <v>654.70000000000005</v>
      </c>
      <c r="U36" s="68">
        <v>1237.4000000000001</v>
      </c>
    </row>
    <row r="37" spans="1:21" ht="12.6" customHeight="1" x14ac:dyDescent="0.2">
      <c r="A37" s="1"/>
      <c r="B37" s="43" t="s">
        <v>114</v>
      </c>
      <c r="C37" s="68">
        <v>-0.1</v>
      </c>
      <c r="D37" s="68">
        <v>30.3</v>
      </c>
      <c r="E37" s="68">
        <v>30.2</v>
      </c>
      <c r="F37" s="149"/>
      <c r="G37" s="68">
        <v>4.5</v>
      </c>
      <c r="H37" s="68">
        <v>31.5</v>
      </c>
      <c r="I37" s="68">
        <v>36</v>
      </c>
      <c r="J37" s="173"/>
      <c r="K37" s="55">
        <v>0</v>
      </c>
      <c r="L37" s="84">
        <v>0</v>
      </c>
      <c r="M37" s="21">
        <v>0</v>
      </c>
      <c r="N37" s="173"/>
      <c r="O37" s="55">
        <v>0</v>
      </c>
      <c r="P37" s="84">
        <v>0</v>
      </c>
      <c r="Q37" s="21">
        <v>0</v>
      </c>
      <c r="R37" s="149"/>
      <c r="S37" s="68">
        <v>4.5</v>
      </c>
      <c r="T37" s="68">
        <v>61.6</v>
      </c>
      <c r="U37" s="68">
        <v>66.099999999999994</v>
      </c>
    </row>
    <row r="38" spans="1:21" ht="12.6" customHeight="1" x14ac:dyDescent="0.2">
      <c r="A38" s="1"/>
      <c r="B38" s="43" t="s">
        <v>115</v>
      </c>
      <c r="C38" s="68">
        <v>62.3</v>
      </c>
      <c r="D38" s="68">
        <v>5.2</v>
      </c>
      <c r="E38" s="68">
        <v>67.5</v>
      </c>
      <c r="F38" s="149"/>
      <c r="G38" s="68">
        <v>70.400000000000006</v>
      </c>
      <c r="H38" s="68">
        <v>17.3</v>
      </c>
      <c r="I38" s="68">
        <v>87.7</v>
      </c>
      <c r="J38" s="173"/>
      <c r="K38" s="55">
        <v>0</v>
      </c>
      <c r="L38" s="21">
        <v>0</v>
      </c>
      <c r="M38" s="84">
        <v>0</v>
      </c>
      <c r="N38" s="173"/>
      <c r="O38" s="55">
        <v>0</v>
      </c>
      <c r="P38" s="21">
        <v>0</v>
      </c>
      <c r="Q38" s="84">
        <v>0</v>
      </c>
      <c r="R38" s="149"/>
      <c r="S38" s="68">
        <v>132.69999999999999</v>
      </c>
      <c r="T38" s="68">
        <v>22.5</v>
      </c>
      <c r="U38" s="68">
        <v>155.19999999999999</v>
      </c>
    </row>
    <row r="39" spans="1:21" ht="12.6" customHeight="1" x14ac:dyDescent="0.2">
      <c r="A39" s="1"/>
      <c r="B39" s="43" t="s">
        <v>116</v>
      </c>
      <c r="C39" s="68">
        <v>13.8</v>
      </c>
      <c r="D39" s="68">
        <v>0</v>
      </c>
      <c r="E39" s="68">
        <v>13.8</v>
      </c>
      <c r="F39" s="149"/>
      <c r="G39" s="68">
        <v>11</v>
      </c>
      <c r="H39" s="68">
        <v>0</v>
      </c>
      <c r="I39" s="68">
        <v>11</v>
      </c>
      <c r="J39" s="173"/>
      <c r="K39" s="55">
        <v>0</v>
      </c>
      <c r="L39" s="21">
        <v>0</v>
      </c>
      <c r="M39" s="84">
        <v>0</v>
      </c>
      <c r="N39" s="173"/>
      <c r="O39" s="55">
        <v>0</v>
      </c>
      <c r="P39" s="21">
        <v>0</v>
      </c>
      <c r="Q39" s="84">
        <v>0</v>
      </c>
      <c r="R39" s="149"/>
      <c r="S39" s="68">
        <v>24.8</v>
      </c>
      <c r="T39" s="68">
        <v>0</v>
      </c>
      <c r="U39" s="68">
        <v>24.8</v>
      </c>
    </row>
    <row r="40" spans="1:21" ht="12.6" customHeight="1" x14ac:dyDescent="0.2">
      <c r="A40" s="1"/>
      <c r="B40" s="43" t="s">
        <v>117</v>
      </c>
      <c r="C40" s="68">
        <v>49.6</v>
      </c>
      <c r="D40" s="68">
        <v>24.8</v>
      </c>
      <c r="E40" s="68">
        <v>74.400000000000006</v>
      </c>
      <c r="F40" s="149"/>
      <c r="G40" s="68">
        <v>103.8</v>
      </c>
      <c r="H40" s="68">
        <v>19.8</v>
      </c>
      <c r="I40" s="68">
        <v>123.6</v>
      </c>
      <c r="J40" s="173"/>
      <c r="K40" s="55">
        <v>0</v>
      </c>
      <c r="L40" s="84">
        <v>0</v>
      </c>
      <c r="M40" s="84">
        <v>0</v>
      </c>
      <c r="N40" s="173"/>
      <c r="O40" s="55">
        <v>0</v>
      </c>
      <c r="P40" s="84">
        <v>0</v>
      </c>
      <c r="Q40" s="84">
        <v>0</v>
      </c>
      <c r="R40" s="149"/>
      <c r="S40" s="68">
        <v>153.5</v>
      </c>
      <c r="T40" s="68">
        <v>44.5</v>
      </c>
      <c r="U40" s="68">
        <v>198</v>
      </c>
    </row>
    <row r="41" spans="1:21" ht="12.6" customHeight="1" x14ac:dyDescent="0.2">
      <c r="A41" s="1"/>
      <c r="B41" s="43" t="s">
        <v>118</v>
      </c>
      <c r="C41" s="109">
        <v>0</v>
      </c>
      <c r="D41" s="109">
        <v>0.1</v>
      </c>
      <c r="E41" s="109">
        <v>0.1</v>
      </c>
      <c r="F41" s="149"/>
      <c r="G41" s="109">
        <v>0</v>
      </c>
      <c r="H41" s="109">
        <v>-0.1</v>
      </c>
      <c r="I41" s="109">
        <v>-0.1</v>
      </c>
      <c r="J41" s="173"/>
      <c r="K41" s="310">
        <v>0</v>
      </c>
      <c r="L41" s="310">
        <v>0</v>
      </c>
      <c r="M41" s="310">
        <v>0</v>
      </c>
      <c r="N41" s="173"/>
      <c r="O41" s="310">
        <v>0</v>
      </c>
      <c r="P41" s="310">
        <v>0</v>
      </c>
      <c r="Q41" s="310">
        <v>0</v>
      </c>
      <c r="R41" s="149"/>
      <c r="S41" s="109">
        <v>0</v>
      </c>
      <c r="T41" s="109">
        <v>0</v>
      </c>
      <c r="U41" s="109">
        <v>0</v>
      </c>
    </row>
    <row r="42" spans="1:21" ht="12.6" customHeight="1" x14ac:dyDescent="0.2">
      <c r="A42" s="43" t="s">
        <v>119</v>
      </c>
      <c r="B42" s="1"/>
      <c r="C42" s="311">
        <v>378.4</v>
      </c>
      <c r="D42" s="311">
        <v>380.6</v>
      </c>
      <c r="E42" s="311">
        <v>759</v>
      </c>
      <c r="F42" s="151"/>
      <c r="G42" s="311">
        <v>519.9</v>
      </c>
      <c r="H42" s="311">
        <v>402.7</v>
      </c>
      <c r="I42" s="311">
        <v>922.6</v>
      </c>
      <c r="J42" s="170"/>
      <c r="K42" s="320">
        <v>0</v>
      </c>
      <c r="L42" s="320">
        <v>0</v>
      </c>
      <c r="M42" s="320">
        <v>0</v>
      </c>
      <c r="N42" s="170"/>
      <c r="O42" s="321">
        <v>0</v>
      </c>
      <c r="P42" s="321">
        <v>0</v>
      </c>
      <c r="Q42" s="312">
        <v>0</v>
      </c>
      <c r="R42" s="151"/>
      <c r="S42" s="311">
        <v>898.3</v>
      </c>
      <c r="T42" s="311">
        <v>783.3</v>
      </c>
      <c r="U42" s="311">
        <v>1681.6</v>
      </c>
    </row>
    <row r="43" spans="1:21" ht="12.6" customHeight="1" x14ac:dyDescent="0.2">
      <c r="A43" s="1"/>
      <c r="B43" s="1"/>
      <c r="C43" s="1"/>
      <c r="D43" s="1"/>
      <c r="E43" s="1"/>
      <c r="F43" s="1"/>
      <c r="G43" s="1"/>
      <c r="H43" s="1"/>
      <c r="I43" s="29"/>
      <c r="J43" s="1"/>
      <c r="K43" s="322"/>
      <c r="L43" s="322"/>
      <c r="M43" s="322"/>
      <c r="N43" s="1"/>
      <c r="O43" s="1"/>
      <c r="P43" s="1"/>
      <c r="Q43" s="1"/>
      <c r="R43" s="1"/>
      <c r="S43" s="1"/>
      <c r="T43" s="1"/>
      <c r="U43" s="29"/>
    </row>
    <row r="44" spans="1:21" ht="12.6" customHeight="1" x14ac:dyDescent="0.2">
      <c r="A44" s="1"/>
      <c r="B44" s="43" t="s">
        <v>120</v>
      </c>
      <c r="C44" s="68">
        <v>247.1</v>
      </c>
      <c r="D44" s="68">
        <v>291.2</v>
      </c>
      <c r="E44" s="68">
        <v>538.29999999999995</v>
      </c>
      <c r="F44" s="149"/>
      <c r="G44" s="68">
        <v>309.5</v>
      </c>
      <c r="H44" s="68">
        <v>258.39999999999998</v>
      </c>
      <c r="I44" s="68">
        <v>567.9</v>
      </c>
      <c r="J44" s="173"/>
      <c r="K44" s="55">
        <v>0</v>
      </c>
      <c r="L44" s="55">
        <v>0</v>
      </c>
      <c r="M44" s="55">
        <v>0</v>
      </c>
      <c r="N44" s="173"/>
      <c r="O44" s="55">
        <v>0</v>
      </c>
      <c r="P44" s="55">
        <v>0</v>
      </c>
      <c r="Q44" s="84">
        <v>0</v>
      </c>
      <c r="R44" s="149"/>
      <c r="S44" s="68">
        <v>556.5</v>
      </c>
      <c r="T44" s="68">
        <v>549.70000000000005</v>
      </c>
      <c r="U44" s="68">
        <v>1106.2</v>
      </c>
    </row>
    <row r="45" spans="1:21" ht="12.6" customHeight="1" x14ac:dyDescent="0.2">
      <c r="A45" s="1"/>
      <c r="B45" s="43" t="s">
        <v>121</v>
      </c>
      <c r="C45" s="68">
        <v>5.7</v>
      </c>
      <c r="D45" s="68">
        <v>16.2</v>
      </c>
      <c r="E45" s="68">
        <v>21.9</v>
      </c>
      <c r="F45" s="149"/>
      <c r="G45" s="68">
        <v>11.2</v>
      </c>
      <c r="H45" s="68">
        <v>14.8</v>
      </c>
      <c r="I45" s="68">
        <v>26</v>
      </c>
      <c r="J45" s="173"/>
      <c r="K45" s="55">
        <v>0</v>
      </c>
      <c r="L45" s="55">
        <v>0</v>
      </c>
      <c r="M45" s="55">
        <v>0</v>
      </c>
      <c r="N45" s="173"/>
      <c r="O45" s="55">
        <v>0</v>
      </c>
      <c r="P45" s="55">
        <v>0</v>
      </c>
      <c r="Q45" s="84">
        <v>0</v>
      </c>
      <c r="R45" s="149"/>
      <c r="S45" s="68">
        <v>16.899999999999999</v>
      </c>
      <c r="T45" s="68">
        <v>31</v>
      </c>
      <c r="U45" s="68">
        <v>47.9</v>
      </c>
    </row>
    <row r="46" spans="1:21" ht="12.6" customHeight="1" x14ac:dyDescent="0.2">
      <c r="A46" s="1"/>
      <c r="B46" s="43" t="s">
        <v>122</v>
      </c>
      <c r="C46" s="68">
        <v>94.6</v>
      </c>
      <c r="D46" s="68">
        <v>27.2</v>
      </c>
      <c r="E46" s="68">
        <v>121.8</v>
      </c>
      <c r="F46" s="149"/>
      <c r="G46" s="68">
        <v>102</v>
      </c>
      <c r="H46" s="68">
        <v>26.8</v>
      </c>
      <c r="I46" s="68">
        <v>128.80000000000001</v>
      </c>
      <c r="J46" s="173"/>
      <c r="K46" s="55">
        <v>0</v>
      </c>
      <c r="L46" s="55">
        <v>0</v>
      </c>
      <c r="M46" s="55">
        <v>0</v>
      </c>
      <c r="N46" s="173"/>
      <c r="O46" s="55">
        <v>0</v>
      </c>
      <c r="P46" s="55">
        <v>0</v>
      </c>
      <c r="Q46" s="84">
        <v>0</v>
      </c>
      <c r="R46" s="149"/>
      <c r="S46" s="68">
        <v>196.6</v>
      </c>
      <c r="T46" s="68">
        <v>54</v>
      </c>
      <c r="U46" s="68">
        <v>250.6</v>
      </c>
    </row>
    <row r="47" spans="1:21" ht="12.6" customHeight="1" x14ac:dyDescent="0.2">
      <c r="A47" s="1"/>
      <c r="B47" s="43" t="s">
        <v>123</v>
      </c>
      <c r="C47" s="68">
        <v>4.9000000000000004</v>
      </c>
      <c r="D47" s="68">
        <v>13.9</v>
      </c>
      <c r="E47" s="68">
        <v>18.8</v>
      </c>
      <c r="F47" s="149"/>
      <c r="G47" s="68">
        <v>5.0999999999999996</v>
      </c>
      <c r="H47" s="68">
        <v>14.3</v>
      </c>
      <c r="I47" s="68">
        <v>19.399999999999999</v>
      </c>
      <c r="J47" s="173"/>
      <c r="K47" s="55">
        <v>0</v>
      </c>
      <c r="L47" s="55">
        <v>0</v>
      </c>
      <c r="M47" s="55">
        <v>0</v>
      </c>
      <c r="N47" s="173"/>
      <c r="O47" s="55">
        <v>0</v>
      </c>
      <c r="P47" s="55">
        <v>0</v>
      </c>
      <c r="Q47" s="84">
        <v>0</v>
      </c>
      <c r="R47" s="149"/>
      <c r="S47" s="68">
        <v>10</v>
      </c>
      <c r="T47" s="68">
        <v>28.3</v>
      </c>
      <c r="U47" s="68">
        <v>38.299999999999997</v>
      </c>
    </row>
    <row r="48" spans="1:21" ht="12.6" customHeight="1" x14ac:dyDescent="0.2">
      <c r="A48" s="1"/>
      <c r="B48" s="43" t="s">
        <v>124</v>
      </c>
      <c r="C48" s="109">
        <v>5.2</v>
      </c>
      <c r="D48" s="109">
        <v>9.3000000000000007</v>
      </c>
      <c r="E48" s="109">
        <v>14.5</v>
      </c>
      <c r="F48" s="149"/>
      <c r="G48" s="109">
        <v>4.7</v>
      </c>
      <c r="H48" s="109">
        <v>16.3</v>
      </c>
      <c r="I48" s="109">
        <v>21</v>
      </c>
      <c r="J48" s="173"/>
      <c r="K48" s="323">
        <v>0</v>
      </c>
      <c r="L48" s="323">
        <v>0</v>
      </c>
      <c r="M48" s="323">
        <v>0</v>
      </c>
      <c r="N48" s="173"/>
      <c r="O48" s="323">
        <v>0</v>
      </c>
      <c r="P48" s="323">
        <v>0</v>
      </c>
      <c r="Q48" s="324">
        <v>0</v>
      </c>
      <c r="R48" s="149"/>
      <c r="S48" s="109">
        <v>10</v>
      </c>
      <c r="T48" s="109">
        <v>25.5</v>
      </c>
      <c r="U48" s="109">
        <v>35.5</v>
      </c>
    </row>
    <row r="49" spans="1:21" ht="12.6" customHeight="1" x14ac:dyDescent="0.2">
      <c r="A49" s="43" t="s">
        <v>125</v>
      </c>
      <c r="B49" s="1"/>
      <c r="C49" s="311">
        <v>357.5</v>
      </c>
      <c r="D49" s="311">
        <v>357.7</v>
      </c>
      <c r="E49" s="311">
        <v>715.2</v>
      </c>
      <c r="F49" s="151"/>
      <c r="G49" s="311">
        <v>432.6</v>
      </c>
      <c r="H49" s="311">
        <v>330.6</v>
      </c>
      <c r="I49" s="311">
        <v>763.2</v>
      </c>
      <c r="J49" s="170"/>
      <c r="K49" s="320">
        <v>0</v>
      </c>
      <c r="L49" s="320">
        <v>0</v>
      </c>
      <c r="M49" s="320">
        <v>0</v>
      </c>
      <c r="N49" s="170"/>
      <c r="O49" s="321">
        <v>0</v>
      </c>
      <c r="P49" s="321">
        <v>0</v>
      </c>
      <c r="Q49" s="312">
        <v>0</v>
      </c>
      <c r="R49" s="151"/>
      <c r="S49" s="311">
        <v>790.1</v>
      </c>
      <c r="T49" s="311">
        <v>688.3</v>
      </c>
      <c r="U49" s="311">
        <v>1478.4</v>
      </c>
    </row>
    <row r="50" spans="1:21" ht="12.6" customHeight="1" x14ac:dyDescent="0.2">
      <c r="A50" s="1"/>
      <c r="B50" s="1"/>
      <c r="C50" s="1"/>
      <c r="D50" s="1"/>
      <c r="E50" s="1"/>
      <c r="F50" s="1"/>
      <c r="G50" s="1"/>
      <c r="H50" s="1"/>
      <c r="I50" s="1"/>
      <c r="J50" s="30"/>
      <c r="K50" s="313"/>
      <c r="L50" s="313"/>
      <c r="M50" s="313"/>
      <c r="N50" s="30"/>
      <c r="O50" s="30"/>
      <c r="P50" s="30"/>
      <c r="Q50" s="30"/>
      <c r="R50" s="1"/>
      <c r="S50" s="29"/>
      <c r="T50" s="1"/>
      <c r="U50" s="29"/>
    </row>
    <row r="51" spans="1:21" ht="12.6" customHeight="1" x14ac:dyDescent="0.2">
      <c r="A51" s="1"/>
      <c r="B51" s="43" t="s">
        <v>126</v>
      </c>
      <c r="C51" s="68">
        <v>0</v>
      </c>
      <c r="D51" s="68">
        <v>28.4</v>
      </c>
      <c r="E51" s="68">
        <v>28.4</v>
      </c>
      <c r="F51" s="149"/>
      <c r="G51" s="68">
        <v>0</v>
      </c>
      <c r="H51" s="68">
        <v>20.3</v>
      </c>
      <c r="I51" s="68">
        <v>20.3</v>
      </c>
      <c r="J51" s="173"/>
      <c r="K51" s="21">
        <v>0</v>
      </c>
      <c r="L51" s="55">
        <v>0</v>
      </c>
      <c r="M51" s="55">
        <v>0</v>
      </c>
      <c r="N51" s="173"/>
      <c r="O51" s="21">
        <v>0</v>
      </c>
      <c r="P51" s="55">
        <v>0</v>
      </c>
      <c r="Q51" s="84">
        <v>0</v>
      </c>
      <c r="R51" s="149"/>
      <c r="S51" s="68">
        <v>0</v>
      </c>
      <c r="T51" s="68">
        <v>48.7</v>
      </c>
      <c r="U51" s="68">
        <v>48.7</v>
      </c>
    </row>
    <row r="52" spans="1:21" ht="12.6" customHeight="1" x14ac:dyDescent="0.2">
      <c r="A52" s="1"/>
      <c r="B52" s="43" t="s">
        <v>127</v>
      </c>
      <c r="C52" s="109">
        <v>13.5</v>
      </c>
      <c r="D52" s="109">
        <v>27.2</v>
      </c>
      <c r="E52" s="109">
        <v>40.700000000000003</v>
      </c>
      <c r="F52" s="149"/>
      <c r="G52" s="109">
        <v>13.6</v>
      </c>
      <c r="H52" s="109">
        <v>16.5</v>
      </c>
      <c r="I52" s="109">
        <v>30.1</v>
      </c>
      <c r="J52" s="173"/>
      <c r="K52" s="323">
        <v>0</v>
      </c>
      <c r="L52" s="323">
        <v>0</v>
      </c>
      <c r="M52" s="323">
        <v>0</v>
      </c>
      <c r="N52" s="173"/>
      <c r="O52" s="323">
        <v>0</v>
      </c>
      <c r="P52" s="323">
        <v>0</v>
      </c>
      <c r="Q52" s="324">
        <v>0</v>
      </c>
      <c r="R52" s="149"/>
      <c r="S52" s="109">
        <v>27.2</v>
      </c>
      <c r="T52" s="109">
        <v>43.7</v>
      </c>
      <c r="U52" s="109">
        <v>70.900000000000006</v>
      </c>
    </row>
    <row r="53" spans="1:21" ht="12.6" customHeight="1" x14ac:dyDescent="0.2">
      <c r="A53" s="564" t="s">
        <v>128</v>
      </c>
      <c r="B53" s="565"/>
      <c r="C53" s="325">
        <v>13.5</v>
      </c>
      <c r="D53" s="325">
        <v>55.6</v>
      </c>
      <c r="E53" s="325">
        <v>69.099999999999994</v>
      </c>
      <c r="F53" s="151"/>
      <c r="G53" s="325">
        <v>13.6</v>
      </c>
      <c r="H53" s="325">
        <v>36.700000000000003</v>
      </c>
      <c r="I53" s="325">
        <v>50.3</v>
      </c>
      <c r="J53" s="170"/>
      <c r="K53" s="326">
        <v>0</v>
      </c>
      <c r="L53" s="326">
        <v>0</v>
      </c>
      <c r="M53" s="326">
        <v>0</v>
      </c>
      <c r="N53" s="170"/>
      <c r="O53" s="326">
        <v>0</v>
      </c>
      <c r="P53" s="326">
        <v>0</v>
      </c>
      <c r="Q53" s="327">
        <v>0</v>
      </c>
      <c r="R53" s="151"/>
      <c r="S53" s="325">
        <v>27.2</v>
      </c>
      <c r="T53" s="325">
        <v>92.3</v>
      </c>
      <c r="U53" s="325">
        <v>119.5</v>
      </c>
    </row>
    <row r="54" spans="1:21" ht="12.6" customHeight="1" x14ac:dyDescent="0.2">
      <c r="A54" s="1"/>
      <c r="B54" s="1"/>
      <c r="C54" s="187"/>
      <c r="D54" s="187"/>
      <c r="E54" s="14"/>
      <c r="F54" s="1"/>
      <c r="G54" s="187"/>
      <c r="H54" s="187"/>
      <c r="I54" s="14"/>
      <c r="J54" s="30"/>
      <c r="K54" s="328"/>
      <c r="L54" s="328"/>
      <c r="M54" s="328"/>
      <c r="N54" s="30"/>
      <c r="O54" s="72"/>
      <c r="P54" s="72"/>
      <c r="Q54" s="72"/>
      <c r="R54" s="1"/>
      <c r="S54" s="157"/>
      <c r="T54" s="157"/>
      <c r="U54" s="329"/>
    </row>
    <row r="55" spans="1:21" ht="12.6" customHeight="1" x14ac:dyDescent="0.2">
      <c r="A55" s="562" t="s">
        <v>129</v>
      </c>
      <c r="B55" s="565"/>
      <c r="C55" s="311">
        <v>1854.5</v>
      </c>
      <c r="D55" s="311">
        <v>2040.4</v>
      </c>
      <c r="E55" s="311">
        <v>3894.9</v>
      </c>
      <c r="F55" s="152"/>
      <c r="G55" s="311">
        <v>2117.8000000000002</v>
      </c>
      <c r="H55" s="311">
        <v>2020.1</v>
      </c>
      <c r="I55" s="311">
        <v>4137.8999999999996</v>
      </c>
      <c r="J55" s="330"/>
      <c r="K55" s="320">
        <v>0</v>
      </c>
      <c r="L55" s="320">
        <v>0</v>
      </c>
      <c r="M55" s="320">
        <v>0</v>
      </c>
      <c r="N55" s="330"/>
      <c r="O55" s="321">
        <v>0</v>
      </c>
      <c r="P55" s="321">
        <v>0</v>
      </c>
      <c r="Q55" s="312">
        <v>0</v>
      </c>
      <c r="R55" s="152"/>
      <c r="S55" s="311">
        <v>3972.4</v>
      </c>
      <c r="T55" s="311">
        <v>4060.5</v>
      </c>
      <c r="U55" s="311">
        <v>8032.9</v>
      </c>
    </row>
    <row r="56" spans="1:21" ht="12.6" customHeight="1" x14ac:dyDescent="0.2">
      <c r="A56" s="1"/>
      <c r="B56" s="1"/>
      <c r="C56" s="1"/>
      <c r="D56" s="1"/>
      <c r="E56" s="1"/>
      <c r="F56" s="1"/>
      <c r="G56" s="1"/>
      <c r="H56" s="1"/>
      <c r="I56" s="29"/>
      <c r="J56" s="30"/>
      <c r="K56" s="313"/>
      <c r="L56" s="313"/>
      <c r="M56" s="313"/>
      <c r="N56" s="30"/>
      <c r="O56" s="30"/>
      <c r="P56" s="30"/>
      <c r="Q56" s="31"/>
      <c r="R56" s="1"/>
      <c r="S56" s="1"/>
      <c r="T56" s="1"/>
      <c r="U56" s="29"/>
    </row>
    <row r="57" spans="1:21" ht="12.6" customHeight="1" x14ac:dyDescent="0.2">
      <c r="A57" s="1"/>
      <c r="B57" s="43" t="s">
        <v>130</v>
      </c>
      <c r="C57" s="68">
        <v>231.4</v>
      </c>
      <c r="D57" s="68">
        <v>293</v>
      </c>
      <c r="E57" s="68">
        <v>524.4</v>
      </c>
      <c r="F57" s="149"/>
      <c r="G57" s="68">
        <v>255.4</v>
      </c>
      <c r="H57" s="68">
        <v>315.10000000000002</v>
      </c>
      <c r="I57" s="68">
        <v>570.5</v>
      </c>
      <c r="J57" s="173"/>
      <c r="K57" s="55">
        <v>0</v>
      </c>
      <c r="L57" s="55">
        <v>0</v>
      </c>
      <c r="M57" s="55">
        <v>0</v>
      </c>
      <c r="N57" s="173"/>
      <c r="O57" s="315">
        <v>0</v>
      </c>
      <c r="P57" s="315">
        <v>0</v>
      </c>
      <c r="Q57" s="21">
        <v>0</v>
      </c>
      <c r="R57" s="149"/>
      <c r="S57" s="68">
        <v>486.7</v>
      </c>
      <c r="T57" s="68">
        <v>608.1</v>
      </c>
      <c r="U57" s="68">
        <v>1094.8</v>
      </c>
    </row>
    <row r="58" spans="1:21" ht="12.6" customHeight="1" x14ac:dyDescent="0.2">
      <c r="A58" s="1"/>
      <c r="B58" s="43" t="s">
        <v>131</v>
      </c>
      <c r="C58" s="109">
        <v>125.4</v>
      </c>
      <c r="D58" s="109">
        <v>100</v>
      </c>
      <c r="E58" s="109">
        <v>225.4</v>
      </c>
      <c r="F58" s="149"/>
      <c r="G58" s="109">
        <v>154.6</v>
      </c>
      <c r="H58" s="109">
        <v>115.7</v>
      </c>
      <c r="I58" s="109">
        <v>270.3</v>
      </c>
      <c r="J58" s="173"/>
      <c r="K58" s="323">
        <v>0</v>
      </c>
      <c r="L58" s="323">
        <v>0</v>
      </c>
      <c r="M58" s="323">
        <v>0</v>
      </c>
      <c r="N58" s="173"/>
      <c r="O58" s="316">
        <v>0</v>
      </c>
      <c r="P58" s="316">
        <v>0</v>
      </c>
      <c r="Q58" s="310">
        <v>0</v>
      </c>
      <c r="R58" s="149"/>
      <c r="S58" s="109">
        <v>280</v>
      </c>
      <c r="T58" s="109">
        <v>215.7</v>
      </c>
      <c r="U58" s="109">
        <v>495.7</v>
      </c>
    </row>
    <row r="59" spans="1:21" ht="12.6" customHeight="1" x14ac:dyDescent="0.2">
      <c r="A59" s="1"/>
      <c r="B59" s="1"/>
      <c r="C59" s="1"/>
      <c r="D59" s="1"/>
      <c r="E59" s="1"/>
      <c r="F59" s="1"/>
      <c r="G59" s="1"/>
      <c r="H59" s="1"/>
      <c r="I59" s="1"/>
      <c r="J59" s="30"/>
      <c r="K59" s="313"/>
      <c r="L59" s="313"/>
      <c r="M59" s="313"/>
      <c r="N59" s="30"/>
      <c r="O59" s="30"/>
      <c r="P59" s="30"/>
      <c r="Q59" s="31"/>
      <c r="R59" s="1"/>
      <c r="S59" s="1"/>
      <c r="T59" s="1"/>
      <c r="U59" s="29"/>
    </row>
    <row r="60" spans="1:21" ht="12.6" customHeight="1" x14ac:dyDescent="0.2">
      <c r="A60" s="562" t="s">
        <v>132</v>
      </c>
      <c r="B60" s="565"/>
      <c r="C60" s="325">
        <v>356.8</v>
      </c>
      <c r="D60" s="325">
        <v>393</v>
      </c>
      <c r="E60" s="325">
        <v>749.8</v>
      </c>
      <c r="F60" s="152"/>
      <c r="G60" s="325">
        <v>410</v>
      </c>
      <c r="H60" s="325">
        <v>430.8</v>
      </c>
      <c r="I60" s="325">
        <v>840.8</v>
      </c>
      <c r="J60" s="330"/>
      <c r="K60" s="326">
        <v>0</v>
      </c>
      <c r="L60" s="326">
        <v>0</v>
      </c>
      <c r="M60" s="326">
        <v>0</v>
      </c>
      <c r="N60" s="330"/>
      <c r="O60" s="327">
        <v>0</v>
      </c>
      <c r="P60" s="327">
        <v>0</v>
      </c>
      <c r="Q60" s="327">
        <v>0</v>
      </c>
      <c r="R60" s="152"/>
      <c r="S60" s="325">
        <v>766.7</v>
      </c>
      <c r="T60" s="325">
        <v>823.8</v>
      </c>
      <c r="U60" s="325">
        <v>1590.5</v>
      </c>
    </row>
    <row r="61" spans="1:21" ht="12.6" customHeight="1" x14ac:dyDescent="0.2">
      <c r="A61" s="1"/>
      <c r="B61" s="1"/>
      <c r="C61" s="12"/>
      <c r="D61" s="12"/>
      <c r="E61" s="12"/>
      <c r="F61" s="1"/>
      <c r="G61" s="12"/>
      <c r="H61" s="12"/>
      <c r="I61" s="12"/>
      <c r="J61" s="1"/>
      <c r="K61" s="331"/>
      <c r="L61" s="331"/>
      <c r="M61" s="331"/>
      <c r="N61" s="1"/>
      <c r="O61" s="187"/>
      <c r="P61" s="187"/>
      <c r="Q61" s="14"/>
      <c r="R61" s="1"/>
      <c r="S61" s="12"/>
      <c r="T61" s="12"/>
      <c r="U61" s="71"/>
    </row>
    <row r="62" spans="1:21" ht="12.6" customHeight="1" x14ac:dyDescent="0.2">
      <c r="A62" s="1"/>
      <c r="B62" s="1"/>
      <c r="C62" s="1"/>
      <c r="D62" s="1"/>
      <c r="E62" s="1"/>
      <c r="F62" s="104"/>
      <c r="G62" s="1"/>
      <c r="H62" s="1"/>
      <c r="I62" s="1"/>
      <c r="J62" s="104"/>
      <c r="K62" s="332"/>
      <c r="L62" s="332"/>
      <c r="M62" s="332"/>
      <c r="N62" s="104"/>
      <c r="O62" s="104"/>
      <c r="P62" s="104"/>
      <c r="Q62" s="104"/>
      <c r="R62" s="104"/>
      <c r="S62" s="1"/>
      <c r="T62" s="1"/>
      <c r="U62" s="29"/>
    </row>
    <row r="63" spans="1:21" ht="12.6" customHeight="1" x14ac:dyDescent="0.2">
      <c r="A63" s="104"/>
      <c r="B63" s="104"/>
      <c r="C63" s="104"/>
      <c r="D63" s="104"/>
      <c r="E63" s="104"/>
      <c r="F63" s="104"/>
      <c r="G63" s="104"/>
      <c r="H63" s="104"/>
      <c r="I63" s="104"/>
      <c r="J63" s="104"/>
      <c r="K63" s="332"/>
      <c r="L63" s="332"/>
      <c r="M63" s="332"/>
      <c r="N63" s="104"/>
      <c r="O63" s="104"/>
      <c r="P63" s="104"/>
      <c r="Q63" s="104"/>
      <c r="R63" s="104"/>
      <c r="S63" s="104"/>
      <c r="T63" s="104"/>
      <c r="U63" s="104"/>
    </row>
    <row r="64" spans="1:21" ht="12.6" customHeight="1" thickBot="1" x14ac:dyDescent="0.25">
      <c r="A64" s="333" t="s">
        <v>133</v>
      </c>
      <c r="B64" s="282"/>
      <c r="C64" s="334">
        <v>2211.3000000000002</v>
      </c>
      <c r="D64" s="334">
        <v>2433.4</v>
      </c>
      <c r="E64" s="334">
        <v>4644.7</v>
      </c>
      <c r="F64" s="335"/>
      <c r="G64" s="334">
        <v>2527.8000000000002</v>
      </c>
      <c r="H64" s="334">
        <v>2450.9</v>
      </c>
      <c r="I64" s="334">
        <v>4978.7</v>
      </c>
      <c r="J64" s="336"/>
      <c r="K64" s="337">
        <v>0</v>
      </c>
      <c r="L64" s="337">
        <v>0</v>
      </c>
      <c r="M64" s="337">
        <v>0</v>
      </c>
      <c r="N64" s="336"/>
      <c r="O64" s="338">
        <v>0</v>
      </c>
      <c r="P64" s="338">
        <v>0</v>
      </c>
      <c r="Q64" s="339">
        <v>0</v>
      </c>
      <c r="R64" s="335"/>
      <c r="S64" s="334">
        <v>4739.1000000000004</v>
      </c>
      <c r="T64" s="334">
        <v>4884.3</v>
      </c>
      <c r="U64" s="334">
        <v>9623.4</v>
      </c>
    </row>
    <row r="65" spans="1:21" ht="12.6" customHeight="1" x14ac:dyDescent="0.2">
      <c r="A65" s="12"/>
      <c r="B65" s="12"/>
      <c r="C65" s="12"/>
      <c r="D65" s="12"/>
      <c r="E65" s="12"/>
      <c r="F65" s="14"/>
      <c r="G65" s="12"/>
      <c r="H65" s="12"/>
      <c r="I65" s="12"/>
      <c r="J65" s="12"/>
      <c r="K65" s="12"/>
      <c r="L65" s="12"/>
      <c r="M65" s="12"/>
      <c r="N65" s="12"/>
      <c r="O65" s="12"/>
      <c r="P65" s="12"/>
      <c r="Q65" s="12"/>
      <c r="R65" s="12"/>
      <c r="S65" s="12"/>
      <c r="T65" s="12"/>
      <c r="U65" s="71"/>
    </row>
    <row r="66" spans="1:21" ht="15" customHeight="1" x14ac:dyDescent="0.2">
      <c r="A66" s="564" t="s">
        <v>239</v>
      </c>
      <c r="B66" s="565"/>
      <c r="C66" s="565"/>
      <c r="D66" s="565"/>
      <c r="E66" s="565"/>
      <c r="F66" s="565"/>
      <c r="G66" s="565"/>
      <c r="H66" s="565"/>
      <c r="I66" s="565"/>
      <c r="J66" s="565"/>
      <c r="K66" s="565"/>
      <c r="L66" s="565"/>
      <c r="M66" s="565"/>
      <c r="N66" s="565"/>
      <c r="O66" s="565"/>
      <c r="P66" s="565"/>
      <c r="Q66" s="565"/>
      <c r="R66" s="565"/>
      <c r="S66" s="565"/>
      <c r="T66" s="565"/>
      <c r="U66" s="573"/>
    </row>
    <row r="67" spans="1:21" ht="8.85" customHeight="1" x14ac:dyDescent="0.2">
      <c r="A67" s="1"/>
      <c r="B67" s="1"/>
      <c r="C67" s="1"/>
      <c r="D67" s="1"/>
      <c r="E67" s="1"/>
      <c r="F67" s="1"/>
      <c r="G67" s="1"/>
      <c r="H67" s="1"/>
      <c r="I67" s="1"/>
      <c r="J67" s="1"/>
      <c r="K67" s="1"/>
      <c r="L67" s="1"/>
      <c r="M67" s="1"/>
      <c r="N67" s="1"/>
      <c r="O67" s="1"/>
      <c r="P67" s="1"/>
      <c r="Q67" s="1"/>
      <c r="R67" s="1"/>
      <c r="S67" s="1"/>
      <c r="T67" s="1"/>
      <c r="U67" s="29"/>
    </row>
    <row r="68" spans="1:21" ht="15" customHeight="1" x14ac:dyDescent="0.2">
      <c r="A68" s="564" t="s">
        <v>134</v>
      </c>
      <c r="B68" s="565"/>
      <c r="C68" s="565"/>
      <c r="D68" s="565"/>
      <c r="E68" s="565"/>
      <c r="F68" s="565"/>
      <c r="G68" s="565"/>
      <c r="H68" s="565"/>
      <c r="I68" s="565"/>
      <c r="J68" s="565"/>
      <c r="K68" s="565"/>
      <c r="L68" s="565"/>
      <c r="M68" s="565"/>
      <c r="N68" s="565"/>
      <c r="O68" s="565"/>
      <c r="P68" s="565"/>
      <c r="Q68" s="565"/>
      <c r="R68" s="565"/>
      <c r="S68" s="565"/>
      <c r="T68" s="565"/>
      <c r="U68" s="573"/>
    </row>
    <row r="69" spans="1:21" ht="12.6" customHeight="1" x14ac:dyDescent="0.2">
      <c r="A69" s="615"/>
      <c r="B69" s="615"/>
      <c r="C69" s="615"/>
      <c r="D69" s="615"/>
      <c r="E69" s="615"/>
      <c r="F69" s="615"/>
      <c r="G69" s="615"/>
      <c r="H69" s="615"/>
      <c r="I69" s="615"/>
      <c r="J69" s="615"/>
      <c r="K69" s="615"/>
      <c r="L69" s="615"/>
      <c r="M69" s="615"/>
      <c r="N69" s="615"/>
      <c r="O69" s="615"/>
      <c r="P69" s="615"/>
      <c r="Q69" s="615"/>
      <c r="R69" s="615"/>
      <c r="S69" s="615"/>
      <c r="T69" s="615"/>
      <c r="U69" s="615"/>
    </row>
    <row r="70" spans="1:21" ht="15" customHeight="1" x14ac:dyDescent="0.2">
      <c r="A70" s="564" t="s">
        <v>135</v>
      </c>
      <c r="B70" s="565"/>
      <c r="C70" s="565"/>
      <c r="D70" s="565"/>
      <c r="E70" s="565"/>
      <c r="F70" s="565"/>
      <c r="G70" s="565"/>
      <c r="H70" s="565"/>
      <c r="I70" s="565"/>
      <c r="J70" s="565"/>
      <c r="K70" s="565"/>
      <c r="L70" s="565"/>
      <c r="M70" s="565"/>
      <c r="N70" s="565"/>
      <c r="O70" s="565"/>
      <c r="P70" s="565"/>
      <c r="Q70" s="565"/>
      <c r="R70" s="565"/>
      <c r="S70" s="565"/>
      <c r="T70" s="565"/>
      <c r="U70" s="573"/>
    </row>
    <row r="71" spans="1:21" ht="12.6" customHeight="1" x14ac:dyDescent="0.2">
      <c r="A71" s="640"/>
      <c r="B71" s="640"/>
      <c r="C71" s="640"/>
      <c r="D71" s="640"/>
      <c r="E71" s="1"/>
      <c r="F71" s="1"/>
      <c r="G71" s="1"/>
      <c r="H71" s="1"/>
      <c r="I71" s="1"/>
      <c r="J71" s="1"/>
      <c r="K71" s="1"/>
      <c r="L71" s="1"/>
      <c r="M71" s="1"/>
      <c r="N71" s="1"/>
      <c r="O71" s="1"/>
      <c r="P71" s="1"/>
      <c r="Q71" s="1"/>
      <c r="R71" s="1"/>
      <c r="S71" s="1"/>
      <c r="T71" s="1"/>
      <c r="U71" s="29"/>
    </row>
    <row r="72" spans="1:21" ht="12.6" customHeight="1" x14ac:dyDescent="0.2">
      <c r="A72" s="624" t="s">
        <v>34</v>
      </c>
      <c r="B72" s="565"/>
      <c r="C72" s="565"/>
      <c r="D72" s="565"/>
      <c r="E72" s="1"/>
      <c r="F72" s="1"/>
      <c r="G72" s="1"/>
      <c r="H72" s="1"/>
      <c r="I72" s="1"/>
      <c r="J72" s="1"/>
      <c r="K72" s="1"/>
      <c r="L72" s="1"/>
      <c r="M72" s="1"/>
      <c r="N72" s="1"/>
      <c r="O72" s="1"/>
      <c r="P72" s="1"/>
      <c r="Q72" s="1"/>
      <c r="R72" s="1"/>
      <c r="S72" s="1"/>
      <c r="T72" s="1"/>
      <c r="U72" s="29"/>
    </row>
    <row r="73" spans="1:21" ht="9.9499999999999993" customHeight="1" x14ac:dyDescent="0.2">
      <c r="A73" s="641"/>
      <c r="B73" s="641"/>
      <c r="C73" s="1"/>
      <c r="D73" s="1"/>
      <c r="E73" s="1"/>
      <c r="F73" s="1"/>
      <c r="G73" s="1"/>
      <c r="H73" s="1"/>
      <c r="I73" s="1"/>
      <c r="J73" s="1"/>
      <c r="K73" s="1"/>
      <c r="L73" s="1"/>
      <c r="M73" s="1"/>
      <c r="N73" s="1"/>
      <c r="O73" s="1"/>
      <c r="P73" s="1"/>
      <c r="Q73" s="1"/>
      <c r="R73" s="1"/>
      <c r="S73" s="1"/>
      <c r="T73" s="1"/>
      <c r="U73" s="29"/>
    </row>
    <row r="74" spans="1:21" ht="12.6" customHeight="1" x14ac:dyDescent="0.2">
      <c r="A74" s="595" t="s">
        <v>136</v>
      </c>
      <c r="B74" s="565"/>
      <c r="C74" s="1"/>
      <c r="D74" s="1"/>
      <c r="E74" s="1"/>
      <c r="F74" s="1"/>
      <c r="G74" s="1"/>
      <c r="H74" s="1"/>
      <c r="I74" s="1"/>
      <c r="J74" s="1"/>
      <c r="K74" s="1"/>
      <c r="L74" s="1"/>
      <c r="M74" s="1"/>
      <c r="N74" s="1"/>
      <c r="O74" s="1"/>
      <c r="P74" s="1"/>
      <c r="Q74" s="1"/>
      <c r="R74" s="1"/>
      <c r="S74" s="1"/>
      <c r="T74" s="1"/>
      <c r="U74" s="29"/>
    </row>
  </sheetData>
  <mergeCells count="17">
    <mergeCell ref="A70:U70"/>
    <mergeCell ref="A71:D71"/>
    <mergeCell ref="A72:D72"/>
    <mergeCell ref="A73:B73"/>
    <mergeCell ref="A74:B74"/>
    <mergeCell ref="A69:U69"/>
    <mergeCell ref="A2:U2"/>
    <mergeCell ref="A3:U3"/>
    <mergeCell ref="A4:U4"/>
    <mergeCell ref="A6:B6"/>
    <mergeCell ref="A7:B7"/>
    <mergeCell ref="A8:B8"/>
    <mergeCell ref="A53:B53"/>
    <mergeCell ref="A55:B55"/>
    <mergeCell ref="A60:B60"/>
    <mergeCell ref="A66:U66"/>
    <mergeCell ref="A68:U68"/>
  </mergeCells>
  <pageMargins left="0.7" right="0.7" top="0.75" bottom="0.75" header="0.3" footer="0.3"/>
  <pageSetup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zoomScaleNormal="100" workbookViewId="0"/>
  </sheetViews>
  <sheetFormatPr defaultColWidth="21.5" defaultRowHeight="12.75" x14ac:dyDescent="0.2"/>
  <cols>
    <col min="2" max="2" width="22.33203125" customWidth="1"/>
    <col min="3" max="4" width="11.1640625" customWidth="1"/>
    <col min="5" max="5" width="12.1640625" customWidth="1"/>
    <col min="6" max="6" width="3.1640625" customWidth="1"/>
    <col min="7" max="8" width="11.1640625" customWidth="1"/>
    <col min="9" max="9" width="12.1640625" customWidth="1"/>
    <col min="10" max="10" width="3.1640625" customWidth="1"/>
    <col min="11" max="12" width="11.1640625" customWidth="1"/>
    <col min="13" max="13" width="12.1640625" customWidth="1"/>
    <col min="14" max="14" width="3.1640625" customWidth="1"/>
    <col min="15" max="16" width="11.1640625" customWidth="1"/>
    <col min="17" max="17" width="12.1640625" customWidth="1"/>
    <col min="18" max="18" width="3.1640625" customWidth="1"/>
    <col min="19" max="20" width="11.1640625" customWidth="1"/>
    <col min="21" max="21" width="12.1640625" customWidth="1"/>
  </cols>
  <sheetData>
    <row r="1" spans="1:21" ht="12.6" customHeight="1" x14ac:dyDescent="0.25">
      <c r="A1" s="1"/>
      <c r="B1" s="1"/>
      <c r="C1" s="1"/>
      <c r="D1" s="1"/>
      <c r="E1" s="1"/>
      <c r="F1" s="1"/>
      <c r="G1" s="1"/>
      <c r="H1" s="136"/>
      <c r="I1" s="136"/>
      <c r="J1" s="136"/>
      <c r="K1" s="136"/>
      <c r="L1" s="136"/>
      <c r="M1" s="1"/>
      <c r="N1" s="1"/>
      <c r="O1" s="1"/>
      <c r="P1" s="1"/>
      <c r="Q1" s="1"/>
      <c r="R1" s="1"/>
      <c r="S1" s="1"/>
      <c r="T1" s="1"/>
      <c r="U1" s="3" t="s">
        <v>0</v>
      </c>
    </row>
    <row r="2" spans="1:21" ht="18.75" customHeight="1" x14ac:dyDescent="0.25">
      <c r="A2" s="599" t="s">
        <v>1</v>
      </c>
      <c r="B2" s="563"/>
      <c r="C2" s="563"/>
      <c r="D2" s="563"/>
      <c r="E2" s="563"/>
      <c r="F2" s="563"/>
      <c r="G2" s="563"/>
      <c r="H2" s="563"/>
      <c r="I2" s="563"/>
      <c r="J2" s="563"/>
      <c r="K2" s="563"/>
      <c r="L2" s="563"/>
      <c r="M2" s="563"/>
      <c r="N2" s="563"/>
      <c r="O2" s="563"/>
      <c r="P2" s="563"/>
      <c r="Q2" s="563"/>
      <c r="R2" s="563"/>
      <c r="S2" s="563"/>
      <c r="T2" s="563"/>
      <c r="U2" s="563"/>
    </row>
    <row r="3" spans="1:21" ht="18.75" customHeight="1" x14ac:dyDescent="0.25">
      <c r="A3" s="599" t="s">
        <v>90</v>
      </c>
      <c r="B3" s="563"/>
      <c r="C3" s="563"/>
      <c r="D3" s="563"/>
      <c r="E3" s="563"/>
      <c r="F3" s="563"/>
      <c r="G3" s="563"/>
      <c r="H3" s="563"/>
      <c r="I3" s="563"/>
      <c r="J3" s="563"/>
      <c r="K3" s="563"/>
      <c r="L3" s="563"/>
      <c r="M3" s="563"/>
      <c r="N3" s="563"/>
      <c r="O3" s="563"/>
      <c r="P3" s="563"/>
      <c r="Q3" s="563"/>
      <c r="R3" s="563"/>
      <c r="S3" s="563"/>
      <c r="T3" s="563"/>
      <c r="U3" s="563"/>
    </row>
    <row r="4" spans="1:21" ht="18.75" customHeight="1" x14ac:dyDescent="0.25">
      <c r="A4" s="636">
        <v>2014</v>
      </c>
      <c r="B4" s="563"/>
      <c r="C4" s="563"/>
      <c r="D4" s="563"/>
      <c r="E4" s="563"/>
      <c r="F4" s="563"/>
      <c r="G4" s="563"/>
      <c r="H4" s="563"/>
      <c r="I4" s="642"/>
      <c r="J4" s="594" t="s">
        <v>38</v>
      </c>
      <c r="K4" s="563"/>
      <c r="L4" s="563"/>
      <c r="M4" s="563"/>
      <c r="N4" s="563"/>
      <c r="O4" s="563"/>
      <c r="P4" s="563"/>
      <c r="Q4" s="563"/>
      <c r="R4" s="563"/>
      <c r="S4" s="563"/>
      <c r="T4" s="563"/>
      <c r="U4" s="563"/>
    </row>
    <row r="5" spans="1:21" ht="12.6" customHeight="1" x14ac:dyDescent="0.2">
      <c r="A5" s="221" t="s">
        <v>3</v>
      </c>
      <c r="B5" s="1"/>
      <c r="C5" s="1"/>
      <c r="D5" s="1"/>
      <c r="E5" s="1"/>
      <c r="F5" s="1"/>
      <c r="G5" s="1"/>
      <c r="H5" s="1"/>
      <c r="I5" s="1"/>
      <c r="J5" s="1"/>
      <c r="K5" s="1"/>
      <c r="L5" s="1"/>
      <c r="M5" s="1"/>
      <c r="N5" s="1"/>
      <c r="O5" s="1"/>
      <c r="P5" s="1"/>
      <c r="Q5" s="1"/>
      <c r="R5" s="1"/>
      <c r="S5" s="1"/>
      <c r="T5" s="1"/>
      <c r="U5" s="29"/>
    </row>
    <row r="6" spans="1:21" ht="12.6" customHeight="1" x14ac:dyDescent="0.2">
      <c r="A6" s="580" t="s">
        <v>4</v>
      </c>
      <c r="B6" s="563"/>
      <c r="C6" s="1"/>
      <c r="D6" s="1"/>
      <c r="E6" s="1"/>
      <c r="F6" s="1"/>
      <c r="G6" s="1"/>
      <c r="H6" s="1"/>
      <c r="I6" s="1"/>
      <c r="J6" s="1"/>
      <c r="K6" s="1"/>
      <c r="L6" s="1"/>
      <c r="M6" s="1"/>
      <c r="N6" s="1"/>
      <c r="O6" s="1"/>
      <c r="P6" s="1"/>
      <c r="Q6" s="1"/>
      <c r="R6" s="1"/>
      <c r="S6" s="1"/>
      <c r="T6" s="1"/>
      <c r="U6" s="29"/>
    </row>
    <row r="7" spans="1:21" ht="12.6" customHeight="1" x14ac:dyDescent="0.2">
      <c r="A7" s="580" t="s">
        <v>5</v>
      </c>
      <c r="B7" s="563"/>
      <c r="C7" s="1"/>
      <c r="D7" s="1"/>
      <c r="E7" s="1"/>
      <c r="F7" s="1"/>
      <c r="G7" s="1"/>
      <c r="H7" s="1"/>
      <c r="I7" s="1"/>
      <c r="J7" s="1"/>
      <c r="K7" s="1"/>
      <c r="L7" s="1"/>
      <c r="M7" s="1"/>
      <c r="N7" s="1"/>
      <c r="O7" s="1"/>
      <c r="P7" s="1"/>
      <c r="Q7" s="1"/>
      <c r="R7" s="1"/>
      <c r="S7" s="1"/>
      <c r="T7" s="1"/>
      <c r="U7" s="29"/>
    </row>
    <row r="8" spans="1:21" ht="12.6" customHeight="1" x14ac:dyDescent="0.2">
      <c r="A8" s="574" t="s">
        <v>6</v>
      </c>
      <c r="B8" s="616"/>
      <c r="C8" s="1"/>
      <c r="D8" s="1"/>
      <c r="E8" s="1"/>
      <c r="F8" s="1"/>
      <c r="G8" s="1"/>
      <c r="H8" s="1"/>
      <c r="I8" s="1"/>
      <c r="J8" s="1"/>
      <c r="K8" s="1"/>
      <c r="L8" s="1"/>
      <c r="M8" s="1"/>
      <c r="N8" s="1"/>
      <c r="O8" s="1"/>
      <c r="P8" s="1"/>
      <c r="Q8" s="1"/>
      <c r="R8" s="1"/>
      <c r="S8" s="1"/>
      <c r="T8" s="1"/>
      <c r="U8" s="29"/>
    </row>
    <row r="9" spans="1:21" ht="12.6" customHeight="1" x14ac:dyDescent="0.2">
      <c r="A9" s="1"/>
      <c r="B9" s="1"/>
      <c r="C9" s="1"/>
      <c r="D9" s="1"/>
      <c r="E9" s="1"/>
      <c r="F9" s="1"/>
      <c r="G9" s="1"/>
      <c r="H9" s="1"/>
      <c r="I9" s="1"/>
      <c r="J9" s="1"/>
      <c r="K9" s="1"/>
      <c r="L9" s="1"/>
      <c r="M9" s="1"/>
      <c r="N9" s="1"/>
      <c r="O9" s="1"/>
      <c r="P9" s="1"/>
      <c r="Q9" s="1"/>
      <c r="R9" s="1"/>
      <c r="S9" s="1"/>
      <c r="T9" s="1"/>
      <c r="U9" s="29"/>
    </row>
    <row r="10" spans="1:21" ht="12.6" customHeight="1" x14ac:dyDescent="0.2">
      <c r="A10" s="17" t="s">
        <v>137</v>
      </c>
      <c r="B10" s="147"/>
      <c r="C10" s="1"/>
      <c r="D10" s="1"/>
      <c r="E10" s="1"/>
      <c r="F10" s="1"/>
      <c r="G10" s="1"/>
      <c r="H10" s="1"/>
      <c r="I10" s="1"/>
      <c r="J10" s="1"/>
      <c r="K10" s="1"/>
      <c r="L10" s="1"/>
      <c r="M10" s="1"/>
      <c r="N10" s="1"/>
      <c r="O10" s="1"/>
      <c r="P10" s="1"/>
      <c r="Q10" s="1"/>
      <c r="R10" s="1"/>
      <c r="S10" s="1"/>
      <c r="T10" s="1"/>
      <c r="U10" s="29"/>
    </row>
    <row r="11" spans="1:21" ht="12.6" customHeight="1" x14ac:dyDescent="0.2">
      <c r="A11" s="306" t="s">
        <v>92</v>
      </c>
      <c r="B11" s="340"/>
      <c r="C11" s="307" t="s">
        <v>8</v>
      </c>
      <c r="D11" s="307" t="s">
        <v>8</v>
      </c>
      <c r="E11" s="307" t="s">
        <v>8</v>
      </c>
      <c r="F11" s="130"/>
      <c r="G11" s="307" t="s">
        <v>10</v>
      </c>
      <c r="H11" s="307" t="s">
        <v>10</v>
      </c>
      <c r="I11" s="307" t="s">
        <v>10</v>
      </c>
      <c r="J11" s="130"/>
      <c r="K11" s="307" t="s">
        <v>11</v>
      </c>
      <c r="L11" s="307" t="s">
        <v>11</v>
      </c>
      <c r="M11" s="307" t="s">
        <v>11</v>
      </c>
      <c r="N11" s="130"/>
      <c r="O11" s="307" t="s">
        <v>12</v>
      </c>
      <c r="P11" s="307" t="s">
        <v>12</v>
      </c>
      <c r="Q11" s="307" t="s">
        <v>12</v>
      </c>
      <c r="R11" s="130"/>
      <c r="S11" s="130">
        <v>2014</v>
      </c>
      <c r="T11" s="130">
        <v>2014</v>
      </c>
      <c r="U11" s="129">
        <v>2014</v>
      </c>
    </row>
    <row r="12" spans="1:21" ht="12.6" customHeight="1" x14ac:dyDescent="0.2">
      <c r="A12" s="1"/>
      <c r="B12" s="1"/>
      <c r="C12" s="226" t="s">
        <v>93</v>
      </c>
      <c r="D12" s="226" t="s">
        <v>94</v>
      </c>
      <c r="E12" s="226" t="s">
        <v>59</v>
      </c>
      <c r="F12" s="308"/>
      <c r="G12" s="226" t="s">
        <v>93</v>
      </c>
      <c r="H12" s="226" t="s">
        <v>94</v>
      </c>
      <c r="I12" s="226" t="s">
        <v>59</v>
      </c>
      <c r="J12" s="308"/>
      <c r="K12" s="226" t="s">
        <v>93</v>
      </c>
      <c r="L12" s="226" t="s">
        <v>94</v>
      </c>
      <c r="M12" s="226" t="s">
        <v>59</v>
      </c>
      <c r="N12" s="308"/>
      <c r="O12" s="226" t="s">
        <v>93</v>
      </c>
      <c r="P12" s="226" t="s">
        <v>94</v>
      </c>
      <c r="Q12" s="226" t="s">
        <v>59</v>
      </c>
      <c r="R12" s="308"/>
      <c r="S12" s="226" t="s">
        <v>93</v>
      </c>
      <c r="T12" s="226" t="s">
        <v>94</v>
      </c>
      <c r="U12" s="309" t="s">
        <v>59</v>
      </c>
    </row>
    <row r="13" spans="1:21" ht="12.6" customHeight="1" x14ac:dyDescent="0.2">
      <c r="A13" s="1"/>
      <c r="B13" s="1"/>
      <c r="C13" s="1"/>
      <c r="D13" s="1"/>
      <c r="E13" s="1"/>
      <c r="F13" s="1"/>
      <c r="G13" s="1"/>
      <c r="H13" s="1"/>
      <c r="I13" s="1"/>
      <c r="J13" s="1"/>
      <c r="K13" s="189"/>
      <c r="L13" s="189"/>
      <c r="M13" s="189"/>
      <c r="N13" s="1"/>
      <c r="O13" s="1"/>
      <c r="P13" s="1"/>
      <c r="Q13" s="1"/>
      <c r="R13" s="1"/>
      <c r="S13" s="1"/>
      <c r="T13" s="1"/>
      <c r="U13" s="29"/>
    </row>
    <row r="14" spans="1:21" ht="12.6" customHeight="1" x14ac:dyDescent="0.2">
      <c r="A14" s="1"/>
      <c r="B14" s="43" t="s">
        <v>95</v>
      </c>
      <c r="C14" s="68">
        <v>27.2</v>
      </c>
      <c r="D14" s="68">
        <v>255.9</v>
      </c>
      <c r="E14" s="68">
        <v>283.10000000000002</v>
      </c>
      <c r="F14" s="149"/>
      <c r="G14" s="68">
        <v>39.6</v>
      </c>
      <c r="H14" s="68">
        <v>204.2</v>
      </c>
      <c r="I14" s="68">
        <v>243.8</v>
      </c>
      <c r="J14" s="149"/>
      <c r="K14" s="68">
        <v>18.8</v>
      </c>
      <c r="L14" s="68">
        <v>238.6</v>
      </c>
      <c r="M14" s="68">
        <v>257.39999999999998</v>
      </c>
      <c r="N14" s="149"/>
      <c r="O14" s="68">
        <v>34.200000000000003</v>
      </c>
      <c r="P14" s="68">
        <v>218.9</v>
      </c>
      <c r="Q14" s="68">
        <v>253.1</v>
      </c>
      <c r="R14" s="149"/>
      <c r="S14" s="68">
        <v>119.8</v>
      </c>
      <c r="T14" s="68">
        <v>917.5</v>
      </c>
      <c r="U14" s="68">
        <v>1037.3</v>
      </c>
    </row>
    <row r="15" spans="1:21" ht="12.6" customHeight="1" x14ac:dyDescent="0.2">
      <c r="A15" s="1"/>
      <c r="B15" s="43" t="s">
        <v>96</v>
      </c>
      <c r="C15" s="68">
        <v>176</v>
      </c>
      <c r="D15" s="68">
        <v>302.2</v>
      </c>
      <c r="E15" s="68">
        <v>478.2</v>
      </c>
      <c r="F15" s="149"/>
      <c r="G15" s="68">
        <v>112.3</v>
      </c>
      <c r="H15" s="68">
        <v>289</v>
      </c>
      <c r="I15" s="68">
        <v>401.3</v>
      </c>
      <c r="J15" s="149"/>
      <c r="K15" s="68">
        <v>69.400000000000006</v>
      </c>
      <c r="L15" s="68">
        <v>298.60000000000002</v>
      </c>
      <c r="M15" s="68">
        <v>368</v>
      </c>
      <c r="N15" s="149"/>
      <c r="O15" s="68">
        <v>62.8</v>
      </c>
      <c r="P15" s="68">
        <v>304.5</v>
      </c>
      <c r="Q15" s="68">
        <v>367.3</v>
      </c>
      <c r="R15" s="149"/>
      <c r="S15" s="68">
        <v>420.5</v>
      </c>
      <c r="T15" s="68">
        <v>1194.2</v>
      </c>
      <c r="U15" s="68">
        <v>1614.7</v>
      </c>
    </row>
    <row r="16" spans="1:21" ht="12.6" customHeight="1" x14ac:dyDescent="0.2">
      <c r="A16" s="1"/>
      <c r="B16" s="43" t="s">
        <v>97</v>
      </c>
      <c r="C16" s="68">
        <v>83.1</v>
      </c>
      <c r="D16" s="68">
        <v>71.3</v>
      </c>
      <c r="E16" s="68">
        <v>154.4</v>
      </c>
      <c r="F16" s="149"/>
      <c r="G16" s="68">
        <v>129.5</v>
      </c>
      <c r="H16" s="68">
        <v>67.900000000000006</v>
      </c>
      <c r="I16" s="68">
        <v>197.4</v>
      </c>
      <c r="J16" s="149"/>
      <c r="K16" s="68">
        <v>120.9</v>
      </c>
      <c r="L16" s="68">
        <v>71</v>
      </c>
      <c r="M16" s="68">
        <v>191.9</v>
      </c>
      <c r="N16" s="149"/>
      <c r="O16" s="68">
        <v>119.1</v>
      </c>
      <c r="P16" s="68">
        <v>75.8</v>
      </c>
      <c r="Q16" s="68">
        <v>194.9</v>
      </c>
      <c r="R16" s="149"/>
      <c r="S16" s="68">
        <v>452.5</v>
      </c>
      <c r="T16" s="68">
        <v>286</v>
      </c>
      <c r="U16" s="68">
        <v>738.5</v>
      </c>
    </row>
    <row r="17" spans="1:21" ht="12.6" customHeight="1" x14ac:dyDescent="0.2">
      <c r="A17" s="1"/>
      <c r="B17" s="43" t="s">
        <v>98</v>
      </c>
      <c r="C17" s="68">
        <v>16.3</v>
      </c>
      <c r="D17" s="68">
        <v>23.9</v>
      </c>
      <c r="E17" s="68">
        <v>40.200000000000003</v>
      </c>
      <c r="F17" s="149"/>
      <c r="G17" s="68">
        <v>17.2</v>
      </c>
      <c r="H17" s="68">
        <v>24.8</v>
      </c>
      <c r="I17" s="68">
        <v>42</v>
      </c>
      <c r="J17" s="149"/>
      <c r="K17" s="68">
        <v>18.899999999999999</v>
      </c>
      <c r="L17" s="68">
        <v>25.2</v>
      </c>
      <c r="M17" s="68">
        <v>44.1</v>
      </c>
      <c r="N17" s="149"/>
      <c r="O17" s="68">
        <v>18.899999999999999</v>
      </c>
      <c r="P17" s="68">
        <v>25</v>
      </c>
      <c r="Q17" s="68">
        <v>43.9</v>
      </c>
      <c r="R17" s="149"/>
      <c r="S17" s="68">
        <v>71.3</v>
      </c>
      <c r="T17" s="68">
        <v>99</v>
      </c>
      <c r="U17" s="68">
        <v>170.3</v>
      </c>
    </row>
    <row r="18" spans="1:21" ht="12.6" customHeight="1" x14ac:dyDescent="0.2">
      <c r="A18" s="1"/>
      <c r="B18" s="43" t="s">
        <v>99</v>
      </c>
      <c r="C18" s="68">
        <v>0.7</v>
      </c>
      <c r="D18" s="68">
        <v>0.1</v>
      </c>
      <c r="E18" s="68">
        <v>0.8</v>
      </c>
      <c r="F18" s="149"/>
      <c r="G18" s="68">
        <v>0.7</v>
      </c>
      <c r="H18" s="68">
        <v>0.1</v>
      </c>
      <c r="I18" s="68">
        <v>0.8</v>
      </c>
      <c r="J18" s="149"/>
      <c r="K18" s="68">
        <v>0.6</v>
      </c>
      <c r="L18" s="68">
        <v>0.1</v>
      </c>
      <c r="M18" s="68">
        <v>0.7</v>
      </c>
      <c r="N18" s="149"/>
      <c r="O18" s="68">
        <v>1</v>
      </c>
      <c r="P18" s="68">
        <v>0.1</v>
      </c>
      <c r="Q18" s="68">
        <v>1.1000000000000001</v>
      </c>
      <c r="R18" s="149"/>
      <c r="S18" s="68">
        <v>2.9</v>
      </c>
      <c r="T18" s="68">
        <v>0.5</v>
      </c>
      <c r="U18" s="68">
        <v>3.4</v>
      </c>
    </row>
    <row r="19" spans="1:21" ht="12.6" customHeight="1" x14ac:dyDescent="0.2">
      <c r="A19" s="1"/>
      <c r="B19" s="43" t="s">
        <v>100</v>
      </c>
      <c r="C19" s="109">
        <v>0.6</v>
      </c>
      <c r="D19" s="109">
        <v>7.1</v>
      </c>
      <c r="E19" s="109">
        <v>7.7</v>
      </c>
      <c r="F19" s="149"/>
      <c r="G19" s="109">
        <v>0.8</v>
      </c>
      <c r="H19" s="109">
        <v>7.6</v>
      </c>
      <c r="I19" s="109">
        <v>8.4</v>
      </c>
      <c r="J19" s="149"/>
      <c r="K19" s="109">
        <v>0.8</v>
      </c>
      <c r="L19" s="109">
        <v>7.1</v>
      </c>
      <c r="M19" s="109">
        <v>7.9</v>
      </c>
      <c r="N19" s="149"/>
      <c r="O19" s="109">
        <v>0.9</v>
      </c>
      <c r="P19" s="109">
        <v>7.4</v>
      </c>
      <c r="Q19" s="109">
        <v>8.3000000000000007</v>
      </c>
      <c r="R19" s="149"/>
      <c r="S19" s="109">
        <v>3.1</v>
      </c>
      <c r="T19" s="109">
        <v>29.1</v>
      </c>
      <c r="U19" s="109">
        <v>32.200000000000003</v>
      </c>
    </row>
    <row r="20" spans="1:21" ht="12.6" customHeight="1" x14ac:dyDescent="0.2">
      <c r="A20" s="43" t="s">
        <v>101</v>
      </c>
      <c r="B20" s="1"/>
      <c r="C20" s="311">
        <v>303.89999999999998</v>
      </c>
      <c r="D20" s="311">
        <v>660.5</v>
      </c>
      <c r="E20" s="311">
        <v>964.4</v>
      </c>
      <c r="F20" s="151"/>
      <c r="G20" s="311">
        <v>300.10000000000002</v>
      </c>
      <c r="H20" s="311">
        <v>593.6</v>
      </c>
      <c r="I20" s="311">
        <v>893.7</v>
      </c>
      <c r="J20" s="151"/>
      <c r="K20" s="311">
        <v>229.3</v>
      </c>
      <c r="L20" s="311">
        <v>640.6</v>
      </c>
      <c r="M20" s="311">
        <v>869.9</v>
      </c>
      <c r="N20" s="151"/>
      <c r="O20" s="311">
        <v>236.8</v>
      </c>
      <c r="P20" s="311">
        <v>631.70000000000005</v>
      </c>
      <c r="Q20" s="311">
        <v>868.5</v>
      </c>
      <c r="R20" s="151"/>
      <c r="S20" s="311">
        <v>1070.2</v>
      </c>
      <c r="T20" s="311">
        <v>2526.3000000000002</v>
      </c>
      <c r="U20" s="311">
        <v>3596.5</v>
      </c>
    </row>
    <row r="21" spans="1:21" ht="12.6" customHeight="1" x14ac:dyDescent="0.2">
      <c r="A21" s="1"/>
      <c r="B21" s="1"/>
      <c r="C21" s="68"/>
      <c r="D21" s="322"/>
      <c r="E21" s="322"/>
      <c r="F21" s="322"/>
      <c r="G21" s="322"/>
      <c r="H21" s="322"/>
      <c r="I21" s="322"/>
      <c r="J21" s="322"/>
      <c r="K21" s="322"/>
      <c r="L21" s="322"/>
      <c r="M21" s="322"/>
      <c r="N21" s="322"/>
      <c r="O21" s="322"/>
      <c r="P21" s="322"/>
      <c r="Q21" s="322"/>
      <c r="R21" s="322"/>
      <c r="S21" s="322"/>
      <c r="T21" s="61"/>
      <c r="U21" s="61"/>
    </row>
    <row r="22" spans="1:21" ht="12.6" customHeight="1" x14ac:dyDescent="0.2">
      <c r="A22" s="1"/>
      <c r="B22" s="43" t="s">
        <v>102</v>
      </c>
      <c r="C22" s="68">
        <v>375.4</v>
      </c>
      <c r="D22" s="68">
        <v>274.60000000000002</v>
      </c>
      <c r="E22" s="68">
        <v>650</v>
      </c>
      <c r="F22" s="149"/>
      <c r="G22" s="68">
        <v>413.1</v>
      </c>
      <c r="H22" s="68">
        <v>287</v>
      </c>
      <c r="I22" s="68">
        <v>700.1</v>
      </c>
      <c r="J22" s="149"/>
      <c r="K22" s="120">
        <v>415</v>
      </c>
      <c r="L22" s="120">
        <v>291.10000000000002</v>
      </c>
      <c r="M22" s="120">
        <v>706.1</v>
      </c>
      <c r="N22" s="149"/>
      <c r="O22" s="120">
        <v>424.1</v>
      </c>
      <c r="P22" s="120">
        <v>305</v>
      </c>
      <c r="Q22" s="57">
        <v>729.1</v>
      </c>
      <c r="R22" s="149"/>
      <c r="S22" s="68">
        <v>1627.6</v>
      </c>
      <c r="T22" s="68">
        <v>1157.5999999999999</v>
      </c>
      <c r="U22" s="68">
        <v>2785.2</v>
      </c>
    </row>
    <row r="23" spans="1:21" ht="12.6" customHeight="1" x14ac:dyDescent="0.2">
      <c r="A23" s="1"/>
      <c r="B23" s="43" t="s">
        <v>103</v>
      </c>
      <c r="C23" s="68">
        <v>154.80000000000001</v>
      </c>
      <c r="D23" s="68">
        <v>161.4</v>
      </c>
      <c r="E23" s="68">
        <v>316.2</v>
      </c>
      <c r="F23" s="149"/>
      <c r="G23" s="68">
        <v>181.7</v>
      </c>
      <c r="H23" s="68">
        <v>170.7</v>
      </c>
      <c r="I23" s="68">
        <v>352.4</v>
      </c>
      <c r="J23" s="149"/>
      <c r="K23" s="120">
        <v>165.8</v>
      </c>
      <c r="L23" s="120">
        <v>170.1</v>
      </c>
      <c r="M23" s="120">
        <v>335.9</v>
      </c>
      <c r="N23" s="149"/>
      <c r="O23" s="120">
        <v>210.9</v>
      </c>
      <c r="P23" s="120">
        <v>184.7</v>
      </c>
      <c r="Q23" s="57">
        <v>395.6</v>
      </c>
      <c r="R23" s="149"/>
      <c r="S23" s="68">
        <v>713.1</v>
      </c>
      <c r="T23" s="68">
        <v>687</v>
      </c>
      <c r="U23" s="68">
        <v>1400.1</v>
      </c>
    </row>
    <row r="24" spans="1:21" ht="12.6" customHeight="1" x14ac:dyDescent="0.2">
      <c r="A24" s="1"/>
      <c r="B24" s="43" t="s">
        <v>104</v>
      </c>
      <c r="C24" s="68">
        <v>98</v>
      </c>
      <c r="D24" s="68">
        <v>52.1</v>
      </c>
      <c r="E24" s="68">
        <v>150.1</v>
      </c>
      <c r="F24" s="149"/>
      <c r="G24" s="68">
        <v>55</v>
      </c>
      <c r="H24" s="68">
        <v>53.3</v>
      </c>
      <c r="I24" s="68">
        <v>108.3</v>
      </c>
      <c r="J24" s="149"/>
      <c r="K24" s="120">
        <v>34.799999999999997</v>
      </c>
      <c r="L24" s="120">
        <v>54.7</v>
      </c>
      <c r="M24" s="120">
        <v>89.5</v>
      </c>
      <c r="N24" s="149"/>
      <c r="O24" s="120">
        <v>19.399999999999999</v>
      </c>
      <c r="P24" s="120">
        <v>52.7</v>
      </c>
      <c r="Q24" s="57">
        <v>72.099999999999994</v>
      </c>
      <c r="R24" s="149"/>
      <c r="S24" s="68">
        <v>207.2</v>
      </c>
      <c r="T24" s="68">
        <v>212.6</v>
      </c>
      <c r="U24" s="68">
        <v>419.8</v>
      </c>
    </row>
    <row r="25" spans="1:21" ht="12.6" customHeight="1" x14ac:dyDescent="0.2">
      <c r="A25" s="1"/>
      <c r="B25" s="43" t="s">
        <v>105</v>
      </c>
      <c r="C25" s="68">
        <v>100.9</v>
      </c>
      <c r="D25" s="68">
        <v>199.5</v>
      </c>
      <c r="E25" s="68">
        <v>300.39999999999998</v>
      </c>
      <c r="F25" s="149"/>
      <c r="G25" s="68">
        <v>127.9</v>
      </c>
      <c r="H25" s="68">
        <v>180.7</v>
      </c>
      <c r="I25" s="68">
        <v>308.60000000000002</v>
      </c>
      <c r="J25" s="149"/>
      <c r="K25" s="120">
        <v>127.2</v>
      </c>
      <c r="L25" s="120">
        <v>205</v>
      </c>
      <c r="M25" s="120">
        <v>332.2</v>
      </c>
      <c r="N25" s="149"/>
      <c r="O25" s="120">
        <v>183</v>
      </c>
      <c r="P25" s="120">
        <v>197.8</v>
      </c>
      <c r="Q25" s="57">
        <v>380.8</v>
      </c>
      <c r="R25" s="149"/>
      <c r="S25" s="68">
        <v>539</v>
      </c>
      <c r="T25" s="68">
        <v>783</v>
      </c>
      <c r="U25" s="68">
        <v>1322</v>
      </c>
    </row>
    <row r="26" spans="1:21" ht="12.6" customHeight="1" x14ac:dyDescent="0.2">
      <c r="A26" s="1"/>
      <c r="B26" s="43" t="s">
        <v>106</v>
      </c>
      <c r="C26" s="68">
        <v>10.3</v>
      </c>
      <c r="D26" s="68">
        <v>50.9</v>
      </c>
      <c r="E26" s="68">
        <v>61.2</v>
      </c>
      <c r="F26" s="149"/>
      <c r="G26" s="68">
        <v>41.5</v>
      </c>
      <c r="H26" s="68">
        <v>53</v>
      </c>
      <c r="I26" s="68">
        <v>94.5</v>
      </c>
      <c r="J26" s="149"/>
      <c r="K26" s="68">
        <v>28.8</v>
      </c>
      <c r="L26" s="120">
        <v>49.2</v>
      </c>
      <c r="M26" s="120">
        <v>78</v>
      </c>
      <c r="N26" s="149"/>
      <c r="O26" s="68">
        <v>42.1</v>
      </c>
      <c r="P26" s="120">
        <v>49.4</v>
      </c>
      <c r="Q26" s="57">
        <v>91.5</v>
      </c>
      <c r="R26" s="149"/>
      <c r="S26" s="68">
        <v>122.7</v>
      </c>
      <c r="T26" s="68">
        <v>202.5</v>
      </c>
      <c r="U26" s="68">
        <v>325.2</v>
      </c>
    </row>
    <row r="27" spans="1:21" ht="12.6" customHeight="1" x14ac:dyDescent="0.2">
      <c r="A27" s="1"/>
      <c r="B27" s="43" t="s">
        <v>107</v>
      </c>
      <c r="C27" s="68">
        <v>0.4</v>
      </c>
      <c r="D27" s="68">
        <v>10.8</v>
      </c>
      <c r="E27" s="68">
        <v>11.2</v>
      </c>
      <c r="F27" s="149"/>
      <c r="G27" s="68">
        <v>0</v>
      </c>
      <c r="H27" s="68">
        <v>9.3000000000000007</v>
      </c>
      <c r="I27" s="68">
        <v>9.3000000000000007</v>
      </c>
      <c r="J27" s="149"/>
      <c r="K27" s="68">
        <v>0</v>
      </c>
      <c r="L27" s="120">
        <v>11.5</v>
      </c>
      <c r="M27" s="120">
        <v>11.5</v>
      </c>
      <c r="N27" s="149"/>
      <c r="O27" s="68">
        <v>0</v>
      </c>
      <c r="P27" s="120">
        <v>9.6</v>
      </c>
      <c r="Q27" s="57">
        <v>9.6</v>
      </c>
      <c r="R27" s="149"/>
      <c r="S27" s="68">
        <v>0.4</v>
      </c>
      <c r="T27" s="68">
        <v>41.1</v>
      </c>
      <c r="U27" s="68">
        <v>41.5</v>
      </c>
    </row>
    <row r="28" spans="1:21" ht="12.6" customHeight="1" x14ac:dyDescent="0.2">
      <c r="A28" s="1"/>
      <c r="B28" s="43" t="s">
        <v>108</v>
      </c>
      <c r="C28" s="68">
        <v>38.299999999999997</v>
      </c>
      <c r="D28" s="68">
        <v>1.2</v>
      </c>
      <c r="E28" s="68">
        <v>39.5</v>
      </c>
      <c r="F28" s="149"/>
      <c r="G28" s="68">
        <v>45.5</v>
      </c>
      <c r="H28" s="68">
        <v>1.6</v>
      </c>
      <c r="I28" s="68">
        <v>47.1</v>
      </c>
      <c r="J28" s="149"/>
      <c r="K28" s="120">
        <v>34.5</v>
      </c>
      <c r="L28" s="120">
        <v>1.8</v>
      </c>
      <c r="M28" s="120">
        <v>36.299999999999997</v>
      </c>
      <c r="N28" s="149"/>
      <c r="O28" s="120">
        <v>45.4</v>
      </c>
      <c r="P28" s="120">
        <v>2.2000000000000002</v>
      </c>
      <c r="Q28" s="57">
        <v>47.6</v>
      </c>
      <c r="R28" s="149"/>
      <c r="S28" s="68">
        <v>163.80000000000001</v>
      </c>
      <c r="T28" s="68">
        <v>6.7</v>
      </c>
      <c r="U28" s="68">
        <v>170.5</v>
      </c>
    </row>
    <row r="29" spans="1:21" ht="12.6" customHeight="1" x14ac:dyDescent="0.2">
      <c r="A29" s="1"/>
      <c r="B29" s="43" t="s">
        <v>109</v>
      </c>
      <c r="C29" s="68">
        <v>20</v>
      </c>
      <c r="D29" s="68">
        <v>1.6</v>
      </c>
      <c r="E29" s="68">
        <v>21.6</v>
      </c>
      <c r="F29" s="149"/>
      <c r="G29" s="68">
        <v>24.5</v>
      </c>
      <c r="H29" s="68">
        <v>1.3</v>
      </c>
      <c r="I29" s="68">
        <v>25.8</v>
      </c>
      <c r="J29" s="149"/>
      <c r="K29" s="120">
        <v>30.2</v>
      </c>
      <c r="L29" s="120">
        <v>2</v>
      </c>
      <c r="M29" s="120">
        <v>32.200000000000003</v>
      </c>
      <c r="N29" s="149"/>
      <c r="O29" s="120">
        <v>23.5</v>
      </c>
      <c r="P29" s="120">
        <v>1.5</v>
      </c>
      <c r="Q29" s="57">
        <v>25</v>
      </c>
      <c r="R29" s="149"/>
      <c r="S29" s="68">
        <v>98.2</v>
      </c>
      <c r="T29" s="68">
        <v>6.4</v>
      </c>
      <c r="U29" s="68">
        <v>104.6</v>
      </c>
    </row>
    <row r="30" spans="1:21" ht="12.6" customHeight="1" x14ac:dyDescent="0.2">
      <c r="A30" s="1"/>
      <c r="B30" s="43" t="s">
        <v>138</v>
      </c>
      <c r="C30" s="68">
        <v>30.8</v>
      </c>
      <c r="D30" s="68">
        <v>46.1</v>
      </c>
      <c r="E30" s="68">
        <v>76.900000000000006</v>
      </c>
      <c r="F30" s="149"/>
      <c r="G30" s="68">
        <v>36.6</v>
      </c>
      <c r="H30" s="68">
        <v>53.7</v>
      </c>
      <c r="I30" s="68">
        <v>90.3</v>
      </c>
      <c r="J30" s="149"/>
      <c r="K30" s="120">
        <v>24.1</v>
      </c>
      <c r="L30" s="120">
        <v>54.8</v>
      </c>
      <c r="M30" s="57">
        <v>78.900000000000006</v>
      </c>
      <c r="N30" s="149"/>
      <c r="O30" s="120">
        <v>26.8</v>
      </c>
      <c r="P30" s="120">
        <v>55.9</v>
      </c>
      <c r="Q30" s="57">
        <v>82.7</v>
      </c>
      <c r="R30" s="149"/>
      <c r="S30" s="68">
        <v>118.4</v>
      </c>
      <c r="T30" s="68">
        <v>210.4</v>
      </c>
      <c r="U30" s="68">
        <v>328.8</v>
      </c>
    </row>
    <row r="31" spans="1:21" ht="12.6" customHeight="1" x14ac:dyDescent="0.2">
      <c r="A31" s="1"/>
      <c r="B31" s="43" t="s">
        <v>139</v>
      </c>
      <c r="C31" s="68">
        <v>0</v>
      </c>
      <c r="D31" s="68">
        <v>0</v>
      </c>
      <c r="E31" s="68">
        <v>0</v>
      </c>
      <c r="F31" s="189"/>
      <c r="G31" s="68">
        <v>0</v>
      </c>
      <c r="H31" s="68">
        <v>0</v>
      </c>
      <c r="I31" s="68">
        <v>0</v>
      </c>
      <c r="J31" s="149"/>
      <c r="K31" s="341">
        <v>4.4000000000000004</v>
      </c>
      <c r="L31" s="341">
        <v>0.1</v>
      </c>
      <c r="M31" s="68">
        <v>4.5</v>
      </c>
      <c r="N31" s="202"/>
      <c r="O31" s="341">
        <v>4.5999999999999996</v>
      </c>
      <c r="P31" s="341">
        <v>1</v>
      </c>
      <c r="Q31" s="68">
        <v>5.6</v>
      </c>
      <c r="R31" s="149"/>
      <c r="S31" s="68">
        <v>9</v>
      </c>
      <c r="T31" s="68">
        <v>1.1000000000000001</v>
      </c>
      <c r="U31" s="68">
        <v>10.1</v>
      </c>
    </row>
    <row r="32" spans="1:21" ht="12.6" customHeight="1" x14ac:dyDescent="0.2">
      <c r="A32" s="1"/>
      <c r="B32" s="43" t="s">
        <v>110</v>
      </c>
      <c r="C32" s="68">
        <v>0</v>
      </c>
      <c r="D32" s="68">
        <v>0</v>
      </c>
      <c r="E32" s="68">
        <v>0</v>
      </c>
      <c r="F32" s="189"/>
      <c r="G32" s="68">
        <v>0</v>
      </c>
      <c r="H32" s="68">
        <v>0</v>
      </c>
      <c r="I32" s="68">
        <v>0</v>
      </c>
      <c r="J32" s="149"/>
      <c r="K32" s="341">
        <v>0</v>
      </c>
      <c r="L32" s="341">
        <v>0</v>
      </c>
      <c r="M32" s="68">
        <v>0</v>
      </c>
      <c r="N32" s="202"/>
      <c r="O32" s="341">
        <v>10.199999999999999</v>
      </c>
      <c r="P32" s="341">
        <v>0</v>
      </c>
      <c r="Q32" s="68">
        <v>10.199999999999999</v>
      </c>
      <c r="R32" s="149"/>
      <c r="S32" s="68">
        <v>10.199999999999999</v>
      </c>
      <c r="T32" s="68">
        <v>0</v>
      </c>
      <c r="U32" s="68">
        <v>10.199999999999999</v>
      </c>
    </row>
    <row r="33" spans="1:21" ht="12.6" customHeight="1" x14ac:dyDescent="0.2">
      <c r="A33" s="1"/>
      <c r="B33" s="43" t="s">
        <v>111</v>
      </c>
      <c r="C33" s="109">
        <v>2.2999999999999998</v>
      </c>
      <c r="D33" s="109">
        <v>9.9</v>
      </c>
      <c r="E33" s="109">
        <v>12.2</v>
      </c>
      <c r="F33" s="189"/>
      <c r="G33" s="109">
        <v>0</v>
      </c>
      <c r="H33" s="109">
        <v>3.4</v>
      </c>
      <c r="I33" s="109">
        <v>3.4</v>
      </c>
      <c r="J33" s="149"/>
      <c r="K33" s="109">
        <v>0</v>
      </c>
      <c r="L33" s="342">
        <v>3.1</v>
      </c>
      <c r="M33" s="109">
        <v>3.1</v>
      </c>
      <c r="N33" s="202"/>
      <c r="O33" s="109">
        <v>0.1</v>
      </c>
      <c r="P33" s="342">
        <v>2</v>
      </c>
      <c r="Q33" s="109">
        <v>2.1</v>
      </c>
      <c r="R33" s="149"/>
      <c r="S33" s="109">
        <v>2.4</v>
      </c>
      <c r="T33" s="109">
        <v>18.399999999999999</v>
      </c>
      <c r="U33" s="109">
        <v>20.8</v>
      </c>
    </row>
    <row r="34" spans="1:21" ht="12.6" customHeight="1" x14ac:dyDescent="0.2">
      <c r="A34" s="43" t="s">
        <v>112</v>
      </c>
      <c r="B34" s="1"/>
      <c r="C34" s="311">
        <v>831.3</v>
      </c>
      <c r="D34" s="311">
        <v>807.9</v>
      </c>
      <c r="E34" s="311">
        <v>1639.2</v>
      </c>
      <c r="F34" s="151"/>
      <c r="G34" s="311">
        <v>925.8</v>
      </c>
      <c r="H34" s="311">
        <v>813.8</v>
      </c>
      <c r="I34" s="311">
        <v>1739.6</v>
      </c>
      <c r="J34" s="151"/>
      <c r="K34" s="343">
        <v>864.9</v>
      </c>
      <c r="L34" s="343">
        <v>843.4</v>
      </c>
      <c r="M34" s="343">
        <v>1708.3</v>
      </c>
      <c r="N34" s="151"/>
      <c r="O34" s="344">
        <v>990</v>
      </c>
      <c r="P34" s="344">
        <v>862</v>
      </c>
      <c r="Q34" s="345">
        <v>1852</v>
      </c>
      <c r="R34" s="151"/>
      <c r="S34" s="311">
        <v>3612.1</v>
      </c>
      <c r="T34" s="311">
        <v>3326.9</v>
      </c>
      <c r="U34" s="311">
        <v>6939</v>
      </c>
    </row>
    <row r="35" spans="1:21" ht="12.6" customHeight="1" x14ac:dyDescent="0.2">
      <c r="A35" s="1"/>
      <c r="B35" s="1"/>
      <c r="C35" s="68"/>
      <c r="D35" s="68"/>
      <c r="E35" s="68"/>
      <c r="F35" s="322"/>
      <c r="G35" s="346"/>
      <c r="H35" s="346"/>
      <c r="I35" s="347"/>
      <c r="J35" s="322"/>
      <c r="K35" s="322"/>
      <c r="L35" s="322"/>
      <c r="M35" s="322"/>
      <c r="N35" s="322"/>
      <c r="O35" s="348"/>
      <c r="P35" s="346"/>
      <c r="Q35" s="346"/>
      <c r="R35" s="322"/>
      <c r="S35" s="346"/>
      <c r="T35" s="346"/>
      <c r="U35" s="347"/>
    </row>
    <row r="36" spans="1:21" ht="12.6" customHeight="1" x14ac:dyDescent="0.2">
      <c r="A36" s="1"/>
      <c r="B36" s="43" t="s">
        <v>113</v>
      </c>
      <c r="C36" s="68">
        <v>245.8</v>
      </c>
      <c r="D36" s="68">
        <v>386.2</v>
      </c>
      <c r="E36" s="68">
        <v>632</v>
      </c>
      <c r="F36" s="149"/>
      <c r="G36" s="68">
        <v>321</v>
      </c>
      <c r="H36" s="68">
        <v>390.6</v>
      </c>
      <c r="I36" s="68">
        <v>711.6</v>
      </c>
      <c r="J36" s="149"/>
      <c r="K36" s="120">
        <v>320.39999999999998</v>
      </c>
      <c r="L36" s="57">
        <v>403</v>
      </c>
      <c r="M36" s="57">
        <v>723.4</v>
      </c>
      <c r="N36" s="149"/>
      <c r="O36" s="120">
        <v>342.3</v>
      </c>
      <c r="P36" s="57">
        <v>382.7</v>
      </c>
      <c r="Q36" s="57">
        <v>725</v>
      </c>
      <c r="R36" s="149"/>
      <c r="S36" s="68">
        <v>1229.5</v>
      </c>
      <c r="T36" s="68">
        <v>1562.5</v>
      </c>
      <c r="U36" s="68">
        <v>2792</v>
      </c>
    </row>
    <row r="37" spans="1:21" ht="12.6" customHeight="1" x14ac:dyDescent="0.2">
      <c r="A37" s="1"/>
      <c r="B37" s="43" t="s">
        <v>114</v>
      </c>
      <c r="C37" s="68">
        <v>0</v>
      </c>
      <c r="D37" s="68">
        <v>41.7</v>
      </c>
      <c r="E37" s="68">
        <v>41.7</v>
      </c>
      <c r="F37" s="149"/>
      <c r="G37" s="68">
        <v>-0.1</v>
      </c>
      <c r="H37" s="68">
        <v>39.9</v>
      </c>
      <c r="I37" s="68">
        <v>39.799999999999997</v>
      </c>
      <c r="J37" s="149"/>
      <c r="K37" s="120">
        <v>-0.1</v>
      </c>
      <c r="L37" s="57">
        <v>38.1</v>
      </c>
      <c r="M37" s="68">
        <v>38</v>
      </c>
      <c r="N37" s="149"/>
      <c r="O37" s="120">
        <v>-0.1</v>
      </c>
      <c r="P37" s="57">
        <v>33.200000000000003</v>
      </c>
      <c r="Q37" s="68">
        <v>33.1</v>
      </c>
      <c r="R37" s="149"/>
      <c r="S37" s="68">
        <v>-0.4</v>
      </c>
      <c r="T37" s="68">
        <v>153</v>
      </c>
      <c r="U37" s="68">
        <v>152.6</v>
      </c>
    </row>
    <row r="38" spans="1:21" ht="12.6" customHeight="1" x14ac:dyDescent="0.2">
      <c r="A38" s="1"/>
      <c r="B38" s="43" t="s">
        <v>115</v>
      </c>
      <c r="C38" s="68">
        <v>0</v>
      </c>
      <c r="D38" s="68">
        <v>0</v>
      </c>
      <c r="E38" s="68">
        <v>0</v>
      </c>
      <c r="F38" s="149"/>
      <c r="G38" s="68">
        <v>13.7</v>
      </c>
      <c r="H38" s="68">
        <v>0</v>
      </c>
      <c r="I38" s="68">
        <v>13.7</v>
      </c>
      <c r="J38" s="149"/>
      <c r="K38" s="120">
        <v>28.4</v>
      </c>
      <c r="L38" s="68">
        <v>0</v>
      </c>
      <c r="M38" s="57">
        <v>28.4</v>
      </c>
      <c r="N38" s="149"/>
      <c r="O38" s="120">
        <v>33.6</v>
      </c>
      <c r="P38" s="68">
        <v>0</v>
      </c>
      <c r="Q38" s="57">
        <v>33.6</v>
      </c>
      <c r="R38" s="149"/>
      <c r="S38" s="68">
        <v>75.599999999999994</v>
      </c>
      <c r="T38" s="68">
        <v>0</v>
      </c>
      <c r="U38" s="68">
        <v>75.599999999999994</v>
      </c>
    </row>
    <row r="39" spans="1:21" ht="12.6" customHeight="1" x14ac:dyDescent="0.2">
      <c r="A39" s="1"/>
      <c r="B39" s="43" t="s">
        <v>116</v>
      </c>
      <c r="C39" s="68">
        <v>13.2</v>
      </c>
      <c r="D39" s="68">
        <v>0</v>
      </c>
      <c r="E39" s="68">
        <v>13.2</v>
      </c>
      <c r="F39" s="149"/>
      <c r="G39" s="68">
        <v>12.4</v>
      </c>
      <c r="H39" s="68">
        <v>0</v>
      </c>
      <c r="I39" s="68">
        <v>12.4</v>
      </c>
      <c r="J39" s="149"/>
      <c r="K39" s="120">
        <v>8.8000000000000007</v>
      </c>
      <c r="L39" s="68">
        <v>0</v>
      </c>
      <c r="M39" s="57">
        <v>8.8000000000000007</v>
      </c>
      <c r="N39" s="149"/>
      <c r="O39" s="120">
        <v>11.7</v>
      </c>
      <c r="P39" s="68">
        <v>0</v>
      </c>
      <c r="Q39" s="57">
        <v>11.7</v>
      </c>
      <c r="R39" s="149"/>
      <c r="S39" s="68">
        <v>46.1</v>
      </c>
      <c r="T39" s="68">
        <v>0</v>
      </c>
      <c r="U39" s="68">
        <v>46.1</v>
      </c>
    </row>
    <row r="40" spans="1:21" ht="12.6" customHeight="1" x14ac:dyDescent="0.2">
      <c r="A40" s="1"/>
      <c r="B40" s="43" t="s">
        <v>117</v>
      </c>
      <c r="C40" s="68">
        <v>51.6</v>
      </c>
      <c r="D40" s="68">
        <v>26.1</v>
      </c>
      <c r="E40" s="68">
        <v>77.7</v>
      </c>
      <c r="F40" s="149"/>
      <c r="G40" s="68">
        <v>56.1</v>
      </c>
      <c r="H40" s="68">
        <v>25</v>
      </c>
      <c r="I40" s="68">
        <v>81.099999999999994</v>
      </c>
      <c r="J40" s="149"/>
      <c r="K40" s="120">
        <v>55.3</v>
      </c>
      <c r="L40" s="57">
        <v>28.8</v>
      </c>
      <c r="M40" s="57">
        <v>84.1</v>
      </c>
      <c r="N40" s="149"/>
      <c r="O40" s="120">
        <v>56.5</v>
      </c>
      <c r="P40" s="57">
        <v>27.9</v>
      </c>
      <c r="Q40" s="57">
        <v>84.4</v>
      </c>
      <c r="R40" s="149"/>
      <c r="S40" s="68">
        <v>219.5</v>
      </c>
      <c r="T40" s="68">
        <v>107.7</v>
      </c>
      <c r="U40" s="68">
        <v>327.2</v>
      </c>
    </row>
    <row r="41" spans="1:21" ht="12.6" customHeight="1" x14ac:dyDescent="0.2">
      <c r="A41" s="1"/>
      <c r="B41" s="43" t="s">
        <v>118</v>
      </c>
      <c r="C41" s="109">
        <v>0</v>
      </c>
      <c r="D41" s="109">
        <v>-0.2</v>
      </c>
      <c r="E41" s="109">
        <v>-0.2</v>
      </c>
      <c r="F41" s="149"/>
      <c r="G41" s="109">
        <v>0</v>
      </c>
      <c r="H41" s="109">
        <v>-0.2</v>
      </c>
      <c r="I41" s="109">
        <v>-0.2</v>
      </c>
      <c r="J41" s="149"/>
      <c r="K41" s="109">
        <v>0</v>
      </c>
      <c r="L41" s="109">
        <v>-0.3</v>
      </c>
      <c r="M41" s="109">
        <v>-0.3</v>
      </c>
      <c r="N41" s="149"/>
      <c r="O41" s="109">
        <v>0</v>
      </c>
      <c r="P41" s="109">
        <v>0.1</v>
      </c>
      <c r="Q41" s="109">
        <v>0.1</v>
      </c>
      <c r="R41" s="149"/>
      <c r="S41" s="109">
        <v>0</v>
      </c>
      <c r="T41" s="109">
        <v>-0.6</v>
      </c>
      <c r="U41" s="109">
        <v>-0.6</v>
      </c>
    </row>
    <row r="42" spans="1:21" ht="12.6" customHeight="1" x14ac:dyDescent="0.2">
      <c r="A42" s="43" t="s">
        <v>119</v>
      </c>
      <c r="B42" s="1"/>
      <c r="C42" s="311">
        <v>310.60000000000002</v>
      </c>
      <c r="D42" s="311">
        <v>453.7</v>
      </c>
      <c r="E42" s="311">
        <v>764.3</v>
      </c>
      <c r="F42" s="151"/>
      <c r="G42" s="311">
        <v>403.1</v>
      </c>
      <c r="H42" s="311">
        <v>455.3</v>
      </c>
      <c r="I42" s="311">
        <v>858.4</v>
      </c>
      <c r="J42" s="151"/>
      <c r="K42" s="349">
        <v>412.8</v>
      </c>
      <c r="L42" s="349">
        <v>469.6</v>
      </c>
      <c r="M42" s="349">
        <v>882.4</v>
      </c>
      <c r="N42" s="151"/>
      <c r="O42" s="350">
        <v>443.9</v>
      </c>
      <c r="P42" s="350">
        <v>444</v>
      </c>
      <c r="Q42" s="311">
        <v>887.9</v>
      </c>
      <c r="R42" s="151"/>
      <c r="S42" s="311">
        <v>1570.4</v>
      </c>
      <c r="T42" s="311">
        <v>1822.6</v>
      </c>
      <c r="U42" s="311">
        <v>3393</v>
      </c>
    </row>
    <row r="43" spans="1:21" ht="12.6" customHeight="1" x14ac:dyDescent="0.2">
      <c r="A43" s="1"/>
      <c r="B43" s="1"/>
      <c r="C43" s="346"/>
      <c r="D43" s="346"/>
      <c r="E43" s="346"/>
      <c r="F43" s="322"/>
      <c r="G43" s="346"/>
      <c r="H43" s="346"/>
      <c r="I43" s="347"/>
      <c r="J43" s="322"/>
      <c r="K43" s="322"/>
      <c r="L43" s="322"/>
      <c r="M43" s="322"/>
      <c r="N43" s="322"/>
      <c r="O43" s="346"/>
      <c r="P43" s="346"/>
      <c r="Q43" s="346"/>
      <c r="R43" s="322"/>
      <c r="S43" s="346"/>
      <c r="T43" s="346"/>
      <c r="U43" s="347"/>
    </row>
    <row r="44" spans="1:21" ht="12.6" customHeight="1" x14ac:dyDescent="0.2">
      <c r="A44" s="1"/>
      <c r="B44" s="43" t="s">
        <v>120</v>
      </c>
      <c r="C44" s="68">
        <v>205.3</v>
      </c>
      <c r="D44" s="68">
        <v>327.10000000000002</v>
      </c>
      <c r="E44" s="68">
        <v>532.4</v>
      </c>
      <c r="F44" s="149"/>
      <c r="G44" s="68">
        <v>266.7</v>
      </c>
      <c r="H44" s="68">
        <v>301.10000000000002</v>
      </c>
      <c r="I44" s="68">
        <v>567.79999999999995</v>
      </c>
      <c r="J44" s="149"/>
      <c r="K44" s="120">
        <v>250</v>
      </c>
      <c r="L44" s="120">
        <v>318.39999999999998</v>
      </c>
      <c r="M44" s="120">
        <v>568.4</v>
      </c>
      <c r="N44" s="149"/>
      <c r="O44" s="120">
        <v>317.89999999999998</v>
      </c>
      <c r="P44" s="120">
        <v>304.5</v>
      </c>
      <c r="Q44" s="57">
        <v>622.4</v>
      </c>
      <c r="R44" s="149"/>
      <c r="S44" s="68">
        <v>1039.9000000000001</v>
      </c>
      <c r="T44" s="68">
        <v>1251.0999999999999</v>
      </c>
      <c r="U44" s="68">
        <v>2291</v>
      </c>
    </row>
    <row r="45" spans="1:21" ht="12.6" customHeight="1" x14ac:dyDescent="0.2">
      <c r="A45" s="1"/>
      <c r="B45" s="43" t="s">
        <v>121</v>
      </c>
      <c r="C45" s="68">
        <v>7.1</v>
      </c>
      <c r="D45" s="68">
        <v>21.2</v>
      </c>
      <c r="E45" s="68">
        <v>28.3</v>
      </c>
      <c r="F45" s="149"/>
      <c r="G45" s="68">
        <v>9.4</v>
      </c>
      <c r="H45" s="68">
        <v>19.8</v>
      </c>
      <c r="I45" s="68">
        <v>29.2</v>
      </c>
      <c r="J45" s="149"/>
      <c r="K45" s="120">
        <v>6.9</v>
      </c>
      <c r="L45" s="120">
        <v>17.399999999999999</v>
      </c>
      <c r="M45" s="120">
        <v>24.3</v>
      </c>
      <c r="N45" s="149"/>
      <c r="O45" s="120">
        <v>10.5</v>
      </c>
      <c r="P45" s="120">
        <v>18.3</v>
      </c>
      <c r="Q45" s="57">
        <v>28.8</v>
      </c>
      <c r="R45" s="149"/>
      <c r="S45" s="68">
        <v>33.9</v>
      </c>
      <c r="T45" s="68">
        <v>76.599999999999994</v>
      </c>
      <c r="U45" s="68">
        <v>110.5</v>
      </c>
    </row>
    <row r="46" spans="1:21" ht="12.6" customHeight="1" x14ac:dyDescent="0.2">
      <c r="A46" s="1"/>
      <c r="B46" s="43" t="s">
        <v>122</v>
      </c>
      <c r="C46" s="68">
        <v>87.8</v>
      </c>
      <c r="D46" s="68">
        <v>31.5</v>
      </c>
      <c r="E46" s="68">
        <v>119.3</v>
      </c>
      <c r="F46" s="149"/>
      <c r="G46" s="68">
        <v>100.3</v>
      </c>
      <c r="H46" s="68">
        <v>33.299999999999997</v>
      </c>
      <c r="I46" s="68">
        <v>133.6</v>
      </c>
      <c r="J46" s="149"/>
      <c r="K46" s="120">
        <v>99.6</v>
      </c>
      <c r="L46" s="120">
        <v>31.9</v>
      </c>
      <c r="M46" s="120">
        <v>131.5</v>
      </c>
      <c r="N46" s="149"/>
      <c r="O46" s="120">
        <v>106.7</v>
      </c>
      <c r="P46" s="120">
        <v>31.1</v>
      </c>
      <c r="Q46" s="57">
        <v>137.80000000000001</v>
      </c>
      <c r="R46" s="149"/>
      <c r="S46" s="68">
        <v>394.5</v>
      </c>
      <c r="T46" s="68">
        <v>127.7</v>
      </c>
      <c r="U46" s="68">
        <v>522.20000000000005</v>
      </c>
    </row>
    <row r="47" spans="1:21" ht="12.6" customHeight="1" x14ac:dyDescent="0.2">
      <c r="A47" s="1"/>
      <c r="B47" s="43" t="s">
        <v>123</v>
      </c>
      <c r="C47" s="68">
        <v>4.7</v>
      </c>
      <c r="D47" s="68">
        <v>11.8</v>
      </c>
      <c r="E47" s="68">
        <v>16.5</v>
      </c>
      <c r="F47" s="149"/>
      <c r="G47" s="68">
        <v>5.3</v>
      </c>
      <c r="H47" s="68">
        <v>14.2</v>
      </c>
      <c r="I47" s="68">
        <v>19.5</v>
      </c>
      <c r="J47" s="149"/>
      <c r="K47" s="120">
        <v>5.3</v>
      </c>
      <c r="L47" s="120">
        <v>14.4</v>
      </c>
      <c r="M47" s="120">
        <v>19.7</v>
      </c>
      <c r="N47" s="149"/>
      <c r="O47" s="120">
        <v>5</v>
      </c>
      <c r="P47" s="120">
        <v>12</v>
      </c>
      <c r="Q47" s="57">
        <v>17</v>
      </c>
      <c r="R47" s="149"/>
      <c r="S47" s="68">
        <v>20.3</v>
      </c>
      <c r="T47" s="68">
        <v>52.4</v>
      </c>
      <c r="U47" s="68">
        <v>72.7</v>
      </c>
    </row>
    <row r="48" spans="1:21" ht="12.6" customHeight="1" x14ac:dyDescent="0.2">
      <c r="A48" s="1"/>
      <c r="B48" s="43" t="s">
        <v>124</v>
      </c>
      <c r="C48" s="109">
        <v>5.3</v>
      </c>
      <c r="D48" s="109">
        <v>11</v>
      </c>
      <c r="E48" s="109">
        <v>16.3</v>
      </c>
      <c r="F48" s="149"/>
      <c r="G48" s="109">
        <v>6.2</v>
      </c>
      <c r="H48" s="109">
        <v>9.1</v>
      </c>
      <c r="I48" s="109">
        <v>15.3</v>
      </c>
      <c r="J48" s="149"/>
      <c r="K48" s="119">
        <v>6.4</v>
      </c>
      <c r="L48" s="119">
        <v>6.9</v>
      </c>
      <c r="M48" s="119">
        <v>13.3</v>
      </c>
      <c r="N48" s="149"/>
      <c r="O48" s="119">
        <v>5.4</v>
      </c>
      <c r="P48" s="119">
        <v>6.9</v>
      </c>
      <c r="Q48" s="351">
        <v>12.3</v>
      </c>
      <c r="R48" s="149"/>
      <c r="S48" s="109">
        <v>23.3</v>
      </c>
      <c r="T48" s="109">
        <v>33.799999999999997</v>
      </c>
      <c r="U48" s="109">
        <v>57.1</v>
      </c>
    </row>
    <row r="49" spans="1:21" ht="12.6" customHeight="1" x14ac:dyDescent="0.2">
      <c r="A49" s="43" t="s">
        <v>125</v>
      </c>
      <c r="B49" s="1"/>
      <c r="C49" s="311">
        <v>310.10000000000002</v>
      </c>
      <c r="D49" s="311">
        <v>402.7</v>
      </c>
      <c r="E49" s="311">
        <v>712.8</v>
      </c>
      <c r="F49" s="151"/>
      <c r="G49" s="311">
        <v>387.8</v>
      </c>
      <c r="H49" s="311">
        <v>377.5</v>
      </c>
      <c r="I49" s="311">
        <v>765.3</v>
      </c>
      <c r="J49" s="151"/>
      <c r="K49" s="349">
        <v>368.3</v>
      </c>
      <c r="L49" s="349">
        <v>388.9</v>
      </c>
      <c r="M49" s="349">
        <v>757.2</v>
      </c>
      <c r="N49" s="151"/>
      <c r="O49" s="350">
        <v>445.7</v>
      </c>
      <c r="P49" s="350">
        <v>372.6</v>
      </c>
      <c r="Q49" s="311">
        <v>818.3</v>
      </c>
      <c r="R49" s="151"/>
      <c r="S49" s="311">
        <v>1511.9</v>
      </c>
      <c r="T49" s="311">
        <v>1541.6</v>
      </c>
      <c r="U49" s="311">
        <v>3053.5</v>
      </c>
    </row>
    <row r="50" spans="1:21" ht="12.6" customHeight="1" x14ac:dyDescent="0.2">
      <c r="A50" s="1"/>
      <c r="B50" s="1"/>
      <c r="C50" s="346"/>
      <c r="D50" s="346"/>
      <c r="E50" s="346"/>
      <c r="F50" s="149"/>
      <c r="G50" s="346"/>
      <c r="H50" s="346"/>
      <c r="I50" s="346"/>
      <c r="J50" s="149"/>
      <c r="K50" s="322"/>
      <c r="L50" s="322"/>
      <c r="M50" s="322"/>
      <c r="N50" s="149"/>
      <c r="O50" s="346"/>
      <c r="P50" s="346"/>
      <c r="Q50" s="346"/>
      <c r="R50" s="149"/>
      <c r="S50" s="347"/>
      <c r="T50" s="346"/>
      <c r="U50" s="347"/>
    </row>
    <row r="51" spans="1:21" ht="12.6" customHeight="1" x14ac:dyDescent="0.2">
      <c r="A51" s="1"/>
      <c r="B51" s="43" t="s">
        <v>126</v>
      </c>
      <c r="C51" s="68">
        <v>0</v>
      </c>
      <c r="D51" s="68">
        <v>28.1</v>
      </c>
      <c r="E51" s="68">
        <v>28.1</v>
      </c>
      <c r="F51" s="149"/>
      <c r="G51" s="68">
        <v>0</v>
      </c>
      <c r="H51" s="68">
        <v>25.5</v>
      </c>
      <c r="I51" s="68">
        <v>25.5</v>
      </c>
      <c r="J51" s="149"/>
      <c r="K51" s="68">
        <v>0</v>
      </c>
      <c r="L51" s="120">
        <v>25.4</v>
      </c>
      <c r="M51" s="120">
        <v>25.4</v>
      </c>
      <c r="N51" s="149"/>
      <c r="O51" s="68">
        <v>0</v>
      </c>
      <c r="P51" s="120">
        <v>20</v>
      </c>
      <c r="Q51" s="57">
        <v>20</v>
      </c>
      <c r="R51" s="149"/>
      <c r="S51" s="68">
        <v>0</v>
      </c>
      <c r="T51" s="68">
        <v>99</v>
      </c>
      <c r="U51" s="68">
        <v>99</v>
      </c>
    </row>
    <row r="52" spans="1:21" ht="12.6" customHeight="1" x14ac:dyDescent="0.2">
      <c r="A52" s="1"/>
      <c r="B52" s="43" t="s">
        <v>127</v>
      </c>
      <c r="C52" s="109">
        <v>20.7</v>
      </c>
      <c r="D52" s="109">
        <v>26.3</v>
      </c>
      <c r="E52" s="109">
        <v>47</v>
      </c>
      <c r="F52" s="149"/>
      <c r="G52" s="109">
        <v>30.8</v>
      </c>
      <c r="H52" s="109">
        <v>21.1</v>
      </c>
      <c r="I52" s="109">
        <v>51.9</v>
      </c>
      <c r="J52" s="149"/>
      <c r="K52" s="119">
        <v>29.5</v>
      </c>
      <c r="L52" s="119">
        <v>18.100000000000001</v>
      </c>
      <c r="M52" s="119">
        <v>47.6</v>
      </c>
      <c r="N52" s="149"/>
      <c r="O52" s="119">
        <v>14</v>
      </c>
      <c r="P52" s="119">
        <v>27.4</v>
      </c>
      <c r="Q52" s="351">
        <v>41.4</v>
      </c>
      <c r="R52" s="149"/>
      <c r="S52" s="109">
        <v>95.1</v>
      </c>
      <c r="T52" s="109">
        <v>93</v>
      </c>
      <c r="U52" s="109">
        <v>188.1</v>
      </c>
    </row>
    <row r="53" spans="1:21" ht="12.6" customHeight="1" x14ac:dyDescent="0.2">
      <c r="A53" s="564" t="s">
        <v>128</v>
      </c>
      <c r="B53" s="570"/>
      <c r="C53" s="325">
        <v>20.8</v>
      </c>
      <c r="D53" s="325">
        <v>54.2</v>
      </c>
      <c r="E53" s="325">
        <v>75</v>
      </c>
      <c r="F53" s="151"/>
      <c r="G53" s="325">
        <v>30.9</v>
      </c>
      <c r="H53" s="325">
        <v>46.5</v>
      </c>
      <c r="I53" s="325">
        <v>77.400000000000006</v>
      </c>
      <c r="J53" s="151"/>
      <c r="K53" s="352">
        <v>29.6</v>
      </c>
      <c r="L53" s="352">
        <v>43.5</v>
      </c>
      <c r="M53" s="352">
        <v>73.099999999999994</v>
      </c>
      <c r="N53" s="151"/>
      <c r="O53" s="352">
        <v>14.1</v>
      </c>
      <c r="P53" s="352">
        <v>47.2</v>
      </c>
      <c r="Q53" s="325">
        <v>61.3</v>
      </c>
      <c r="R53" s="151"/>
      <c r="S53" s="325">
        <v>95.1</v>
      </c>
      <c r="T53" s="325">
        <v>191.9</v>
      </c>
      <c r="U53" s="325">
        <v>287</v>
      </c>
    </row>
    <row r="54" spans="1:21" ht="12.6" customHeight="1" x14ac:dyDescent="0.2">
      <c r="A54" s="1"/>
      <c r="B54" s="1"/>
      <c r="C54" s="353"/>
      <c r="D54" s="353"/>
      <c r="E54" s="354"/>
      <c r="F54" s="322"/>
      <c r="G54" s="353"/>
      <c r="H54" s="353"/>
      <c r="I54" s="354"/>
      <c r="J54" s="322"/>
      <c r="K54" s="331"/>
      <c r="L54" s="331"/>
      <c r="M54" s="331"/>
      <c r="N54" s="322"/>
      <c r="O54" s="355"/>
      <c r="P54" s="355"/>
      <c r="Q54" s="355"/>
      <c r="R54" s="322"/>
      <c r="S54" s="157"/>
      <c r="T54" s="157"/>
      <c r="U54" s="329"/>
    </row>
    <row r="55" spans="1:21" ht="12.6" customHeight="1" x14ac:dyDescent="0.2">
      <c r="A55" s="562" t="s">
        <v>129</v>
      </c>
      <c r="B55" s="570"/>
      <c r="C55" s="311">
        <v>1776.7</v>
      </c>
      <c r="D55" s="311">
        <v>2379</v>
      </c>
      <c r="E55" s="311">
        <v>4155.7</v>
      </c>
      <c r="F55" s="152"/>
      <c r="G55" s="311">
        <v>2047.7</v>
      </c>
      <c r="H55" s="311">
        <v>2286.6999999999998</v>
      </c>
      <c r="I55" s="311">
        <v>4334.3999999999996</v>
      </c>
      <c r="J55" s="152"/>
      <c r="K55" s="349">
        <v>1904.9</v>
      </c>
      <c r="L55" s="349">
        <v>2386</v>
      </c>
      <c r="M55" s="349">
        <v>4290.8999999999996</v>
      </c>
      <c r="N55" s="152"/>
      <c r="O55" s="350">
        <v>2130.5</v>
      </c>
      <c r="P55" s="350">
        <v>2357.5</v>
      </c>
      <c r="Q55" s="311">
        <v>4488</v>
      </c>
      <c r="R55" s="152"/>
      <c r="S55" s="311">
        <v>7859.7</v>
      </c>
      <c r="T55" s="311">
        <v>9409.2999999999993</v>
      </c>
      <c r="U55" s="311">
        <v>17269</v>
      </c>
    </row>
    <row r="56" spans="1:21" ht="12.6" customHeight="1" x14ac:dyDescent="0.2">
      <c r="A56" s="1"/>
      <c r="B56" s="1"/>
      <c r="C56" s="322"/>
      <c r="D56" s="322"/>
      <c r="E56" s="322"/>
      <c r="F56" s="1"/>
      <c r="G56" s="322"/>
      <c r="H56" s="322"/>
      <c r="I56" s="61"/>
      <c r="J56" s="1"/>
      <c r="K56" s="322"/>
      <c r="L56" s="322"/>
      <c r="M56" s="322"/>
      <c r="N56" s="1"/>
      <c r="O56" s="322"/>
      <c r="P56" s="322"/>
      <c r="Q56" s="61"/>
      <c r="R56" s="1"/>
      <c r="S56" s="322"/>
      <c r="T56" s="322"/>
      <c r="U56" s="61"/>
    </row>
    <row r="57" spans="1:21" ht="12.6" customHeight="1" x14ac:dyDescent="0.2">
      <c r="A57" s="1"/>
      <c r="B57" s="43" t="s">
        <v>140</v>
      </c>
      <c r="C57" s="68">
        <v>210.2</v>
      </c>
      <c r="D57" s="68">
        <v>178.6</v>
      </c>
      <c r="E57" s="68">
        <v>388.8</v>
      </c>
      <c r="F57" s="149"/>
      <c r="G57" s="68">
        <v>243.6</v>
      </c>
      <c r="H57" s="68">
        <v>225.4</v>
      </c>
      <c r="I57" s="68">
        <v>469</v>
      </c>
      <c r="J57" s="149"/>
      <c r="K57" s="120">
        <v>214.6</v>
      </c>
      <c r="L57" s="120">
        <v>234.8</v>
      </c>
      <c r="M57" s="120">
        <v>449.4</v>
      </c>
      <c r="N57" s="149"/>
      <c r="O57" s="341">
        <v>258.5</v>
      </c>
      <c r="P57" s="341">
        <v>264.7</v>
      </c>
      <c r="Q57" s="68">
        <v>523.20000000000005</v>
      </c>
      <c r="R57" s="149"/>
      <c r="S57" s="68">
        <v>926.8</v>
      </c>
      <c r="T57" s="68">
        <v>903</v>
      </c>
      <c r="U57" s="68">
        <v>1829.8</v>
      </c>
    </row>
    <row r="58" spans="1:21" ht="12.6" customHeight="1" x14ac:dyDescent="0.2">
      <c r="A58" s="1"/>
      <c r="B58" s="43" t="s">
        <v>141</v>
      </c>
      <c r="C58" s="109">
        <v>97.4</v>
      </c>
      <c r="D58" s="109">
        <v>41.2</v>
      </c>
      <c r="E58" s="109">
        <v>138.6</v>
      </c>
      <c r="F58" s="149"/>
      <c r="G58" s="109">
        <v>88.2</v>
      </c>
      <c r="H58" s="109">
        <v>44</v>
      </c>
      <c r="I58" s="109">
        <v>132.19999999999999</v>
      </c>
      <c r="J58" s="149"/>
      <c r="K58" s="119">
        <v>98.3</v>
      </c>
      <c r="L58" s="119">
        <v>37</v>
      </c>
      <c r="M58" s="119">
        <v>135.30000000000001</v>
      </c>
      <c r="N58" s="149"/>
      <c r="O58" s="342">
        <v>63.6</v>
      </c>
      <c r="P58" s="342">
        <v>46.5</v>
      </c>
      <c r="Q58" s="109">
        <v>110.1</v>
      </c>
      <c r="R58" s="149"/>
      <c r="S58" s="109">
        <v>347.6</v>
      </c>
      <c r="T58" s="109">
        <v>169.2</v>
      </c>
      <c r="U58" s="109">
        <v>516.79999999999995</v>
      </c>
    </row>
    <row r="59" spans="1:21" ht="12.6" customHeight="1" x14ac:dyDescent="0.2">
      <c r="A59" s="1"/>
      <c r="B59" s="1"/>
      <c r="C59" s="1"/>
      <c r="D59" s="1"/>
      <c r="E59" s="1"/>
      <c r="F59" s="1"/>
      <c r="G59" s="1"/>
      <c r="H59" s="1"/>
      <c r="I59" s="1"/>
      <c r="J59" s="1"/>
      <c r="K59" s="322"/>
      <c r="L59" s="322"/>
      <c r="M59" s="322"/>
      <c r="N59" s="1"/>
      <c r="O59" s="1"/>
      <c r="P59" s="1"/>
      <c r="Q59" s="29"/>
      <c r="R59" s="1"/>
      <c r="S59" s="1"/>
      <c r="T59" s="1"/>
      <c r="U59" s="29"/>
    </row>
    <row r="60" spans="1:21" ht="12.6" customHeight="1" x14ac:dyDescent="0.2">
      <c r="A60" s="562" t="s">
        <v>142</v>
      </c>
      <c r="B60" s="570"/>
      <c r="C60" s="325">
        <v>307.60000000000002</v>
      </c>
      <c r="D60" s="325">
        <v>219.8</v>
      </c>
      <c r="E60" s="325">
        <v>527.4</v>
      </c>
      <c r="F60" s="152"/>
      <c r="G60" s="325">
        <v>331.8</v>
      </c>
      <c r="H60" s="325">
        <v>269.39999999999998</v>
      </c>
      <c r="I60" s="325">
        <v>601.20000000000005</v>
      </c>
      <c r="J60" s="152"/>
      <c r="K60" s="352">
        <v>312.89999999999998</v>
      </c>
      <c r="L60" s="352">
        <v>271.8</v>
      </c>
      <c r="M60" s="352">
        <v>584.70000000000005</v>
      </c>
      <c r="N60" s="152"/>
      <c r="O60" s="325">
        <v>322.10000000000002</v>
      </c>
      <c r="P60" s="325">
        <v>311.2</v>
      </c>
      <c r="Q60" s="325">
        <v>633.29999999999995</v>
      </c>
      <c r="R60" s="152"/>
      <c r="S60" s="325">
        <v>1274.4000000000001</v>
      </c>
      <c r="T60" s="325">
        <v>1072.2</v>
      </c>
      <c r="U60" s="325">
        <v>2346.6</v>
      </c>
    </row>
    <row r="61" spans="1:21" ht="12.6" customHeight="1" x14ac:dyDescent="0.2">
      <c r="A61" s="1"/>
      <c r="B61" s="1"/>
      <c r="C61" s="356"/>
      <c r="D61" s="356"/>
      <c r="E61" s="356"/>
      <c r="F61" s="357"/>
      <c r="G61" s="356"/>
      <c r="H61" s="356"/>
      <c r="I61" s="356"/>
      <c r="J61" s="357"/>
      <c r="K61" s="331"/>
      <c r="L61" s="331"/>
      <c r="M61" s="331"/>
      <c r="N61" s="357"/>
      <c r="O61" s="358"/>
      <c r="P61" s="358"/>
      <c r="Q61" s="359"/>
      <c r="R61" s="357"/>
      <c r="S61" s="356"/>
      <c r="T61" s="356"/>
      <c r="U61" s="360"/>
    </row>
    <row r="62" spans="1:21" ht="12.6" customHeight="1" x14ac:dyDescent="0.2">
      <c r="A62" s="1"/>
      <c r="B62" s="1"/>
      <c r="C62" s="1"/>
      <c r="D62" s="1"/>
      <c r="E62" s="1"/>
      <c r="F62" s="104"/>
      <c r="G62" s="1"/>
      <c r="H62" s="1"/>
      <c r="I62" s="1"/>
      <c r="J62" s="104"/>
      <c r="K62" s="332"/>
      <c r="L62" s="332"/>
      <c r="M62" s="332"/>
      <c r="N62" s="104"/>
      <c r="O62" s="104"/>
      <c r="P62" s="104"/>
      <c r="Q62" s="104"/>
      <c r="R62" s="104"/>
      <c r="S62" s="1"/>
      <c r="T62" s="1"/>
      <c r="U62" s="29"/>
    </row>
    <row r="63" spans="1:21" ht="12.6" customHeight="1" x14ac:dyDescent="0.2">
      <c r="A63" s="104"/>
      <c r="B63" s="104"/>
      <c r="C63" s="104"/>
      <c r="D63" s="104"/>
      <c r="E63" s="104"/>
      <c r="F63" s="104"/>
      <c r="G63" s="104"/>
      <c r="H63" s="104"/>
      <c r="I63" s="104"/>
      <c r="J63" s="104"/>
      <c r="K63" s="332"/>
      <c r="L63" s="332"/>
      <c r="M63" s="332"/>
      <c r="N63" s="104"/>
      <c r="O63" s="104"/>
      <c r="P63" s="104"/>
      <c r="Q63" s="104"/>
      <c r="R63" s="104"/>
      <c r="S63" s="104"/>
      <c r="T63" s="104"/>
      <c r="U63" s="104"/>
    </row>
    <row r="64" spans="1:21" ht="12.6" customHeight="1" thickBot="1" x14ac:dyDescent="0.25">
      <c r="A64" s="333" t="s">
        <v>143</v>
      </c>
      <c r="B64" s="282"/>
      <c r="C64" s="334">
        <v>2084.3000000000002</v>
      </c>
      <c r="D64" s="334">
        <v>2598.8000000000002</v>
      </c>
      <c r="E64" s="334">
        <v>4683.1000000000004</v>
      </c>
      <c r="F64" s="335"/>
      <c r="G64" s="334">
        <v>2379.5</v>
      </c>
      <c r="H64" s="334">
        <v>2556.1</v>
      </c>
      <c r="I64" s="334">
        <v>4935.6000000000004</v>
      </c>
      <c r="J64" s="335"/>
      <c r="K64" s="361">
        <v>2217.8000000000002</v>
      </c>
      <c r="L64" s="361">
        <v>2657.8</v>
      </c>
      <c r="M64" s="361">
        <v>4875.6000000000004</v>
      </c>
      <c r="N64" s="335"/>
      <c r="O64" s="362">
        <v>2452.6</v>
      </c>
      <c r="P64" s="362">
        <v>2668.7</v>
      </c>
      <c r="Q64" s="363">
        <v>5121.3</v>
      </c>
      <c r="R64" s="335"/>
      <c r="S64" s="334">
        <v>9134.1</v>
      </c>
      <c r="T64" s="334">
        <v>10481.5</v>
      </c>
      <c r="U64" s="334">
        <v>19615.599999999999</v>
      </c>
    </row>
    <row r="65" spans="1:21" ht="12.6" customHeight="1" x14ac:dyDescent="0.2">
      <c r="A65" s="12"/>
      <c r="B65" s="12"/>
      <c r="C65" s="12"/>
      <c r="D65" s="12"/>
      <c r="E65" s="12"/>
      <c r="F65" s="14"/>
      <c r="G65" s="12"/>
      <c r="H65" s="12"/>
      <c r="I65" s="12"/>
      <c r="J65" s="12"/>
      <c r="K65" s="12"/>
      <c r="L65" s="12"/>
      <c r="M65" s="12"/>
      <c r="N65" s="12"/>
      <c r="O65" s="12"/>
      <c r="P65" s="12"/>
      <c r="Q65" s="12"/>
      <c r="R65" s="12"/>
      <c r="S65" s="12"/>
      <c r="T65" s="12"/>
      <c r="U65" s="71"/>
    </row>
    <row r="66" spans="1:21" ht="12.6" customHeight="1" x14ac:dyDescent="0.2">
      <c r="A66" s="564" t="s">
        <v>144</v>
      </c>
      <c r="B66" s="641"/>
      <c r="C66" s="570"/>
      <c r="D66" s="570"/>
      <c r="E66" s="570"/>
      <c r="F66" s="570"/>
      <c r="G66" s="570"/>
      <c r="H66" s="570"/>
      <c r="I66" s="570"/>
      <c r="J66" s="570"/>
      <c r="K66" s="570"/>
      <c r="L66" s="570"/>
      <c r="M66" s="570"/>
      <c r="N66" s="570"/>
      <c r="O66" s="570"/>
      <c r="P66" s="570"/>
      <c r="Q66" s="570"/>
      <c r="R66" s="570"/>
      <c r="S66" s="570"/>
      <c r="T66" s="570"/>
      <c r="U66" s="570"/>
    </row>
    <row r="67" spans="1:21" ht="12.6" customHeight="1" x14ac:dyDescent="0.2">
      <c r="A67" s="1"/>
      <c r="B67" s="1"/>
      <c r="C67" s="1"/>
      <c r="D67" s="1"/>
      <c r="E67" s="1"/>
      <c r="F67" s="1"/>
      <c r="G67" s="1"/>
      <c r="H67" s="1"/>
      <c r="I67" s="1"/>
      <c r="J67" s="1"/>
      <c r="K67" s="1"/>
      <c r="L67" s="1"/>
      <c r="M67" s="1"/>
      <c r="N67" s="1"/>
      <c r="O67" s="1"/>
      <c r="P67" s="1"/>
      <c r="Q67" s="1"/>
      <c r="R67" s="1"/>
      <c r="S67" s="1"/>
      <c r="T67" s="1"/>
      <c r="U67" s="29"/>
    </row>
    <row r="68" spans="1:21" ht="12.6" customHeight="1" x14ac:dyDescent="0.2">
      <c r="A68" s="564" t="s">
        <v>145</v>
      </c>
      <c r="B68" s="565"/>
      <c r="C68" s="565"/>
      <c r="D68" s="565"/>
      <c r="E68" s="565"/>
      <c r="F68" s="565"/>
      <c r="G68" s="565"/>
      <c r="H68" s="565"/>
      <c r="I68" s="565"/>
      <c r="J68" s="565"/>
      <c r="K68" s="565"/>
      <c r="L68" s="565"/>
      <c r="M68" s="565"/>
      <c r="N68" s="565"/>
      <c r="O68" s="565"/>
      <c r="P68" s="565"/>
      <c r="Q68" s="565"/>
      <c r="R68" s="565"/>
      <c r="S68" s="565"/>
      <c r="T68" s="565"/>
      <c r="U68" s="573"/>
    </row>
    <row r="69" spans="1:21" ht="12.6" customHeight="1" x14ac:dyDescent="0.2">
      <c r="A69" s="1"/>
      <c r="B69" s="1"/>
      <c r="C69" s="1"/>
      <c r="D69" s="1"/>
      <c r="E69" s="1"/>
      <c r="F69" s="1"/>
      <c r="G69" s="1"/>
      <c r="H69" s="1"/>
      <c r="I69" s="1"/>
      <c r="J69" s="1"/>
      <c r="K69" s="1"/>
      <c r="L69" s="1"/>
      <c r="M69" s="1"/>
      <c r="N69" s="1"/>
      <c r="O69" s="1"/>
      <c r="P69" s="1"/>
      <c r="Q69" s="1"/>
      <c r="R69" s="1"/>
      <c r="S69" s="1"/>
      <c r="T69" s="1"/>
      <c r="U69" s="29"/>
    </row>
    <row r="70" spans="1:21" ht="13.7" customHeight="1" x14ac:dyDescent="0.2">
      <c r="A70" s="624" t="s">
        <v>34</v>
      </c>
      <c r="B70" s="570"/>
      <c r="C70" s="570"/>
      <c r="D70" s="570"/>
      <c r="E70" s="1"/>
      <c r="F70" s="1"/>
      <c r="G70" s="1"/>
      <c r="H70" s="1"/>
      <c r="I70" s="1"/>
      <c r="J70" s="1"/>
      <c r="K70" s="1"/>
      <c r="L70" s="1"/>
      <c r="M70" s="1"/>
      <c r="N70" s="1"/>
      <c r="O70" s="1"/>
      <c r="P70" s="1"/>
      <c r="Q70" s="1"/>
      <c r="R70" s="1"/>
      <c r="S70" s="1"/>
      <c r="T70" s="1"/>
      <c r="U70" s="29"/>
    </row>
    <row r="71" spans="1:21" ht="18.75" customHeight="1" x14ac:dyDescent="0.2">
      <c r="A71" s="595" t="s">
        <v>146</v>
      </c>
      <c r="B71" s="571"/>
      <c r="C71" s="1"/>
      <c r="D71" s="1"/>
      <c r="E71" s="1"/>
      <c r="F71" s="1"/>
      <c r="G71" s="1"/>
      <c r="H71" s="1"/>
      <c r="I71" s="1"/>
      <c r="J71" s="1"/>
      <c r="K71" s="1"/>
      <c r="L71" s="1"/>
      <c r="M71" s="1"/>
      <c r="N71" s="1"/>
      <c r="O71" s="1"/>
      <c r="P71" s="1"/>
      <c r="Q71" s="1"/>
      <c r="R71" s="1"/>
      <c r="S71" s="1"/>
      <c r="T71" s="1"/>
      <c r="U71" s="29"/>
    </row>
    <row r="72" spans="1:21" ht="18.75" customHeight="1" x14ac:dyDescent="0.2">
      <c r="A72" s="1"/>
      <c r="B72" s="1"/>
      <c r="C72" s="1"/>
      <c r="D72" s="1"/>
      <c r="E72" s="1"/>
      <c r="F72" s="1"/>
      <c r="G72" s="1"/>
      <c r="H72" s="1"/>
      <c r="I72" s="1"/>
      <c r="J72" s="1"/>
      <c r="K72" s="1"/>
      <c r="L72" s="1"/>
      <c r="M72" s="1"/>
      <c r="N72" s="1"/>
      <c r="O72" s="1"/>
      <c r="P72" s="1"/>
      <c r="Q72" s="1"/>
      <c r="R72" s="1"/>
      <c r="S72" s="1"/>
      <c r="T72" s="1"/>
      <c r="U72" s="29"/>
    </row>
    <row r="73" spans="1:21" ht="18.75" customHeight="1" x14ac:dyDescent="0.2">
      <c r="A73" s="1"/>
      <c r="B73" s="1"/>
      <c r="C73" s="1"/>
      <c r="D73" s="1"/>
      <c r="E73" s="1"/>
      <c r="F73" s="1"/>
      <c r="G73" s="1"/>
      <c r="H73" s="1"/>
      <c r="I73" s="1"/>
      <c r="J73" s="1"/>
      <c r="K73" s="1"/>
      <c r="L73" s="1"/>
      <c r="M73" s="1"/>
      <c r="N73" s="1"/>
      <c r="O73" s="1"/>
      <c r="P73" s="1"/>
      <c r="Q73" s="1"/>
      <c r="R73" s="1"/>
      <c r="S73" s="1"/>
      <c r="T73" s="1"/>
      <c r="U73" s="29"/>
    </row>
    <row r="74" spans="1:21" ht="18.75" customHeight="1" x14ac:dyDescent="0.2">
      <c r="A74" s="1"/>
      <c r="B74" s="1"/>
      <c r="C74" s="1"/>
      <c r="D74" s="1"/>
      <c r="E74" s="1"/>
      <c r="F74" s="1"/>
      <c r="G74" s="1"/>
      <c r="H74" s="1"/>
      <c r="I74" s="1"/>
      <c r="J74" s="1"/>
      <c r="K74" s="1"/>
      <c r="L74" s="1"/>
      <c r="M74" s="1"/>
      <c r="N74" s="1"/>
      <c r="O74" s="1"/>
      <c r="P74" s="1"/>
      <c r="Q74" s="1"/>
      <c r="R74" s="1"/>
      <c r="S74" s="1"/>
      <c r="T74" s="1"/>
      <c r="U74" s="29"/>
    </row>
    <row r="75" spans="1:21" ht="18.75" customHeight="1" x14ac:dyDescent="0.2">
      <c r="A75" s="1"/>
      <c r="B75" s="1"/>
      <c r="C75" s="1"/>
      <c r="D75" s="1"/>
      <c r="E75" s="1"/>
      <c r="F75" s="1"/>
      <c r="G75" s="1"/>
      <c r="H75" s="1"/>
      <c r="I75" s="1"/>
      <c r="J75" s="1"/>
      <c r="K75" s="1"/>
      <c r="L75" s="1"/>
      <c r="M75" s="1"/>
      <c r="N75" s="1"/>
      <c r="O75" s="1"/>
      <c r="P75" s="1"/>
      <c r="Q75" s="1"/>
      <c r="R75" s="1"/>
      <c r="S75" s="1"/>
      <c r="T75" s="1"/>
      <c r="U75" s="29"/>
    </row>
    <row r="76" spans="1:21" ht="18.75" customHeight="1" x14ac:dyDescent="0.2">
      <c r="A76" s="1"/>
      <c r="B76" s="1"/>
      <c r="C76" s="1"/>
      <c r="D76" s="1"/>
      <c r="E76" s="1"/>
      <c r="F76" s="1"/>
      <c r="G76" s="1"/>
      <c r="H76" s="1"/>
      <c r="I76" s="1"/>
      <c r="J76" s="1"/>
      <c r="K76" s="1"/>
      <c r="L76" s="1"/>
      <c r="M76" s="1"/>
      <c r="N76" s="1"/>
      <c r="O76" s="1"/>
      <c r="P76" s="1"/>
      <c r="Q76" s="1"/>
      <c r="R76" s="1"/>
      <c r="S76" s="1"/>
      <c r="T76" s="1"/>
      <c r="U76" s="29"/>
    </row>
    <row r="77" spans="1:21" ht="18.75" customHeight="1" x14ac:dyDescent="0.2">
      <c r="A77" s="1"/>
      <c r="B77" s="1"/>
      <c r="C77" s="1"/>
      <c r="D77" s="1"/>
      <c r="E77" s="1"/>
      <c r="F77" s="1"/>
      <c r="G77" s="1"/>
      <c r="H77" s="1"/>
      <c r="I77" s="1"/>
      <c r="J77" s="1"/>
      <c r="K77" s="1"/>
      <c r="L77" s="1"/>
      <c r="M77" s="1"/>
      <c r="N77" s="1"/>
      <c r="O77" s="1"/>
      <c r="P77" s="1"/>
      <c r="Q77" s="1"/>
      <c r="R77" s="1"/>
      <c r="S77" s="1"/>
      <c r="T77" s="1"/>
      <c r="U77" s="29"/>
    </row>
    <row r="78" spans="1:21" ht="18.75" customHeight="1" x14ac:dyDescent="0.2">
      <c r="A78" s="1"/>
      <c r="B78" s="1"/>
      <c r="C78" s="1"/>
      <c r="D78" s="1"/>
      <c r="E78" s="1"/>
      <c r="F78" s="1"/>
      <c r="G78" s="1"/>
      <c r="H78" s="1"/>
      <c r="I78" s="1"/>
      <c r="J78" s="1"/>
      <c r="K78" s="1"/>
      <c r="L78" s="1"/>
      <c r="M78" s="1"/>
      <c r="N78" s="1"/>
      <c r="O78" s="1"/>
      <c r="P78" s="1"/>
      <c r="Q78" s="1"/>
      <c r="R78" s="1"/>
      <c r="S78" s="1"/>
      <c r="T78" s="1"/>
      <c r="U78" s="29"/>
    </row>
    <row r="79" spans="1:21" ht="18.75" customHeight="1" x14ac:dyDescent="0.2">
      <c r="A79" s="1"/>
      <c r="B79" s="1"/>
      <c r="C79" s="1"/>
      <c r="D79" s="1"/>
      <c r="E79" s="1"/>
      <c r="F79" s="1"/>
      <c r="G79" s="1"/>
      <c r="H79" s="1"/>
      <c r="I79" s="1"/>
      <c r="J79" s="1"/>
      <c r="K79" s="1"/>
      <c r="L79" s="1"/>
      <c r="M79" s="1"/>
      <c r="N79" s="1"/>
      <c r="O79" s="1"/>
      <c r="P79" s="1"/>
      <c r="Q79" s="1"/>
      <c r="R79" s="1"/>
      <c r="S79" s="1"/>
      <c r="T79" s="1"/>
      <c r="U79" s="29"/>
    </row>
    <row r="80" spans="1:21" ht="18.75" customHeight="1" x14ac:dyDescent="0.2">
      <c r="A80" s="1"/>
      <c r="B80" s="1"/>
      <c r="C80" s="1"/>
      <c r="D80" s="1"/>
      <c r="E80" s="1"/>
      <c r="F80" s="1"/>
      <c r="G80" s="1"/>
      <c r="H80" s="1"/>
      <c r="I80" s="1"/>
      <c r="J80" s="1"/>
      <c r="K80" s="1"/>
      <c r="L80" s="1"/>
      <c r="M80" s="1"/>
      <c r="N80" s="1"/>
      <c r="O80" s="1"/>
      <c r="P80" s="1"/>
      <c r="Q80" s="1"/>
      <c r="R80" s="1"/>
      <c r="S80" s="1"/>
      <c r="T80" s="1"/>
      <c r="U80" s="29"/>
    </row>
    <row r="81" spans="1:21" ht="18.75" customHeight="1" x14ac:dyDescent="0.2">
      <c r="A81" s="1"/>
      <c r="B81" s="1"/>
      <c r="C81" s="1"/>
      <c r="D81" s="1"/>
      <c r="E81" s="1"/>
      <c r="F81" s="1"/>
      <c r="G81" s="1"/>
      <c r="H81" s="1"/>
      <c r="I81" s="1"/>
      <c r="J81" s="1"/>
      <c r="K81" s="1"/>
      <c r="L81" s="1"/>
      <c r="M81" s="1"/>
      <c r="N81" s="1"/>
      <c r="O81" s="1"/>
      <c r="P81" s="1"/>
      <c r="Q81" s="1"/>
      <c r="R81" s="1"/>
      <c r="S81" s="1"/>
      <c r="T81" s="1"/>
      <c r="U81" s="29"/>
    </row>
    <row r="82" spans="1:21" ht="18.75" customHeight="1" x14ac:dyDescent="0.2">
      <c r="A82" s="1"/>
      <c r="B82" s="1"/>
      <c r="C82" s="1"/>
      <c r="D82" s="1"/>
      <c r="E82" s="1"/>
      <c r="F82" s="1"/>
      <c r="G82" s="1"/>
      <c r="H82" s="1"/>
      <c r="I82" s="1"/>
      <c r="J82" s="1"/>
      <c r="K82" s="1"/>
      <c r="L82" s="1"/>
      <c r="M82" s="1"/>
      <c r="N82" s="1"/>
      <c r="O82" s="1"/>
      <c r="P82" s="1"/>
      <c r="Q82" s="1"/>
      <c r="R82" s="1"/>
      <c r="S82" s="1"/>
      <c r="T82" s="1"/>
      <c r="U82" s="29"/>
    </row>
    <row r="83" spans="1:21" ht="18.75" customHeight="1" x14ac:dyDescent="0.2">
      <c r="A83" s="1"/>
      <c r="B83" s="1"/>
      <c r="C83" s="1"/>
      <c r="D83" s="1"/>
      <c r="E83" s="1"/>
      <c r="F83" s="1"/>
      <c r="G83" s="1"/>
      <c r="H83" s="68"/>
      <c r="I83" s="68"/>
      <c r="J83" s="68"/>
      <c r="K83" s="68"/>
      <c r="L83" s="68"/>
      <c r="M83" s="68"/>
      <c r="N83" s="68"/>
      <c r="O83" s="68"/>
      <c r="P83" s="68"/>
      <c r="Q83" s="68"/>
      <c r="R83" s="68"/>
      <c r="S83" s="68"/>
      <c r="T83" s="68"/>
      <c r="U83" s="68"/>
    </row>
    <row r="84" spans="1:21" ht="18.75" customHeight="1" x14ac:dyDescent="0.2">
      <c r="A84" s="1"/>
      <c r="B84" s="1"/>
      <c r="C84" s="1"/>
      <c r="D84" s="1"/>
      <c r="E84" s="1"/>
      <c r="F84" s="1"/>
      <c r="G84" s="1"/>
      <c r="H84" s="68"/>
      <c r="I84" s="68"/>
      <c r="J84" s="68"/>
      <c r="K84" s="68"/>
      <c r="L84" s="68"/>
      <c r="M84" s="68"/>
      <c r="N84" s="68"/>
      <c r="O84" s="68"/>
      <c r="P84" s="68"/>
      <c r="Q84" s="68"/>
      <c r="R84" s="68"/>
      <c r="S84" s="68"/>
      <c r="T84" s="68"/>
      <c r="U84" s="68"/>
    </row>
    <row r="85" spans="1:21" ht="18.75" customHeight="1" x14ac:dyDescent="0.2">
      <c r="A85" s="1"/>
      <c r="B85" s="1"/>
      <c r="C85" s="1"/>
      <c r="D85" s="1"/>
      <c r="E85" s="1"/>
      <c r="F85" s="1"/>
      <c r="G85" s="1"/>
      <c r="H85" s="68"/>
      <c r="I85" s="68"/>
      <c r="J85" s="68"/>
      <c r="K85" s="68"/>
      <c r="L85" s="68"/>
      <c r="M85" s="68"/>
      <c r="N85" s="68"/>
      <c r="O85" s="68"/>
      <c r="P85" s="68"/>
      <c r="Q85" s="68"/>
      <c r="R85" s="68"/>
      <c r="S85" s="68"/>
      <c r="T85" s="68"/>
      <c r="U85" s="68"/>
    </row>
    <row r="86" spans="1:21" ht="18.75" customHeight="1" x14ac:dyDescent="0.2">
      <c r="A86" s="1"/>
      <c r="B86" s="1"/>
      <c r="C86" s="1"/>
      <c r="D86" s="1"/>
      <c r="E86" s="1"/>
      <c r="F86" s="1"/>
      <c r="G86" s="1"/>
      <c r="H86" s="68"/>
      <c r="I86" s="68"/>
      <c r="J86" s="68"/>
      <c r="K86" s="68"/>
      <c r="L86" s="68"/>
      <c r="M86" s="68"/>
      <c r="N86" s="68"/>
      <c r="O86" s="68"/>
      <c r="P86" s="68"/>
      <c r="Q86" s="68"/>
      <c r="R86" s="68"/>
      <c r="S86" s="68"/>
      <c r="T86" s="68"/>
      <c r="U86" s="68"/>
    </row>
    <row r="87" spans="1:21" ht="18.75" customHeight="1" x14ac:dyDescent="0.2">
      <c r="A87" s="1"/>
      <c r="B87" s="1"/>
      <c r="C87" s="1"/>
      <c r="D87" s="1"/>
      <c r="E87" s="1"/>
      <c r="F87" s="1"/>
      <c r="G87" s="1"/>
      <c r="H87" s="68"/>
      <c r="I87" s="68"/>
      <c r="J87" s="68"/>
      <c r="K87" s="68"/>
      <c r="L87" s="68"/>
      <c r="M87" s="68"/>
      <c r="N87" s="68"/>
      <c r="O87" s="68"/>
      <c r="P87" s="68"/>
      <c r="Q87" s="68"/>
      <c r="R87" s="68"/>
      <c r="S87" s="68"/>
      <c r="T87" s="68"/>
      <c r="U87" s="68"/>
    </row>
    <row r="88" spans="1:21" ht="18.75" customHeight="1" x14ac:dyDescent="0.2">
      <c r="A88" s="1"/>
      <c r="B88" s="1"/>
      <c r="C88" s="1"/>
      <c r="D88" s="1"/>
      <c r="E88" s="1"/>
      <c r="F88" s="1"/>
      <c r="G88" s="1"/>
      <c r="H88" s="109"/>
      <c r="I88" s="109"/>
      <c r="J88" s="109"/>
      <c r="K88" s="109"/>
      <c r="L88" s="109"/>
      <c r="M88" s="109"/>
      <c r="N88" s="109"/>
      <c r="O88" s="109"/>
      <c r="P88" s="109"/>
      <c r="Q88" s="109"/>
      <c r="R88" s="109"/>
      <c r="S88" s="109"/>
      <c r="T88" s="109"/>
      <c r="U88" s="109"/>
    </row>
    <row r="89" spans="1:21" ht="18.75" customHeight="1" x14ac:dyDescent="0.2">
      <c r="A89" s="1"/>
      <c r="B89" s="1"/>
      <c r="C89" s="1"/>
      <c r="D89" s="1"/>
      <c r="E89" s="1"/>
      <c r="F89" s="1"/>
      <c r="G89" s="1"/>
      <c r="H89" s="311"/>
      <c r="I89" s="311"/>
      <c r="J89" s="311"/>
      <c r="K89" s="311"/>
      <c r="L89" s="311"/>
      <c r="M89" s="311"/>
      <c r="N89" s="311"/>
      <c r="O89" s="311"/>
      <c r="P89" s="311"/>
      <c r="Q89" s="311"/>
      <c r="R89" s="311"/>
      <c r="S89" s="311"/>
      <c r="T89" s="311"/>
      <c r="U89" s="311"/>
    </row>
    <row r="90" spans="1:21" ht="18.75" customHeight="1" x14ac:dyDescent="0.2">
      <c r="A90" s="1"/>
      <c r="B90" s="1"/>
      <c r="C90" s="1"/>
      <c r="D90" s="1"/>
      <c r="E90" s="1"/>
      <c r="F90" s="1"/>
      <c r="G90" s="1"/>
      <c r="H90" s="68"/>
      <c r="I90" s="68"/>
      <c r="J90" s="68"/>
      <c r="K90" s="68"/>
      <c r="L90" s="68"/>
      <c r="M90" s="68"/>
      <c r="N90" s="68"/>
      <c r="O90" s="68"/>
      <c r="P90" s="68"/>
      <c r="Q90" s="68"/>
      <c r="R90" s="68"/>
      <c r="S90" s="68"/>
      <c r="T90" s="68"/>
      <c r="U90" s="68"/>
    </row>
    <row r="91" spans="1:21" ht="18.75" customHeight="1" x14ac:dyDescent="0.2">
      <c r="A91" s="1"/>
      <c r="B91" s="1"/>
      <c r="C91" s="1"/>
      <c r="D91" s="1"/>
      <c r="E91" s="1"/>
      <c r="F91" s="1"/>
      <c r="G91" s="1"/>
      <c r="H91" s="68"/>
      <c r="I91" s="68"/>
      <c r="J91" s="68"/>
      <c r="K91" s="68"/>
      <c r="L91" s="68"/>
      <c r="M91" s="68"/>
      <c r="N91" s="68"/>
      <c r="O91" s="68"/>
      <c r="P91" s="68"/>
      <c r="Q91" s="68"/>
      <c r="R91" s="68"/>
      <c r="S91" s="68"/>
      <c r="T91" s="68"/>
      <c r="U91" s="68"/>
    </row>
    <row r="92" spans="1:21" ht="18.75" customHeight="1" x14ac:dyDescent="0.2">
      <c r="A92" s="1"/>
      <c r="B92" s="1"/>
      <c r="C92" s="1"/>
      <c r="D92" s="1"/>
      <c r="E92" s="1"/>
      <c r="F92" s="1"/>
      <c r="G92" s="1"/>
      <c r="H92" s="68"/>
      <c r="I92" s="68"/>
      <c r="J92" s="68"/>
      <c r="K92" s="68"/>
      <c r="L92" s="68"/>
      <c r="M92" s="68"/>
      <c r="N92" s="68"/>
      <c r="O92" s="68"/>
      <c r="P92" s="68"/>
      <c r="Q92" s="68"/>
      <c r="R92" s="68"/>
      <c r="S92" s="68"/>
      <c r="T92" s="68"/>
      <c r="U92" s="68"/>
    </row>
    <row r="93" spans="1:21" ht="18.75" customHeight="1" x14ac:dyDescent="0.2">
      <c r="A93" s="1"/>
      <c r="B93" s="1"/>
      <c r="C93" s="1"/>
      <c r="D93" s="1"/>
      <c r="E93" s="1"/>
      <c r="F93" s="1"/>
      <c r="G93" s="1"/>
      <c r="H93" s="68"/>
      <c r="I93" s="68"/>
      <c r="J93" s="68"/>
      <c r="K93" s="68"/>
      <c r="L93" s="68"/>
      <c r="M93" s="68"/>
      <c r="N93" s="68"/>
      <c r="O93" s="68"/>
      <c r="P93" s="68"/>
      <c r="Q93" s="68"/>
      <c r="R93" s="68"/>
      <c r="S93" s="68"/>
      <c r="T93" s="68"/>
      <c r="U93" s="68"/>
    </row>
    <row r="94" spans="1:21" ht="18.75" customHeight="1" x14ac:dyDescent="0.2">
      <c r="A94" s="1"/>
      <c r="B94" s="1"/>
      <c r="C94" s="1"/>
      <c r="D94" s="1"/>
      <c r="E94" s="1"/>
      <c r="F94" s="1"/>
      <c r="G94" s="1"/>
      <c r="H94" s="68"/>
      <c r="I94" s="68"/>
      <c r="J94" s="68"/>
      <c r="K94" s="68"/>
      <c r="L94" s="68"/>
      <c r="M94" s="68"/>
      <c r="N94" s="68"/>
      <c r="O94" s="68"/>
      <c r="P94" s="68"/>
      <c r="Q94" s="68"/>
      <c r="R94" s="68"/>
      <c r="S94" s="68"/>
      <c r="T94" s="68"/>
      <c r="U94" s="68"/>
    </row>
    <row r="95" spans="1:21" ht="18.75" customHeight="1" x14ac:dyDescent="0.2">
      <c r="A95" s="1"/>
      <c r="B95" s="1"/>
      <c r="C95" s="1"/>
      <c r="D95" s="1"/>
      <c r="E95" s="1"/>
      <c r="F95" s="1"/>
      <c r="G95" s="1"/>
      <c r="H95" s="68"/>
      <c r="I95" s="68"/>
      <c r="J95" s="68"/>
      <c r="K95" s="68"/>
      <c r="L95" s="68"/>
      <c r="M95" s="68"/>
      <c r="N95" s="68"/>
      <c r="O95" s="68"/>
      <c r="P95" s="68"/>
      <c r="Q95" s="68"/>
      <c r="R95" s="68"/>
      <c r="S95" s="68"/>
      <c r="T95" s="68"/>
      <c r="U95" s="68"/>
    </row>
    <row r="96" spans="1:21" ht="18.75" customHeight="1" x14ac:dyDescent="0.2">
      <c r="A96" s="1"/>
      <c r="B96" s="1"/>
      <c r="C96" s="1"/>
      <c r="D96" s="1"/>
      <c r="E96" s="1"/>
      <c r="F96" s="1"/>
      <c r="G96" s="1"/>
      <c r="H96" s="68"/>
      <c r="I96" s="68"/>
      <c r="J96" s="68"/>
      <c r="K96" s="68"/>
      <c r="L96" s="68"/>
      <c r="M96" s="68"/>
      <c r="N96" s="68"/>
      <c r="O96" s="68"/>
      <c r="P96" s="68"/>
      <c r="Q96" s="68"/>
      <c r="R96" s="68"/>
      <c r="S96" s="68"/>
      <c r="T96" s="68"/>
      <c r="U96" s="68"/>
    </row>
    <row r="97" spans="1:21" ht="18.75" customHeight="1" x14ac:dyDescent="0.2">
      <c r="A97" s="1"/>
      <c r="B97" s="1"/>
      <c r="C97" s="1"/>
      <c r="D97" s="1"/>
      <c r="E97" s="1"/>
      <c r="F97" s="1"/>
      <c r="G97" s="1"/>
      <c r="H97" s="68"/>
      <c r="I97" s="68"/>
      <c r="J97" s="68"/>
      <c r="K97" s="68"/>
      <c r="L97" s="68"/>
      <c r="M97" s="68"/>
      <c r="N97" s="68"/>
      <c r="O97" s="68"/>
      <c r="P97" s="68"/>
      <c r="Q97" s="68"/>
      <c r="R97" s="68"/>
      <c r="S97" s="68"/>
      <c r="T97" s="68"/>
      <c r="U97" s="68"/>
    </row>
    <row r="98" spans="1:21" ht="18.75" customHeight="1" x14ac:dyDescent="0.2">
      <c r="A98" s="1"/>
      <c r="B98" s="1"/>
      <c r="C98" s="1"/>
      <c r="D98" s="1"/>
      <c r="E98" s="1"/>
      <c r="F98" s="1"/>
      <c r="G98" s="1"/>
      <c r="H98" s="68"/>
      <c r="I98" s="68"/>
      <c r="J98" s="68"/>
      <c r="K98" s="68"/>
      <c r="L98" s="68"/>
      <c r="M98" s="68"/>
      <c r="N98" s="68"/>
      <c r="O98" s="68"/>
      <c r="P98" s="68"/>
      <c r="Q98" s="68"/>
      <c r="R98" s="68"/>
      <c r="S98" s="68"/>
      <c r="T98" s="68"/>
      <c r="U98" s="68"/>
    </row>
    <row r="99" spans="1:21" ht="18.75" customHeight="1" x14ac:dyDescent="0.2">
      <c r="A99" s="1"/>
      <c r="B99" s="1"/>
      <c r="C99" s="1"/>
      <c r="D99" s="1"/>
      <c r="E99" s="1"/>
      <c r="F99" s="1"/>
      <c r="G99" s="1"/>
      <c r="H99" s="68"/>
      <c r="I99" s="68"/>
      <c r="J99" s="68"/>
      <c r="K99" s="68"/>
      <c r="L99" s="68"/>
      <c r="M99" s="68"/>
      <c r="N99" s="68"/>
      <c r="O99" s="68"/>
      <c r="P99" s="68"/>
      <c r="Q99" s="68"/>
      <c r="R99" s="68"/>
      <c r="S99" s="68"/>
      <c r="T99" s="68"/>
      <c r="U99" s="68"/>
    </row>
    <row r="100" spans="1:21" ht="18.75" customHeight="1" x14ac:dyDescent="0.2">
      <c r="A100" s="1"/>
      <c r="B100" s="1"/>
      <c r="C100" s="1"/>
      <c r="D100" s="1"/>
      <c r="E100" s="1"/>
      <c r="F100" s="1"/>
      <c r="G100" s="1"/>
      <c r="H100" s="109"/>
      <c r="I100" s="109"/>
      <c r="J100" s="109"/>
      <c r="K100" s="109"/>
      <c r="L100" s="109"/>
      <c r="M100" s="109"/>
      <c r="N100" s="109"/>
      <c r="O100" s="109"/>
      <c r="P100" s="109"/>
      <c r="Q100" s="109"/>
      <c r="R100" s="109"/>
      <c r="S100" s="109"/>
      <c r="T100" s="109"/>
      <c r="U100" s="109"/>
    </row>
    <row r="101" spans="1:21" ht="18.75" customHeight="1" x14ac:dyDescent="0.2">
      <c r="A101" s="1"/>
      <c r="B101" s="1"/>
      <c r="C101" s="1"/>
      <c r="D101" s="1"/>
      <c r="E101" s="1"/>
      <c r="F101" s="1"/>
      <c r="G101" s="1"/>
      <c r="H101" s="311"/>
      <c r="I101" s="311"/>
      <c r="J101" s="311"/>
      <c r="K101" s="311"/>
      <c r="L101" s="311"/>
      <c r="M101" s="311"/>
      <c r="N101" s="311"/>
      <c r="O101" s="311"/>
      <c r="P101" s="311"/>
      <c r="Q101" s="311"/>
      <c r="R101" s="311"/>
      <c r="S101" s="311"/>
      <c r="T101" s="311"/>
      <c r="U101" s="311"/>
    </row>
    <row r="102" spans="1:21" ht="18.75" customHeight="1" x14ac:dyDescent="0.2">
      <c r="A102" s="1"/>
      <c r="B102" s="1"/>
      <c r="C102" s="1"/>
      <c r="D102" s="1"/>
      <c r="E102" s="1"/>
      <c r="F102" s="1"/>
      <c r="G102" s="1"/>
      <c r="H102" s="1"/>
      <c r="I102" s="1"/>
      <c r="J102" s="1"/>
      <c r="K102" s="1"/>
      <c r="L102" s="1"/>
      <c r="M102" s="1"/>
      <c r="N102" s="1"/>
      <c r="O102" s="1"/>
      <c r="P102" s="1"/>
      <c r="Q102" s="1"/>
      <c r="R102" s="1"/>
      <c r="S102" s="1"/>
      <c r="T102" s="1"/>
      <c r="U102" s="29"/>
    </row>
    <row r="103" spans="1:21" ht="18.75" customHeight="1" x14ac:dyDescent="0.2">
      <c r="A103" s="1"/>
      <c r="B103" s="1"/>
      <c r="C103" s="1"/>
      <c r="D103" s="1"/>
      <c r="E103" s="1"/>
      <c r="F103" s="1"/>
      <c r="G103" s="1"/>
      <c r="H103" s="1"/>
      <c r="I103" s="1"/>
      <c r="J103" s="1"/>
      <c r="K103" s="1"/>
      <c r="L103" s="1"/>
      <c r="M103" s="1"/>
      <c r="N103" s="1"/>
      <c r="O103" s="1"/>
      <c r="P103" s="1"/>
      <c r="Q103" s="1"/>
      <c r="R103" s="1"/>
      <c r="S103" s="1"/>
      <c r="T103" s="1"/>
      <c r="U103" s="29"/>
    </row>
    <row r="104" spans="1:21" ht="18.75" customHeight="1" x14ac:dyDescent="0.2">
      <c r="A104" s="1"/>
      <c r="B104" s="1"/>
      <c r="C104" s="1"/>
      <c r="D104" s="1"/>
      <c r="E104" s="1"/>
      <c r="F104" s="1"/>
      <c r="G104" s="1"/>
      <c r="H104" s="1"/>
      <c r="I104" s="1"/>
      <c r="J104" s="1"/>
      <c r="K104" s="1"/>
      <c r="L104" s="1"/>
      <c r="M104" s="1"/>
      <c r="N104" s="1"/>
      <c r="O104" s="1"/>
      <c r="P104" s="1"/>
      <c r="Q104" s="1"/>
      <c r="R104" s="1"/>
      <c r="S104" s="1"/>
      <c r="T104" s="1"/>
      <c r="U104" s="29"/>
    </row>
    <row r="105" spans="1:21" ht="18.75" customHeight="1" x14ac:dyDescent="0.2">
      <c r="A105" s="1"/>
      <c r="B105" s="1"/>
      <c r="C105" s="1"/>
      <c r="D105" s="1"/>
      <c r="E105" s="1"/>
      <c r="F105" s="1"/>
      <c r="G105" s="1"/>
      <c r="H105" s="1"/>
      <c r="I105" s="1"/>
      <c r="J105" s="1"/>
      <c r="K105" s="1"/>
      <c r="L105" s="1"/>
      <c r="M105" s="1"/>
      <c r="N105" s="1"/>
      <c r="O105" s="1"/>
      <c r="P105" s="1"/>
      <c r="Q105" s="1"/>
      <c r="R105" s="1"/>
      <c r="S105" s="1"/>
      <c r="T105" s="1"/>
      <c r="U105" s="29"/>
    </row>
    <row r="106" spans="1:21" ht="18.75" customHeight="1" x14ac:dyDescent="0.2">
      <c r="A106" s="1"/>
      <c r="B106" s="1"/>
      <c r="C106" s="1"/>
      <c r="D106" s="1"/>
      <c r="E106" s="1"/>
      <c r="F106" s="1"/>
      <c r="G106" s="1"/>
      <c r="H106" s="1"/>
      <c r="I106" s="1"/>
      <c r="J106" s="1"/>
      <c r="K106" s="1"/>
      <c r="L106" s="1"/>
      <c r="M106" s="1"/>
      <c r="N106" s="1"/>
      <c r="O106" s="1"/>
      <c r="P106" s="1"/>
      <c r="Q106" s="1"/>
      <c r="R106" s="1"/>
      <c r="S106" s="1"/>
      <c r="T106" s="1"/>
      <c r="U106" s="29"/>
    </row>
    <row r="107" spans="1:21" ht="18.75" customHeight="1" x14ac:dyDescent="0.2">
      <c r="A107" s="1"/>
      <c r="B107" s="1"/>
      <c r="C107" s="1"/>
      <c r="D107" s="1"/>
      <c r="E107" s="1"/>
      <c r="F107" s="1"/>
      <c r="G107" s="1"/>
      <c r="H107" s="1"/>
      <c r="I107" s="1"/>
      <c r="J107" s="1"/>
      <c r="K107" s="1"/>
      <c r="L107" s="1"/>
      <c r="M107" s="1"/>
      <c r="N107" s="1"/>
      <c r="O107" s="1"/>
      <c r="P107" s="1"/>
      <c r="Q107" s="1"/>
      <c r="R107" s="1"/>
      <c r="S107" s="1"/>
      <c r="T107" s="1"/>
      <c r="U107" s="29"/>
    </row>
    <row r="108" spans="1:21" ht="18.75" customHeight="1" x14ac:dyDescent="0.2">
      <c r="A108" s="62"/>
      <c r="B108" s="62"/>
      <c r="C108" s="62"/>
      <c r="D108" s="62"/>
      <c r="E108" s="62"/>
      <c r="F108" s="62"/>
      <c r="G108" s="62"/>
      <c r="H108" s="62"/>
      <c r="I108" s="62"/>
      <c r="J108" s="62"/>
      <c r="K108" s="62"/>
      <c r="L108" s="62"/>
      <c r="M108" s="62"/>
      <c r="N108" s="62"/>
      <c r="O108" s="62"/>
      <c r="P108" s="62"/>
      <c r="Q108" s="62"/>
      <c r="R108" s="62"/>
      <c r="S108" s="62"/>
      <c r="T108" s="62"/>
      <c r="U108" s="104"/>
    </row>
  </sheetData>
  <mergeCells count="13">
    <mergeCell ref="A71:B71"/>
    <mergeCell ref="A53:B53"/>
    <mergeCell ref="A55:B55"/>
    <mergeCell ref="A60:B60"/>
    <mergeCell ref="A66:U66"/>
    <mergeCell ref="A68:U68"/>
    <mergeCell ref="A70:D70"/>
    <mergeCell ref="A8:B8"/>
    <mergeCell ref="A2:U2"/>
    <mergeCell ref="A3:U3"/>
    <mergeCell ref="A4:U4"/>
    <mergeCell ref="A6:B6"/>
    <mergeCell ref="A7:B7"/>
  </mergeCells>
  <pageMargins left="0.7" right="0.7" top="0.75" bottom="0.75" header="0.3" footer="0.3"/>
  <pageSetup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zoomScaleNormal="100" workbookViewId="0"/>
  </sheetViews>
  <sheetFormatPr defaultColWidth="21.5" defaultRowHeight="12.75" x14ac:dyDescent="0.2"/>
  <cols>
    <col min="1" max="1" width="36.83203125" customWidth="1"/>
    <col min="2" max="4" width="9.5" customWidth="1"/>
    <col min="5" max="5" width="4.33203125" customWidth="1"/>
    <col min="6" max="8" width="9.5" customWidth="1"/>
    <col min="9" max="9" width="4.33203125" customWidth="1"/>
    <col min="10" max="12" width="9.5" customWidth="1"/>
    <col min="13" max="13" width="4.33203125" customWidth="1"/>
    <col min="14" max="16" width="9.5" customWidth="1"/>
    <col min="17" max="17" width="4.33203125" customWidth="1"/>
    <col min="18" max="21" width="9.5" customWidth="1"/>
  </cols>
  <sheetData>
    <row r="1" spans="1:25" ht="18.75" customHeight="1" x14ac:dyDescent="0.2">
      <c r="A1" s="531"/>
      <c r="B1" s="531"/>
      <c r="C1" s="531"/>
      <c r="D1" s="531"/>
      <c r="E1" s="531"/>
      <c r="F1" s="531"/>
      <c r="G1" s="532"/>
      <c r="H1" s="532"/>
      <c r="I1" s="532"/>
      <c r="J1" s="532"/>
      <c r="K1" s="532"/>
      <c r="L1" s="531"/>
      <c r="M1" s="531"/>
      <c r="N1" s="531"/>
      <c r="O1" s="531"/>
      <c r="P1" s="531"/>
      <c r="Q1" s="531"/>
      <c r="R1" s="531"/>
      <c r="S1" s="531"/>
      <c r="T1" s="533" t="s">
        <v>0</v>
      </c>
      <c r="U1" s="287"/>
      <c r="V1" s="287"/>
      <c r="W1" s="287"/>
      <c r="X1" s="287"/>
      <c r="Y1" s="287"/>
    </row>
    <row r="2" spans="1:25" ht="18.75" customHeight="1" x14ac:dyDescent="0.2">
      <c r="A2" s="643" t="s">
        <v>1</v>
      </c>
      <c r="B2" s="644"/>
      <c r="C2" s="644"/>
      <c r="D2" s="644"/>
      <c r="E2" s="644"/>
      <c r="F2" s="644"/>
      <c r="G2" s="644"/>
      <c r="H2" s="644"/>
      <c r="I2" s="644"/>
      <c r="J2" s="644"/>
      <c r="K2" s="644"/>
      <c r="L2" s="644"/>
      <c r="M2" s="644"/>
      <c r="N2" s="644"/>
      <c r="O2" s="644"/>
      <c r="P2" s="644"/>
      <c r="Q2" s="644"/>
      <c r="R2" s="644"/>
      <c r="S2" s="644"/>
      <c r="T2" s="644"/>
      <c r="U2" s="287"/>
      <c r="V2" s="287"/>
      <c r="W2" s="287"/>
      <c r="X2" s="287"/>
      <c r="Y2" s="287"/>
    </row>
    <row r="3" spans="1:25" ht="18.75" customHeight="1" x14ac:dyDescent="0.2">
      <c r="A3" s="643" t="s">
        <v>147</v>
      </c>
      <c r="B3" s="644"/>
      <c r="C3" s="644"/>
      <c r="D3" s="644"/>
      <c r="E3" s="644"/>
      <c r="F3" s="644"/>
      <c r="G3" s="644"/>
      <c r="H3" s="644"/>
      <c r="I3" s="644"/>
      <c r="J3" s="644"/>
      <c r="K3" s="644"/>
      <c r="L3" s="644"/>
      <c r="M3" s="644"/>
      <c r="N3" s="644"/>
      <c r="O3" s="644"/>
      <c r="P3" s="644"/>
      <c r="Q3" s="644"/>
      <c r="R3" s="644"/>
      <c r="S3" s="644"/>
      <c r="T3" s="644"/>
      <c r="U3" s="287"/>
      <c r="V3" s="287"/>
      <c r="W3" s="287"/>
      <c r="X3" s="287"/>
      <c r="Y3" s="287"/>
    </row>
    <row r="4" spans="1:25" ht="18.75" customHeight="1" x14ac:dyDescent="0.2">
      <c r="A4" s="643" t="s">
        <v>69</v>
      </c>
      <c r="B4" s="644"/>
      <c r="C4" s="644"/>
      <c r="D4" s="644"/>
      <c r="E4" s="644"/>
      <c r="F4" s="644"/>
      <c r="G4" s="644"/>
      <c r="H4" s="644"/>
      <c r="I4" s="644"/>
      <c r="J4" s="644"/>
      <c r="K4" s="644"/>
      <c r="L4" s="644"/>
      <c r="M4" s="644"/>
      <c r="N4" s="644"/>
      <c r="O4" s="644"/>
      <c r="P4" s="644"/>
      <c r="Q4" s="644"/>
      <c r="R4" s="644"/>
      <c r="S4" s="644"/>
      <c r="T4" s="644"/>
      <c r="U4" s="287"/>
      <c r="V4" s="287"/>
      <c r="W4" s="287"/>
      <c r="X4" s="287"/>
      <c r="Y4" s="287"/>
    </row>
    <row r="5" spans="1:25" ht="12.6" customHeight="1" x14ac:dyDescent="0.2">
      <c r="A5" s="534" t="s">
        <v>3</v>
      </c>
      <c r="B5" s="531"/>
      <c r="C5" s="531"/>
      <c r="D5" s="531"/>
      <c r="E5" s="531"/>
      <c r="F5" s="531"/>
      <c r="G5" s="531"/>
      <c r="H5" s="531"/>
      <c r="I5" s="531"/>
      <c r="J5" s="531"/>
      <c r="K5" s="531"/>
      <c r="L5" s="531"/>
      <c r="M5" s="531"/>
      <c r="N5" s="531"/>
      <c r="O5" s="531"/>
      <c r="P5" s="531"/>
      <c r="Q5" s="531"/>
      <c r="R5" s="531"/>
      <c r="S5" s="531"/>
      <c r="T5" s="535"/>
      <c r="U5" s="287"/>
      <c r="V5" s="287"/>
      <c r="W5" s="287"/>
      <c r="X5" s="287"/>
      <c r="Y5" s="287"/>
    </row>
    <row r="6" spans="1:25" ht="12.6" customHeight="1" x14ac:dyDescent="0.2">
      <c r="A6" s="536" t="s">
        <v>4</v>
      </c>
      <c r="B6" s="531"/>
      <c r="C6" s="531"/>
      <c r="D6" s="531"/>
      <c r="E6" s="531"/>
      <c r="F6" s="531"/>
      <c r="G6" s="531"/>
      <c r="H6" s="531"/>
      <c r="I6" s="531"/>
      <c r="J6" s="531"/>
      <c r="K6" s="531"/>
      <c r="L6" s="531"/>
      <c r="M6" s="531"/>
      <c r="N6" s="531"/>
      <c r="O6" s="531"/>
      <c r="P6" s="531"/>
      <c r="Q6" s="531"/>
      <c r="R6" s="531"/>
      <c r="S6" s="531"/>
      <c r="T6" s="535"/>
      <c r="U6" s="287"/>
      <c r="V6" s="287"/>
      <c r="W6" s="287"/>
      <c r="X6" s="287"/>
      <c r="Y6" s="287"/>
    </row>
    <row r="7" spans="1:25" ht="12.6" customHeight="1" x14ac:dyDescent="0.2">
      <c r="A7" s="534" t="s">
        <v>5</v>
      </c>
      <c r="B7" s="531"/>
      <c r="C7" s="531"/>
      <c r="D7" s="531"/>
      <c r="E7" s="531"/>
      <c r="F7" s="531"/>
      <c r="G7" s="531"/>
      <c r="H7" s="531"/>
      <c r="I7" s="531"/>
      <c r="J7" s="531"/>
      <c r="K7" s="531"/>
      <c r="L7" s="531"/>
      <c r="M7" s="531"/>
      <c r="N7" s="531"/>
      <c r="O7" s="531"/>
      <c r="P7" s="531"/>
      <c r="Q7" s="531"/>
      <c r="R7" s="531"/>
      <c r="S7" s="531"/>
      <c r="T7" s="535"/>
      <c r="U7" s="287"/>
      <c r="V7" s="287"/>
      <c r="W7" s="287"/>
      <c r="X7" s="287"/>
      <c r="Y7" s="287"/>
    </row>
    <row r="8" spans="1:25" ht="12.6" customHeight="1" x14ac:dyDescent="0.2">
      <c r="A8" s="536" t="s">
        <v>6</v>
      </c>
      <c r="B8" s="531"/>
      <c r="C8" s="531"/>
      <c r="D8" s="531"/>
      <c r="E8" s="531"/>
      <c r="F8" s="531"/>
      <c r="G8" s="531"/>
      <c r="H8" s="531"/>
      <c r="I8" s="531"/>
      <c r="J8" s="531"/>
      <c r="K8" s="531"/>
      <c r="L8" s="531"/>
      <c r="M8" s="531"/>
      <c r="N8" s="531"/>
      <c r="O8" s="531"/>
      <c r="P8" s="531"/>
      <c r="Q8" s="531"/>
      <c r="R8" s="531"/>
      <c r="S8" s="531"/>
      <c r="T8" s="535"/>
      <c r="U8" s="287"/>
      <c r="V8" s="287"/>
      <c r="W8" s="287"/>
      <c r="X8" s="287"/>
      <c r="Y8" s="287"/>
    </row>
    <row r="9" spans="1:25" ht="18.75" customHeight="1" x14ac:dyDescent="0.2">
      <c r="A9" s="531"/>
      <c r="B9" s="531"/>
      <c r="C9" s="531"/>
      <c r="D9" s="531"/>
      <c r="E9" s="531"/>
      <c r="F9" s="531"/>
      <c r="G9" s="531"/>
      <c r="H9" s="531"/>
      <c r="I9" s="531"/>
      <c r="J9" s="531"/>
      <c r="K9" s="531"/>
      <c r="L9" s="531"/>
      <c r="M9" s="531"/>
      <c r="N9" s="531"/>
      <c r="O9" s="531"/>
      <c r="P9" s="531"/>
      <c r="Q9" s="531"/>
      <c r="R9" s="531"/>
      <c r="S9" s="531"/>
      <c r="T9" s="535"/>
      <c r="U9" s="287"/>
      <c r="V9" s="287"/>
      <c r="W9" s="287"/>
      <c r="X9" s="287"/>
      <c r="Y9" s="287"/>
    </row>
    <row r="10" spans="1:25" ht="18.75" customHeight="1" x14ac:dyDescent="0.2">
      <c r="A10" s="537" t="s">
        <v>148</v>
      </c>
      <c r="B10" s="531"/>
      <c r="C10" s="531"/>
      <c r="D10" s="531"/>
      <c r="E10" s="531"/>
      <c r="F10" s="531"/>
      <c r="G10" s="531"/>
      <c r="H10" s="531"/>
      <c r="I10" s="531"/>
      <c r="J10" s="531"/>
      <c r="K10" s="531"/>
      <c r="L10" s="531"/>
      <c r="M10" s="531"/>
      <c r="N10" s="531"/>
      <c r="O10" s="531"/>
      <c r="P10" s="531"/>
      <c r="Q10" s="531"/>
      <c r="R10" s="531"/>
      <c r="S10" s="531"/>
      <c r="T10" s="535"/>
      <c r="U10" s="287"/>
      <c r="V10" s="287"/>
      <c r="W10" s="287"/>
      <c r="X10" s="287"/>
      <c r="Y10" s="287"/>
    </row>
    <row r="11" spans="1:25" ht="18.75" customHeight="1" x14ac:dyDescent="0.2">
      <c r="A11" s="538" t="s">
        <v>92</v>
      </c>
      <c r="B11" s="539" t="s">
        <v>8</v>
      </c>
      <c r="C11" s="539" t="s">
        <v>8</v>
      </c>
      <c r="D11" s="539" t="s">
        <v>8</v>
      </c>
      <c r="E11" s="540"/>
      <c r="F11" s="539" t="s">
        <v>10</v>
      </c>
      <c r="G11" s="539" t="s">
        <v>10</v>
      </c>
      <c r="H11" s="539" t="s">
        <v>10</v>
      </c>
      <c r="I11" s="540"/>
      <c r="J11" s="539" t="s">
        <v>11</v>
      </c>
      <c r="K11" s="539" t="s">
        <v>11</v>
      </c>
      <c r="L11" s="539" t="s">
        <v>11</v>
      </c>
      <c r="M11" s="540"/>
      <c r="N11" s="539" t="s">
        <v>12</v>
      </c>
      <c r="O11" s="539" t="s">
        <v>12</v>
      </c>
      <c r="P11" s="539" t="s">
        <v>12</v>
      </c>
      <c r="Q11" s="540"/>
      <c r="R11" s="539" t="s">
        <v>69</v>
      </c>
      <c r="S11" s="539" t="s">
        <v>69</v>
      </c>
      <c r="T11" s="541" t="s">
        <v>69</v>
      </c>
      <c r="U11" s="364"/>
      <c r="V11" s="364"/>
      <c r="W11" s="364"/>
      <c r="X11" s="364"/>
      <c r="Y11" s="364"/>
    </row>
    <row r="12" spans="1:25" ht="18.75" customHeight="1" x14ac:dyDescent="0.2">
      <c r="A12" s="540"/>
      <c r="B12" s="542" t="s">
        <v>93</v>
      </c>
      <c r="C12" s="542" t="s">
        <v>94</v>
      </c>
      <c r="D12" s="542" t="s">
        <v>59</v>
      </c>
      <c r="E12" s="540"/>
      <c r="F12" s="542" t="s">
        <v>93</v>
      </c>
      <c r="G12" s="542" t="s">
        <v>94</v>
      </c>
      <c r="H12" s="542" t="s">
        <v>59</v>
      </c>
      <c r="I12" s="540"/>
      <c r="J12" s="542" t="s">
        <v>93</v>
      </c>
      <c r="K12" s="542" t="s">
        <v>94</v>
      </c>
      <c r="L12" s="542" t="s">
        <v>59</v>
      </c>
      <c r="M12" s="540"/>
      <c r="N12" s="542" t="s">
        <v>93</v>
      </c>
      <c r="O12" s="542" t="s">
        <v>94</v>
      </c>
      <c r="P12" s="542" t="s">
        <v>59</v>
      </c>
      <c r="Q12" s="540"/>
      <c r="R12" s="542" t="s">
        <v>93</v>
      </c>
      <c r="S12" s="542" t="s">
        <v>94</v>
      </c>
      <c r="T12" s="543" t="s">
        <v>59</v>
      </c>
      <c r="U12" s="364"/>
      <c r="V12" s="364"/>
      <c r="W12" s="364"/>
      <c r="X12" s="364"/>
      <c r="Y12" s="364"/>
    </row>
    <row r="13" spans="1:25" ht="18.75" customHeight="1" x14ac:dyDescent="0.2">
      <c r="A13" s="544" t="s">
        <v>130</v>
      </c>
      <c r="B13" s="545">
        <v>19.600000000000001</v>
      </c>
      <c r="C13" s="545">
        <v>101.3</v>
      </c>
      <c r="D13" s="545">
        <v>120.9</v>
      </c>
      <c r="E13" s="521"/>
      <c r="F13" s="545">
        <v>25.2</v>
      </c>
      <c r="G13" s="545">
        <v>113</v>
      </c>
      <c r="H13" s="545">
        <v>138.19999999999999</v>
      </c>
      <c r="I13" s="521"/>
      <c r="J13" s="545">
        <v>26.5</v>
      </c>
      <c r="K13" s="545">
        <v>116.3</v>
      </c>
      <c r="L13" s="545">
        <v>142.80000000000001</v>
      </c>
      <c r="M13" s="521"/>
      <c r="N13" s="545">
        <v>30.6</v>
      </c>
      <c r="O13" s="545">
        <v>117.9</v>
      </c>
      <c r="P13" s="545">
        <v>148.5</v>
      </c>
      <c r="Q13" s="521"/>
      <c r="R13" s="545">
        <v>101.9</v>
      </c>
      <c r="S13" s="545">
        <v>448.5</v>
      </c>
      <c r="T13" s="545">
        <v>550.4</v>
      </c>
      <c r="U13" s="287"/>
      <c r="V13" s="287"/>
      <c r="W13" s="287"/>
      <c r="X13" s="287"/>
      <c r="Y13" s="287"/>
    </row>
    <row r="14" spans="1:25" ht="18.75" customHeight="1" x14ac:dyDescent="0.2">
      <c r="A14" s="544" t="s">
        <v>131</v>
      </c>
      <c r="B14" s="546">
        <v>40.9</v>
      </c>
      <c r="C14" s="546">
        <v>90</v>
      </c>
      <c r="D14" s="546">
        <v>130.9</v>
      </c>
      <c r="E14" s="521"/>
      <c r="F14" s="546">
        <v>48.1</v>
      </c>
      <c r="G14" s="546">
        <v>89.3</v>
      </c>
      <c r="H14" s="546">
        <v>137.4</v>
      </c>
      <c r="I14" s="521"/>
      <c r="J14" s="546">
        <v>46.4</v>
      </c>
      <c r="K14" s="546">
        <v>86.2</v>
      </c>
      <c r="L14" s="546">
        <v>132.6</v>
      </c>
      <c r="M14" s="521"/>
      <c r="N14" s="546">
        <v>42.1</v>
      </c>
      <c r="O14" s="546">
        <v>87.7</v>
      </c>
      <c r="P14" s="546">
        <v>129.80000000000001</v>
      </c>
      <c r="Q14" s="521"/>
      <c r="R14" s="546">
        <v>177.5</v>
      </c>
      <c r="S14" s="546">
        <v>353.2</v>
      </c>
      <c r="T14" s="546">
        <v>530.70000000000005</v>
      </c>
      <c r="U14" s="287"/>
      <c r="V14" s="287"/>
      <c r="W14" s="287"/>
      <c r="X14" s="287"/>
      <c r="Y14" s="287"/>
    </row>
    <row r="15" spans="1:25" ht="18.75" customHeight="1" x14ac:dyDescent="0.2">
      <c r="A15" s="547" t="s">
        <v>149</v>
      </c>
      <c r="B15" s="548">
        <v>60.5</v>
      </c>
      <c r="C15" s="548">
        <v>191.3</v>
      </c>
      <c r="D15" s="548">
        <v>251.8</v>
      </c>
      <c r="E15" s="521"/>
      <c r="F15" s="548">
        <v>73.3</v>
      </c>
      <c r="G15" s="548">
        <v>202.3</v>
      </c>
      <c r="H15" s="548">
        <v>275.60000000000002</v>
      </c>
      <c r="I15" s="521"/>
      <c r="J15" s="548">
        <v>72.900000000000006</v>
      </c>
      <c r="K15" s="548">
        <v>202.5</v>
      </c>
      <c r="L15" s="548">
        <v>275.39999999999998</v>
      </c>
      <c r="M15" s="521"/>
      <c r="N15" s="548">
        <v>72.7</v>
      </c>
      <c r="O15" s="548">
        <v>205.6</v>
      </c>
      <c r="P15" s="548">
        <v>278.3</v>
      </c>
      <c r="Q15" s="521"/>
      <c r="R15" s="548">
        <v>279.39999999999998</v>
      </c>
      <c r="S15" s="548">
        <v>801.7</v>
      </c>
      <c r="T15" s="548">
        <v>1081.0999999999999</v>
      </c>
      <c r="U15" s="287"/>
      <c r="V15" s="287"/>
      <c r="W15" s="287"/>
      <c r="X15" s="287"/>
      <c r="Y15" s="287"/>
    </row>
    <row r="16" spans="1:25" ht="18.75" customHeight="1" x14ac:dyDescent="0.2">
      <c r="A16" s="521"/>
      <c r="B16" s="521"/>
      <c r="C16" s="521"/>
      <c r="D16" s="521"/>
      <c r="E16" s="521"/>
      <c r="F16" s="521"/>
      <c r="G16" s="521"/>
      <c r="H16" s="521"/>
      <c r="I16" s="521"/>
      <c r="J16" s="521"/>
      <c r="K16" s="521"/>
      <c r="L16" s="521"/>
      <c r="M16" s="521"/>
      <c r="N16" s="521"/>
      <c r="O16" s="521"/>
      <c r="P16" s="521"/>
      <c r="Q16" s="521"/>
      <c r="R16" s="521"/>
      <c r="S16" s="521"/>
      <c r="T16" s="521"/>
      <c r="U16" s="287"/>
      <c r="V16" s="287"/>
      <c r="W16" s="287"/>
      <c r="X16" s="287"/>
      <c r="Y16" s="287"/>
    </row>
    <row r="17" spans="1:25" ht="108.75" customHeight="1" x14ac:dyDescent="0.2">
      <c r="A17" s="645" t="s">
        <v>150</v>
      </c>
      <c r="B17" s="646"/>
      <c r="C17" s="646"/>
      <c r="D17" s="646"/>
      <c r="E17" s="646"/>
      <c r="F17" s="646"/>
      <c r="G17" s="646"/>
      <c r="H17" s="646"/>
      <c r="I17" s="646"/>
      <c r="J17" s="646"/>
      <c r="K17" s="646"/>
      <c r="L17" s="646"/>
      <c r="M17" s="646"/>
      <c r="N17" s="646"/>
      <c r="O17" s="646"/>
      <c r="P17" s="646"/>
      <c r="Q17" s="646"/>
      <c r="R17" s="646"/>
      <c r="S17" s="646"/>
      <c r="T17" s="646"/>
      <c r="U17" s="287"/>
      <c r="V17" s="287"/>
      <c r="W17" s="287"/>
      <c r="X17" s="287"/>
      <c r="Y17" s="287"/>
    </row>
    <row r="18" spans="1:25" ht="18.75" customHeight="1" x14ac:dyDescent="0.2">
      <c r="A18" s="549"/>
      <c r="B18" s="521"/>
      <c r="C18" s="521"/>
      <c r="D18" s="521"/>
      <c r="E18" s="521"/>
      <c r="F18" s="521"/>
      <c r="G18" s="521"/>
      <c r="H18" s="521"/>
      <c r="I18" s="521"/>
      <c r="J18" s="521"/>
      <c r="K18" s="521"/>
      <c r="L18" s="521"/>
      <c r="M18" s="521"/>
      <c r="N18" s="521"/>
      <c r="O18" s="521"/>
      <c r="P18" s="521"/>
      <c r="Q18" s="521"/>
      <c r="R18" s="521"/>
      <c r="S18" s="521"/>
      <c r="T18" s="521"/>
      <c r="U18" s="287"/>
      <c r="V18" s="287"/>
      <c r="W18" s="287"/>
      <c r="X18" s="287"/>
      <c r="Y18" s="287"/>
    </row>
    <row r="19" spans="1:25" ht="18.75" customHeight="1" x14ac:dyDescent="0.2">
      <c r="A19" s="550" t="s">
        <v>151</v>
      </c>
      <c r="B19" s="521"/>
      <c r="C19" s="521"/>
      <c r="D19" s="521"/>
      <c r="E19" s="521"/>
      <c r="F19" s="521"/>
      <c r="G19" s="521"/>
      <c r="H19" s="521"/>
      <c r="I19" s="521"/>
      <c r="J19" s="521"/>
      <c r="K19" s="521"/>
      <c r="L19" s="521"/>
      <c r="M19" s="521"/>
      <c r="N19" s="521"/>
      <c r="O19" s="521"/>
      <c r="P19" s="521"/>
      <c r="Q19" s="521"/>
      <c r="R19" s="521"/>
      <c r="S19" s="521"/>
      <c r="T19" s="521"/>
      <c r="U19" s="287"/>
      <c r="V19" s="287"/>
      <c r="W19" s="287"/>
      <c r="X19" s="287"/>
      <c r="Y19" s="287"/>
    </row>
    <row r="20" spans="1:25" ht="18.75" customHeight="1" x14ac:dyDescent="0.2">
      <c r="A20" s="287"/>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row>
    <row r="21" spans="1:25" ht="18.75" customHeight="1" x14ac:dyDescent="0.2">
      <c r="A21" s="287"/>
      <c r="B21" s="287"/>
      <c r="C21" s="287"/>
      <c r="D21" s="287"/>
      <c r="E21" s="287"/>
      <c r="F21" s="287"/>
      <c r="G21" s="287"/>
      <c r="H21" s="287"/>
      <c r="I21" s="287"/>
      <c r="J21" s="287"/>
      <c r="K21" s="287"/>
      <c r="L21" s="287"/>
      <c r="M21" s="287"/>
      <c r="N21" s="287"/>
      <c r="O21" s="287"/>
      <c r="P21" s="287"/>
      <c r="Q21" s="287"/>
      <c r="R21" s="287"/>
      <c r="S21" s="287"/>
      <c r="T21" s="287"/>
      <c r="U21" s="287"/>
      <c r="V21" s="287"/>
      <c r="W21" s="287"/>
      <c r="X21" s="287"/>
      <c r="Y21" s="287"/>
    </row>
    <row r="22" spans="1:25" ht="18.75" customHeight="1" x14ac:dyDescent="0.2">
      <c r="A22" s="287"/>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row>
    <row r="23" spans="1:25" ht="18.75" customHeight="1" x14ac:dyDescent="0.2">
      <c r="A23" s="287"/>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row>
    <row r="24" spans="1:25" ht="18.75" customHeight="1" x14ac:dyDescent="0.2">
      <c r="A24" s="287"/>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row>
    <row r="25" spans="1:25" ht="18.75" customHeight="1" x14ac:dyDescent="0.2">
      <c r="A25" s="287"/>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row>
    <row r="26" spans="1:25" ht="18.75" customHeight="1" x14ac:dyDescent="0.2">
      <c r="A26" s="287"/>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row>
    <row r="27" spans="1:25" ht="18.75" customHeight="1" x14ac:dyDescent="0.2">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row>
    <row r="28" spans="1:25" ht="18.75" customHeight="1" x14ac:dyDescent="0.2">
      <c r="A28" s="287"/>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row>
    <row r="29" spans="1:25" ht="18.75" customHeight="1" x14ac:dyDescent="0.2">
      <c r="A29" s="287"/>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row>
    <row r="30" spans="1:25" ht="18.75" customHeight="1" x14ac:dyDescent="0.2">
      <c r="A30" s="287"/>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row>
    <row r="31" spans="1:25" ht="18.75" customHeight="1" x14ac:dyDescent="0.2">
      <c r="A31" s="287"/>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18.75" customHeight="1" x14ac:dyDescent="0.2">
      <c r="A32" s="287"/>
      <c r="B32" s="287"/>
      <c r="C32" s="287"/>
      <c r="D32" s="287"/>
      <c r="E32" s="287"/>
      <c r="F32" s="287"/>
      <c r="G32" s="287"/>
      <c r="H32" s="287"/>
      <c r="I32" s="287"/>
      <c r="J32" s="287"/>
      <c r="K32" s="287"/>
      <c r="L32" s="287"/>
      <c r="M32" s="287"/>
      <c r="N32" s="287"/>
      <c r="O32" s="287"/>
      <c r="P32" s="287"/>
      <c r="Q32" s="287"/>
      <c r="R32" s="287"/>
      <c r="S32" s="287"/>
      <c r="T32" s="287"/>
      <c r="U32" s="287"/>
      <c r="V32" s="287"/>
      <c r="W32" s="287"/>
      <c r="X32" s="287"/>
      <c r="Y32" s="287"/>
    </row>
    <row r="33" spans="1:25" ht="18.75" customHeight="1" x14ac:dyDescent="0.2">
      <c r="A33" s="287"/>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row>
    <row r="34" spans="1:25" ht="18.75" customHeight="1" x14ac:dyDescent="0.2">
      <c r="A34" s="287"/>
      <c r="B34" s="287"/>
      <c r="C34" s="287"/>
      <c r="D34" s="287"/>
      <c r="E34" s="287"/>
      <c r="F34" s="287"/>
      <c r="G34" s="287"/>
      <c r="H34" s="287"/>
      <c r="I34" s="287"/>
      <c r="J34" s="287"/>
      <c r="K34" s="287"/>
      <c r="L34" s="287"/>
      <c r="M34" s="287"/>
      <c r="N34" s="287"/>
      <c r="O34" s="287"/>
      <c r="P34" s="287"/>
      <c r="Q34" s="287"/>
      <c r="R34" s="287"/>
      <c r="S34" s="287"/>
      <c r="T34" s="287"/>
      <c r="U34" s="287"/>
      <c r="V34" s="287"/>
      <c r="W34" s="287"/>
      <c r="X34" s="287"/>
      <c r="Y34" s="287"/>
    </row>
    <row r="35" spans="1:25" ht="18.75" customHeight="1" x14ac:dyDescent="0.2">
      <c r="A35" s="287"/>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row>
    <row r="36" spans="1:25" ht="18.75" customHeight="1" x14ac:dyDescent="0.2">
      <c r="A36" s="287"/>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row>
    <row r="37" spans="1:25" ht="18.75" customHeight="1" x14ac:dyDescent="0.2">
      <c r="A37" s="287"/>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row>
    <row r="38" spans="1:25" ht="18.75" customHeight="1" x14ac:dyDescent="0.2">
      <c r="A38" s="287"/>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row>
    <row r="39" spans="1:25" ht="18.75" customHeight="1" x14ac:dyDescent="0.2">
      <c r="A39" s="287"/>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row>
    <row r="40" spans="1:25" ht="18.75" customHeight="1" x14ac:dyDescent="0.2">
      <c r="A40" s="287"/>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row>
    <row r="41" spans="1:25" ht="18.75" customHeight="1" x14ac:dyDescent="0.2">
      <c r="A41" s="287"/>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row>
    <row r="42" spans="1:25" ht="18.75" customHeight="1" x14ac:dyDescent="0.2">
      <c r="A42" s="287"/>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row>
    <row r="43" spans="1:25" ht="18.75" customHeight="1" x14ac:dyDescent="0.2">
      <c r="A43" s="287"/>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row>
    <row r="44" spans="1:25" ht="18.75" customHeight="1" x14ac:dyDescent="0.2">
      <c r="A44" s="287"/>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row>
    <row r="45" spans="1:25" ht="18.75" customHeight="1" x14ac:dyDescent="0.2">
      <c r="A45" s="287"/>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row>
    <row r="46" spans="1:25" ht="18.75" customHeight="1" x14ac:dyDescent="0.2">
      <c r="A46" s="287"/>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row>
    <row r="47" spans="1:25" ht="18.75" customHeight="1" x14ac:dyDescent="0.2">
      <c r="A47" s="287"/>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row>
    <row r="48" spans="1:25" ht="18.75" customHeight="1" x14ac:dyDescent="0.2">
      <c r="A48" s="287"/>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row>
    <row r="49" spans="1:25" ht="18.75" customHeight="1" x14ac:dyDescent="0.2">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row>
    <row r="50" spans="1:25" ht="18.75" customHeight="1" x14ac:dyDescent="0.2">
      <c r="A50" s="287"/>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row>
    <row r="51" spans="1:25" ht="18.75" customHeight="1" x14ac:dyDescent="0.2">
      <c r="A51" s="287"/>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row>
    <row r="52" spans="1:25" ht="18.75" customHeight="1" x14ac:dyDescent="0.2">
      <c r="A52" s="287"/>
      <c r="B52" s="287"/>
      <c r="C52" s="287"/>
      <c r="D52" s="287"/>
      <c r="E52" s="287"/>
      <c r="F52" s="287"/>
      <c r="G52" s="287"/>
      <c r="H52" s="287"/>
      <c r="I52" s="287"/>
      <c r="J52" s="287"/>
      <c r="K52" s="287"/>
      <c r="L52" s="287"/>
      <c r="M52" s="287"/>
      <c r="N52" s="287"/>
      <c r="O52" s="287"/>
      <c r="P52" s="287"/>
      <c r="Q52" s="287"/>
      <c r="R52" s="287"/>
      <c r="S52" s="287"/>
      <c r="T52" s="287"/>
      <c r="U52" s="287"/>
      <c r="V52" s="287"/>
      <c r="W52" s="287"/>
      <c r="X52" s="287"/>
      <c r="Y52" s="287"/>
    </row>
    <row r="53" spans="1:25" ht="18.75" customHeight="1" x14ac:dyDescent="0.2">
      <c r="A53" s="287"/>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row>
    <row r="54" spans="1:25" ht="18.75" customHeight="1" x14ac:dyDescent="0.2">
      <c r="A54" s="287"/>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row>
    <row r="55" spans="1:25" ht="18.75" customHeight="1" x14ac:dyDescent="0.2">
      <c r="A55" s="287"/>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row>
    <row r="56" spans="1:25" ht="18.75" customHeight="1" x14ac:dyDescent="0.2">
      <c r="A56" s="287"/>
      <c r="B56" s="287"/>
      <c r="C56" s="287"/>
      <c r="D56" s="287"/>
      <c r="E56" s="287"/>
      <c r="F56" s="287"/>
      <c r="G56" s="287"/>
      <c r="H56" s="287"/>
      <c r="I56" s="287"/>
      <c r="J56" s="287"/>
      <c r="K56" s="287"/>
      <c r="L56" s="287"/>
      <c r="M56" s="287"/>
      <c r="N56" s="287"/>
      <c r="O56" s="287"/>
      <c r="P56" s="287"/>
      <c r="Q56" s="287"/>
      <c r="R56" s="287"/>
      <c r="S56" s="287"/>
      <c r="T56" s="287"/>
      <c r="U56" s="287"/>
      <c r="V56" s="287"/>
      <c r="W56" s="287"/>
      <c r="X56" s="287"/>
      <c r="Y56" s="287"/>
    </row>
    <row r="57" spans="1:25" ht="18.75" customHeight="1" x14ac:dyDescent="0.2">
      <c r="A57" s="287"/>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row>
    <row r="58" spans="1:25" ht="18.75" customHeight="1" x14ac:dyDescent="0.2">
      <c r="A58" s="287"/>
      <c r="B58" s="287"/>
      <c r="C58" s="287"/>
      <c r="D58" s="287"/>
      <c r="E58" s="287"/>
      <c r="F58" s="287"/>
      <c r="G58" s="287"/>
      <c r="H58" s="287"/>
      <c r="I58" s="287"/>
      <c r="J58" s="287"/>
      <c r="K58" s="287"/>
      <c r="L58" s="287"/>
      <c r="M58" s="287"/>
      <c r="N58" s="287"/>
      <c r="O58" s="287"/>
      <c r="P58" s="287"/>
      <c r="Q58" s="287"/>
      <c r="R58" s="287"/>
      <c r="S58" s="287"/>
      <c r="T58" s="287"/>
      <c r="U58" s="287"/>
      <c r="V58" s="287"/>
      <c r="W58" s="287"/>
      <c r="X58" s="287"/>
      <c r="Y58" s="287"/>
    </row>
    <row r="59" spans="1:25" ht="18.75" customHeight="1" x14ac:dyDescent="0.2">
      <c r="A59" s="287"/>
      <c r="B59" s="287"/>
      <c r="C59" s="287"/>
      <c r="D59" s="287"/>
      <c r="E59" s="287"/>
      <c r="F59" s="287"/>
      <c r="G59" s="287"/>
      <c r="H59" s="287"/>
      <c r="I59" s="287"/>
      <c r="J59" s="287"/>
      <c r="K59" s="287"/>
      <c r="L59" s="287"/>
      <c r="M59" s="287"/>
      <c r="N59" s="287"/>
      <c r="O59" s="287"/>
      <c r="P59" s="287"/>
      <c r="Q59" s="287"/>
      <c r="R59" s="287"/>
      <c r="S59" s="287"/>
      <c r="T59" s="287"/>
      <c r="U59" s="287"/>
      <c r="V59" s="287"/>
      <c r="W59" s="287"/>
      <c r="X59" s="287"/>
      <c r="Y59" s="287"/>
    </row>
    <row r="60" spans="1:25" ht="18.75" customHeight="1" x14ac:dyDescent="0.2">
      <c r="A60" s="287"/>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18.75" customHeight="1" x14ac:dyDescent="0.2">
      <c r="A61" s="287"/>
      <c r="B61" s="287"/>
      <c r="C61" s="287"/>
      <c r="D61" s="287"/>
      <c r="E61" s="287"/>
      <c r="F61" s="287"/>
      <c r="G61" s="287"/>
      <c r="H61" s="287"/>
      <c r="I61" s="287"/>
      <c r="J61" s="287"/>
      <c r="K61" s="287"/>
      <c r="L61" s="287"/>
      <c r="M61" s="287"/>
      <c r="N61" s="287"/>
      <c r="O61" s="287"/>
      <c r="P61" s="287"/>
      <c r="Q61" s="287"/>
      <c r="R61" s="287"/>
      <c r="S61" s="287"/>
      <c r="T61" s="287"/>
      <c r="U61" s="287"/>
      <c r="V61" s="287"/>
      <c r="W61" s="287"/>
      <c r="X61" s="287"/>
      <c r="Y61" s="287"/>
    </row>
    <row r="62" spans="1:25" ht="18.75" customHeight="1" x14ac:dyDescent="0.2">
      <c r="A62" s="287"/>
      <c r="B62" s="287"/>
      <c r="C62" s="287"/>
      <c r="D62" s="287"/>
      <c r="E62" s="287"/>
      <c r="F62" s="287"/>
      <c r="G62" s="287"/>
      <c r="H62" s="287"/>
      <c r="I62" s="287"/>
      <c r="J62" s="287"/>
      <c r="K62" s="287"/>
      <c r="L62" s="287"/>
      <c r="M62" s="287"/>
      <c r="N62" s="287"/>
      <c r="O62" s="287"/>
      <c r="P62" s="287"/>
      <c r="Q62" s="287"/>
      <c r="R62" s="287"/>
      <c r="S62" s="287"/>
      <c r="T62" s="287"/>
      <c r="U62" s="287"/>
      <c r="V62" s="287"/>
      <c r="W62" s="287"/>
      <c r="X62" s="287"/>
      <c r="Y62" s="287"/>
    </row>
    <row r="63" spans="1:25" ht="18.75" customHeight="1" x14ac:dyDescent="0.2">
      <c r="A63" s="287"/>
      <c r="B63" s="287"/>
      <c r="C63" s="287"/>
      <c r="D63" s="287"/>
      <c r="E63" s="287"/>
      <c r="F63" s="287"/>
      <c r="G63" s="287"/>
      <c r="H63" s="287"/>
      <c r="I63" s="287"/>
      <c r="J63" s="287"/>
      <c r="K63" s="287"/>
      <c r="L63" s="287"/>
      <c r="M63" s="287"/>
      <c r="N63" s="287"/>
      <c r="O63" s="287"/>
      <c r="P63" s="287"/>
      <c r="Q63" s="287"/>
      <c r="R63" s="287"/>
      <c r="S63" s="287"/>
      <c r="T63" s="287"/>
      <c r="U63" s="287"/>
      <c r="V63" s="287"/>
      <c r="W63" s="287"/>
      <c r="X63" s="287"/>
      <c r="Y63" s="287"/>
    </row>
    <row r="64" spans="1:25" ht="18.75" customHeight="1" x14ac:dyDescent="0.2">
      <c r="A64" s="287"/>
      <c r="B64" s="287"/>
      <c r="C64" s="287"/>
      <c r="D64" s="287"/>
      <c r="E64" s="287"/>
      <c r="F64" s="287"/>
      <c r="G64" s="287"/>
      <c r="H64" s="287"/>
      <c r="I64" s="287"/>
      <c r="J64" s="287"/>
      <c r="K64" s="287"/>
      <c r="L64" s="287"/>
      <c r="M64" s="287"/>
      <c r="N64" s="287"/>
      <c r="O64" s="287"/>
      <c r="P64" s="287"/>
      <c r="Q64" s="287"/>
      <c r="R64" s="287"/>
      <c r="S64" s="287"/>
      <c r="T64" s="287"/>
      <c r="U64" s="287"/>
      <c r="V64" s="287"/>
      <c r="W64" s="287"/>
      <c r="X64" s="287"/>
      <c r="Y64" s="287"/>
    </row>
    <row r="65" spans="1:25" ht="18.75" customHeight="1" x14ac:dyDescent="0.2">
      <c r="A65" s="287"/>
      <c r="B65" s="287"/>
      <c r="C65" s="287"/>
      <c r="D65" s="287"/>
      <c r="E65" s="287"/>
      <c r="F65" s="287"/>
      <c r="G65" s="287"/>
      <c r="H65" s="287"/>
      <c r="I65" s="287"/>
      <c r="J65" s="287"/>
      <c r="K65" s="287"/>
      <c r="L65" s="287"/>
      <c r="M65" s="287"/>
      <c r="N65" s="287"/>
      <c r="O65" s="287"/>
      <c r="P65" s="287"/>
      <c r="Q65" s="287"/>
      <c r="R65" s="287"/>
      <c r="S65" s="287"/>
      <c r="T65" s="287"/>
      <c r="U65" s="287"/>
      <c r="V65" s="287"/>
      <c r="W65" s="287"/>
      <c r="X65" s="287"/>
      <c r="Y65" s="287"/>
    </row>
    <row r="66" spans="1:25" ht="18.75" customHeight="1" x14ac:dyDescent="0.2">
      <c r="A66" s="287"/>
      <c r="B66" s="287"/>
      <c r="C66" s="287"/>
      <c r="D66" s="287"/>
      <c r="E66" s="287"/>
      <c r="F66" s="287"/>
      <c r="G66" s="287"/>
      <c r="H66" s="287"/>
      <c r="I66" s="287"/>
      <c r="J66" s="287"/>
      <c r="K66" s="287"/>
      <c r="L66" s="287"/>
      <c r="M66" s="287"/>
      <c r="N66" s="287"/>
      <c r="O66" s="287"/>
      <c r="P66" s="287"/>
      <c r="Q66" s="287"/>
      <c r="R66" s="287"/>
      <c r="S66" s="287"/>
      <c r="T66" s="287"/>
      <c r="U66" s="287"/>
      <c r="V66" s="287"/>
      <c r="W66" s="287"/>
      <c r="X66" s="287"/>
      <c r="Y66" s="287"/>
    </row>
    <row r="67" spans="1:25" ht="18.75" customHeight="1" x14ac:dyDescent="0.2">
      <c r="A67" s="287"/>
      <c r="B67" s="287"/>
      <c r="C67" s="287"/>
      <c r="D67" s="287"/>
      <c r="E67" s="287"/>
      <c r="F67" s="287"/>
      <c r="G67" s="287"/>
      <c r="H67" s="287"/>
      <c r="I67" s="287"/>
      <c r="J67" s="287"/>
      <c r="K67" s="287"/>
      <c r="L67" s="287"/>
      <c r="M67" s="287"/>
      <c r="N67" s="287"/>
      <c r="O67" s="287"/>
      <c r="P67" s="287"/>
      <c r="Q67" s="287"/>
      <c r="R67" s="287"/>
      <c r="S67" s="287"/>
      <c r="T67" s="287"/>
      <c r="U67" s="287"/>
      <c r="V67" s="287"/>
      <c r="W67" s="287"/>
      <c r="X67" s="287"/>
      <c r="Y67" s="287"/>
    </row>
    <row r="68" spans="1:25" ht="18.75" customHeight="1" x14ac:dyDescent="0.2">
      <c r="A68" s="287"/>
      <c r="B68" s="287"/>
      <c r="C68" s="287"/>
      <c r="D68" s="287"/>
      <c r="E68" s="287"/>
      <c r="F68" s="287"/>
      <c r="G68" s="287"/>
      <c r="H68" s="287"/>
      <c r="I68" s="287"/>
      <c r="J68" s="287"/>
      <c r="K68" s="287"/>
      <c r="L68" s="287"/>
      <c r="M68" s="287"/>
      <c r="N68" s="287"/>
      <c r="O68" s="287"/>
      <c r="P68" s="287"/>
      <c r="Q68" s="287"/>
      <c r="R68" s="287"/>
      <c r="S68" s="287"/>
      <c r="T68" s="287"/>
      <c r="U68" s="287"/>
      <c r="V68" s="287"/>
      <c r="W68" s="287"/>
      <c r="X68" s="287"/>
      <c r="Y68" s="287"/>
    </row>
    <row r="69" spans="1:25" ht="18.75" customHeight="1" x14ac:dyDescent="0.2">
      <c r="A69" s="287"/>
      <c r="B69" s="287"/>
      <c r="C69" s="287"/>
      <c r="D69" s="287"/>
      <c r="E69" s="287"/>
      <c r="F69" s="287"/>
      <c r="G69" s="287"/>
      <c r="H69" s="287"/>
      <c r="I69" s="287"/>
      <c r="J69" s="287"/>
      <c r="K69" s="287"/>
      <c r="L69" s="287"/>
      <c r="M69" s="287"/>
      <c r="N69" s="287"/>
      <c r="O69" s="287"/>
      <c r="P69" s="287"/>
      <c r="Q69" s="287"/>
      <c r="R69" s="287"/>
      <c r="S69" s="287"/>
      <c r="T69" s="287"/>
      <c r="U69" s="287"/>
      <c r="V69" s="287"/>
      <c r="W69" s="287"/>
      <c r="X69" s="287"/>
      <c r="Y69" s="287"/>
    </row>
    <row r="70" spans="1:25" ht="18.75" customHeight="1" x14ac:dyDescent="0.2">
      <c r="A70" s="287"/>
      <c r="B70" s="287"/>
      <c r="C70" s="287"/>
      <c r="D70" s="287"/>
      <c r="E70" s="287"/>
      <c r="F70" s="287"/>
      <c r="G70" s="287"/>
      <c r="H70" s="287"/>
      <c r="I70" s="287"/>
      <c r="J70" s="287"/>
      <c r="K70" s="287"/>
      <c r="L70" s="287"/>
      <c r="M70" s="287"/>
      <c r="N70" s="287"/>
      <c r="O70" s="287"/>
      <c r="P70" s="287"/>
      <c r="Q70" s="287"/>
      <c r="R70" s="287"/>
      <c r="S70" s="287"/>
      <c r="T70" s="287"/>
      <c r="U70" s="287"/>
      <c r="V70" s="287"/>
      <c r="W70" s="287"/>
      <c r="X70" s="287"/>
      <c r="Y70" s="287"/>
    </row>
    <row r="71" spans="1:25" ht="18.75" customHeight="1" x14ac:dyDescent="0.2">
      <c r="A71" s="287"/>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row>
    <row r="72" spans="1:25" ht="18.75" customHeight="1" x14ac:dyDescent="0.2">
      <c r="A72" s="287"/>
      <c r="B72" s="287"/>
      <c r="C72" s="287"/>
      <c r="D72" s="287"/>
      <c r="E72" s="287"/>
      <c r="F72" s="287"/>
      <c r="G72" s="287"/>
      <c r="H72" s="287"/>
      <c r="I72" s="287"/>
      <c r="J72" s="287"/>
      <c r="K72" s="287"/>
      <c r="L72" s="287"/>
      <c r="M72" s="287"/>
      <c r="N72" s="287"/>
      <c r="O72" s="287"/>
      <c r="P72" s="287"/>
      <c r="Q72" s="287"/>
      <c r="R72" s="287"/>
      <c r="S72" s="287"/>
      <c r="T72" s="287"/>
      <c r="U72" s="287"/>
      <c r="V72" s="287"/>
      <c r="W72" s="287"/>
      <c r="X72" s="287"/>
      <c r="Y72" s="287"/>
    </row>
    <row r="73" spans="1:25" ht="18.75" customHeight="1" x14ac:dyDescent="0.2">
      <c r="A73" s="287"/>
      <c r="B73" s="287"/>
      <c r="C73" s="287"/>
      <c r="D73" s="287"/>
      <c r="E73" s="287"/>
      <c r="F73" s="287"/>
      <c r="G73" s="287"/>
      <c r="H73" s="287"/>
      <c r="I73" s="287"/>
      <c r="J73" s="287"/>
      <c r="K73" s="287"/>
      <c r="L73" s="287"/>
      <c r="M73" s="287"/>
      <c r="N73" s="287"/>
      <c r="O73" s="287"/>
      <c r="P73" s="287"/>
      <c r="Q73" s="287"/>
      <c r="R73" s="287"/>
      <c r="S73" s="287"/>
      <c r="T73" s="287"/>
      <c r="U73" s="287"/>
      <c r="V73" s="287"/>
      <c r="W73" s="287"/>
      <c r="X73" s="287"/>
      <c r="Y73" s="287"/>
    </row>
    <row r="74" spans="1:25" ht="18.75" customHeight="1" x14ac:dyDescent="0.2">
      <c r="A74" s="287"/>
      <c r="B74" s="287"/>
      <c r="C74" s="287"/>
      <c r="D74" s="287"/>
      <c r="E74" s="287"/>
      <c r="F74" s="287"/>
      <c r="G74" s="287"/>
      <c r="H74" s="287"/>
      <c r="I74" s="287"/>
      <c r="J74" s="287"/>
      <c r="K74" s="287"/>
      <c r="L74" s="287"/>
      <c r="M74" s="287"/>
      <c r="N74" s="287"/>
      <c r="O74" s="287"/>
      <c r="P74" s="287"/>
      <c r="Q74" s="287"/>
      <c r="R74" s="287"/>
      <c r="S74" s="287"/>
      <c r="T74" s="287"/>
      <c r="U74" s="287"/>
      <c r="V74" s="287"/>
      <c r="W74" s="287"/>
      <c r="X74" s="287"/>
      <c r="Y74" s="287"/>
    </row>
    <row r="75" spans="1:25" ht="18.75" customHeight="1" x14ac:dyDescent="0.2">
      <c r="A75" s="287"/>
      <c r="B75" s="287"/>
      <c r="C75" s="287"/>
      <c r="D75" s="287"/>
      <c r="E75" s="287"/>
      <c r="F75" s="287"/>
      <c r="G75" s="287"/>
      <c r="H75" s="287"/>
      <c r="I75" s="287"/>
      <c r="J75" s="287"/>
      <c r="K75" s="287"/>
      <c r="L75" s="287"/>
      <c r="M75" s="287"/>
      <c r="N75" s="287"/>
      <c r="O75" s="287"/>
      <c r="P75" s="287"/>
      <c r="Q75" s="287"/>
      <c r="R75" s="287"/>
      <c r="S75" s="287"/>
      <c r="T75" s="287"/>
      <c r="U75" s="287"/>
      <c r="V75" s="287"/>
      <c r="W75" s="287"/>
      <c r="X75" s="287"/>
      <c r="Y75" s="287"/>
    </row>
    <row r="76" spans="1:25" ht="18.75" customHeight="1" x14ac:dyDescent="0.2">
      <c r="A76" s="287"/>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row>
    <row r="77" spans="1:25" ht="18.75" customHeight="1" x14ac:dyDescent="0.2">
      <c r="A77" s="287"/>
      <c r="B77" s="287"/>
      <c r="C77" s="287"/>
      <c r="D77" s="287"/>
      <c r="E77" s="287"/>
      <c r="F77" s="287"/>
      <c r="G77" s="287"/>
      <c r="H77" s="287"/>
      <c r="I77" s="287"/>
      <c r="J77" s="287"/>
      <c r="K77" s="287"/>
      <c r="L77" s="287"/>
      <c r="M77" s="287"/>
      <c r="N77" s="287"/>
      <c r="O77" s="287"/>
      <c r="P77" s="287"/>
      <c r="Q77" s="287"/>
      <c r="R77" s="287"/>
      <c r="S77" s="287"/>
      <c r="T77" s="287"/>
      <c r="U77" s="287"/>
      <c r="V77" s="287"/>
      <c r="W77" s="287"/>
      <c r="X77" s="287"/>
      <c r="Y77" s="287"/>
    </row>
    <row r="78" spans="1:25" ht="18.75" customHeight="1" x14ac:dyDescent="0.2">
      <c r="A78" s="287"/>
      <c r="B78" s="287"/>
      <c r="C78" s="287"/>
      <c r="D78" s="287"/>
      <c r="E78" s="287"/>
      <c r="F78" s="287"/>
      <c r="G78" s="287"/>
      <c r="H78" s="287"/>
      <c r="I78" s="287"/>
      <c r="J78" s="287"/>
      <c r="K78" s="287"/>
      <c r="L78" s="287"/>
      <c r="M78" s="287"/>
      <c r="N78" s="287"/>
      <c r="O78" s="287"/>
      <c r="P78" s="287"/>
      <c r="Q78" s="287"/>
      <c r="R78" s="287"/>
      <c r="S78" s="287"/>
      <c r="T78" s="287"/>
      <c r="U78" s="287"/>
      <c r="V78" s="287"/>
      <c r="W78" s="287"/>
      <c r="X78" s="287"/>
      <c r="Y78" s="287"/>
    </row>
    <row r="79" spans="1:25" ht="18.75" customHeight="1" x14ac:dyDescent="0.2">
      <c r="A79" s="287"/>
      <c r="B79" s="287"/>
      <c r="C79" s="287"/>
      <c r="D79" s="287"/>
      <c r="E79" s="287"/>
      <c r="F79" s="287"/>
      <c r="G79" s="287"/>
      <c r="H79" s="287"/>
      <c r="I79" s="287"/>
      <c r="J79" s="287"/>
      <c r="K79" s="287"/>
      <c r="L79" s="287"/>
      <c r="M79" s="287"/>
      <c r="N79" s="287"/>
      <c r="O79" s="287"/>
      <c r="P79" s="287"/>
      <c r="Q79" s="287"/>
      <c r="R79" s="287"/>
      <c r="S79" s="287"/>
      <c r="T79" s="287"/>
      <c r="U79" s="287"/>
      <c r="V79" s="287"/>
      <c r="W79" s="287"/>
      <c r="X79" s="287"/>
      <c r="Y79" s="287"/>
    </row>
    <row r="80" spans="1:25" ht="18.75" customHeight="1" x14ac:dyDescent="0.2">
      <c r="A80" s="287"/>
      <c r="B80" s="287"/>
      <c r="C80" s="287"/>
      <c r="D80" s="287"/>
      <c r="E80" s="287"/>
      <c r="F80" s="287"/>
      <c r="G80" s="287"/>
      <c r="H80" s="287"/>
      <c r="I80" s="287"/>
      <c r="J80" s="287"/>
      <c r="K80" s="287"/>
      <c r="L80" s="287"/>
      <c r="M80" s="287"/>
      <c r="N80" s="287"/>
      <c r="O80" s="287"/>
      <c r="P80" s="287"/>
      <c r="Q80" s="287"/>
      <c r="R80" s="287"/>
      <c r="S80" s="287"/>
      <c r="T80" s="287"/>
      <c r="U80" s="287"/>
      <c r="V80" s="287"/>
      <c r="W80" s="287"/>
      <c r="X80" s="287"/>
      <c r="Y80" s="287"/>
    </row>
    <row r="81" spans="1:25" ht="18.75" customHeight="1" x14ac:dyDescent="0.2">
      <c r="A81" s="287"/>
      <c r="B81" s="287"/>
      <c r="C81" s="287"/>
      <c r="D81" s="287"/>
      <c r="E81" s="287"/>
      <c r="F81" s="287"/>
      <c r="G81" s="287"/>
      <c r="H81" s="287"/>
      <c r="I81" s="287"/>
      <c r="J81" s="287"/>
      <c r="K81" s="287"/>
      <c r="L81" s="287"/>
      <c r="M81" s="287"/>
      <c r="N81" s="287"/>
      <c r="O81" s="287"/>
      <c r="P81" s="287"/>
      <c r="Q81" s="287"/>
      <c r="R81" s="287"/>
      <c r="S81" s="287"/>
      <c r="T81" s="287"/>
      <c r="U81" s="287"/>
      <c r="V81" s="287"/>
      <c r="W81" s="287"/>
      <c r="X81" s="287"/>
      <c r="Y81" s="287"/>
    </row>
    <row r="82" spans="1:25" ht="18.75" customHeight="1" x14ac:dyDescent="0.2">
      <c r="A82" s="287"/>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row>
    <row r="83" spans="1:25" ht="18.75" customHeight="1" x14ac:dyDescent="0.2">
      <c r="A83" s="287"/>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row>
    <row r="84" spans="1:25" ht="18.75" customHeight="1" x14ac:dyDescent="0.2">
      <c r="A84" s="287"/>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row>
    <row r="85" spans="1:25" ht="18.75" customHeight="1" x14ac:dyDescent="0.2">
      <c r="A85" s="287"/>
      <c r="B85" s="287"/>
      <c r="C85" s="287"/>
      <c r="D85" s="287"/>
      <c r="E85" s="287"/>
      <c r="F85" s="287"/>
      <c r="G85" s="287"/>
      <c r="H85" s="287"/>
      <c r="I85" s="287"/>
      <c r="J85" s="287"/>
      <c r="K85" s="287"/>
      <c r="L85" s="287"/>
      <c r="M85" s="287"/>
      <c r="N85" s="287"/>
      <c r="O85" s="287"/>
      <c r="P85" s="287"/>
      <c r="Q85" s="287"/>
      <c r="R85" s="287"/>
      <c r="S85" s="287"/>
      <c r="T85" s="287"/>
      <c r="U85" s="287"/>
      <c r="V85" s="287"/>
      <c r="W85" s="287"/>
      <c r="X85" s="287"/>
      <c r="Y85" s="287"/>
    </row>
    <row r="86" spans="1:25" ht="18.75" customHeight="1" x14ac:dyDescent="0.2">
      <c r="A86" s="287"/>
      <c r="B86" s="287"/>
      <c r="C86" s="287"/>
      <c r="D86" s="287"/>
      <c r="E86" s="287"/>
      <c r="F86" s="287"/>
      <c r="G86" s="287"/>
      <c r="H86" s="287"/>
      <c r="I86" s="287"/>
      <c r="J86" s="287"/>
      <c r="K86" s="287"/>
      <c r="L86" s="287"/>
      <c r="M86" s="287"/>
      <c r="N86" s="287"/>
      <c r="O86" s="287"/>
      <c r="P86" s="287"/>
      <c r="Q86" s="287"/>
      <c r="R86" s="287"/>
      <c r="S86" s="287"/>
      <c r="T86" s="287"/>
      <c r="U86" s="287"/>
      <c r="V86" s="287"/>
      <c r="W86" s="287"/>
      <c r="X86" s="287"/>
      <c r="Y86" s="287"/>
    </row>
    <row r="87" spans="1:25" ht="18.75" customHeight="1" x14ac:dyDescent="0.2">
      <c r="A87" s="287"/>
      <c r="B87" s="287"/>
      <c r="C87" s="287"/>
      <c r="D87" s="287"/>
      <c r="E87" s="287"/>
      <c r="F87" s="287"/>
      <c r="G87" s="287"/>
      <c r="H87" s="287"/>
      <c r="I87" s="287"/>
      <c r="J87" s="287"/>
      <c r="K87" s="287"/>
      <c r="L87" s="287"/>
      <c r="M87" s="287"/>
      <c r="N87" s="287"/>
      <c r="O87" s="287"/>
      <c r="P87" s="287"/>
      <c r="Q87" s="287"/>
      <c r="R87" s="287"/>
      <c r="S87" s="287"/>
      <c r="T87" s="287"/>
      <c r="U87" s="287"/>
      <c r="V87" s="287"/>
      <c r="W87" s="287"/>
      <c r="X87" s="287"/>
      <c r="Y87" s="287"/>
    </row>
    <row r="88" spans="1:25" ht="18.75" customHeight="1" x14ac:dyDescent="0.2">
      <c r="A88" s="287"/>
      <c r="B88" s="287"/>
      <c r="C88" s="287"/>
      <c r="D88" s="287"/>
      <c r="E88" s="287"/>
      <c r="F88" s="287"/>
      <c r="G88" s="287"/>
      <c r="H88" s="287"/>
      <c r="I88" s="287"/>
      <c r="J88" s="287"/>
      <c r="K88" s="287"/>
      <c r="L88" s="287"/>
      <c r="M88" s="287"/>
      <c r="N88" s="287"/>
      <c r="O88" s="287"/>
      <c r="P88" s="287"/>
      <c r="Q88" s="287"/>
      <c r="R88" s="287"/>
      <c r="S88" s="287"/>
      <c r="T88" s="287"/>
      <c r="U88" s="287"/>
      <c r="V88" s="287"/>
      <c r="W88" s="287"/>
      <c r="X88" s="287"/>
      <c r="Y88" s="287"/>
    </row>
    <row r="89" spans="1:25" ht="18.75" customHeight="1" x14ac:dyDescent="0.2">
      <c r="A89" s="287"/>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row>
    <row r="90" spans="1:25" ht="18.75" customHeight="1" x14ac:dyDescent="0.2">
      <c r="A90" s="287"/>
      <c r="B90" s="287"/>
      <c r="C90" s="287"/>
      <c r="D90" s="287"/>
      <c r="E90" s="287"/>
      <c r="F90" s="287"/>
      <c r="G90" s="287"/>
      <c r="H90" s="287"/>
      <c r="I90" s="287"/>
      <c r="J90" s="287"/>
      <c r="K90" s="287"/>
      <c r="L90" s="287"/>
      <c r="M90" s="287"/>
      <c r="N90" s="287"/>
      <c r="O90" s="287"/>
      <c r="P90" s="287"/>
      <c r="Q90" s="287"/>
      <c r="R90" s="287"/>
      <c r="S90" s="287"/>
      <c r="T90" s="287"/>
      <c r="U90" s="287"/>
      <c r="V90" s="287"/>
      <c r="W90" s="287"/>
      <c r="X90" s="287"/>
      <c r="Y90" s="287"/>
    </row>
    <row r="91" spans="1:25" ht="18.75" customHeight="1" x14ac:dyDescent="0.2">
      <c r="A91" s="287"/>
      <c r="B91" s="287"/>
      <c r="C91" s="287"/>
      <c r="D91" s="287"/>
      <c r="E91" s="287"/>
      <c r="F91" s="287"/>
      <c r="G91" s="287"/>
      <c r="H91" s="287"/>
      <c r="I91" s="287"/>
      <c r="J91" s="287"/>
      <c r="K91" s="287"/>
      <c r="L91" s="287"/>
      <c r="M91" s="287"/>
      <c r="N91" s="287"/>
      <c r="O91" s="287"/>
      <c r="P91" s="287"/>
      <c r="Q91" s="287"/>
      <c r="R91" s="287"/>
      <c r="S91" s="287"/>
      <c r="T91" s="287"/>
      <c r="U91" s="287"/>
      <c r="V91" s="287"/>
      <c r="W91" s="287"/>
      <c r="X91" s="287"/>
      <c r="Y91" s="287"/>
    </row>
    <row r="92" spans="1:25" ht="18.75" customHeight="1" x14ac:dyDescent="0.2">
      <c r="A92" s="287"/>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row>
    <row r="93" spans="1:25" ht="18.75" customHeight="1" x14ac:dyDescent="0.2">
      <c r="A93" s="287"/>
      <c r="B93" s="287"/>
      <c r="C93" s="287"/>
      <c r="D93" s="287"/>
      <c r="E93" s="287"/>
      <c r="F93" s="287"/>
      <c r="G93" s="287"/>
      <c r="H93" s="287"/>
      <c r="I93" s="287"/>
      <c r="J93" s="287"/>
      <c r="K93" s="287"/>
      <c r="L93" s="287"/>
      <c r="M93" s="287"/>
      <c r="N93" s="287"/>
      <c r="O93" s="287"/>
      <c r="P93" s="287"/>
      <c r="Q93" s="287"/>
      <c r="R93" s="287"/>
      <c r="S93" s="287"/>
      <c r="T93" s="287"/>
      <c r="U93" s="287"/>
      <c r="V93" s="287"/>
      <c r="W93" s="287"/>
      <c r="X93" s="287"/>
      <c r="Y93" s="287"/>
    </row>
    <row r="94" spans="1:25" ht="18.75" customHeight="1" x14ac:dyDescent="0.2">
      <c r="A94" s="287"/>
      <c r="B94" s="287"/>
      <c r="C94" s="287"/>
      <c r="D94" s="287"/>
      <c r="E94" s="287"/>
      <c r="F94" s="287"/>
      <c r="G94" s="287"/>
      <c r="H94" s="287"/>
      <c r="I94" s="287"/>
      <c r="J94" s="287"/>
      <c r="K94" s="287"/>
      <c r="L94" s="287"/>
      <c r="M94" s="287"/>
      <c r="N94" s="287"/>
      <c r="O94" s="287"/>
      <c r="P94" s="287"/>
      <c r="Q94" s="287"/>
      <c r="R94" s="287"/>
      <c r="S94" s="287"/>
      <c r="T94" s="287"/>
      <c r="U94" s="287"/>
      <c r="V94" s="287"/>
      <c r="W94" s="287"/>
      <c r="X94" s="287"/>
      <c r="Y94" s="287"/>
    </row>
    <row r="95" spans="1:25" ht="18.75" customHeight="1" x14ac:dyDescent="0.2">
      <c r="A95" s="287"/>
      <c r="B95" s="287"/>
      <c r="C95" s="287"/>
      <c r="D95" s="287"/>
      <c r="E95" s="287"/>
      <c r="F95" s="287"/>
      <c r="G95" s="287"/>
      <c r="H95" s="287"/>
      <c r="I95" s="287"/>
      <c r="J95" s="287"/>
      <c r="K95" s="287"/>
      <c r="L95" s="287"/>
      <c r="M95" s="287"/>
      <c r="N95" s="287"/>
      <c r="O95" s="287"/>
      <c r="P95" s="287"/>
      <c r="Q95" s="287"/>
      <c r="R95" s="287"/>
      <c r="S95" s="287"/>
      <c r="T95" s="287"/>
      <c r="U95" s="287"/>
      <c r="V95" s="287"/>
      <c r="W95" s="287"/>
      <c r="X95" s="287"/>
      <c r="Y95" s="287"/>
    </row>
    <row r="96" spans="1:25" ht="18.75" customHeight="1" x14ac:dyDescent="0.2">
      <c r="A96" s="287"/>
      <c r="B96" s="287"/>
      <c r="C96" s="287"/>
      <c r="D96" s="287"/>
      <c r="E96" s="287"/>
      <c r="F96" s="287"/>
      <c r="G96" s="287"/>
      <c r="H96" s="287"/>
      <c r="I96" s="287"/>
      <c r="J96" s="287"/>
      <c r="K96" s="287"/>
      <c r="L96" s="287"/>
      <c r="M96" s="287"/>
      <c r="N96" s="287"/>
      <c r="O96" s="287"/>
      <c r="P96" s="287"/>
      <c r="Q96" s="287"/>
      <c r="R96" s="287"/>
      <c r="S96" s="287"/>
      <c r="T96" s="287"/>
      <c r="U96" s="287"/>
      <c r="V96" s="287"/>
      <c r="W96" s="287"/>
      <c r="X96" s="287"/>
      <c r="Y96" s="287"/>
    </row>
    <row r="97" spans="1:25" ht="18.75" customHeight="1" x14ac:dyDescent="0.2">
      <c r="A97" s="287"/>
      <c r="B97" s="287"/>
      <c r="C97" s="287"/>
      <c r="D97" s="287"/>
      <c r="E97" s="287"/>
      <c r="F97" s="287"/>
      <c r="G97" s="287"/>
      <c r="H97" s="287"/>
      <c r="I97" s="287"/>
      <c r="J97" s="287"/>
      <c r="K97" s="287"/>
      <c r="L97" s="287"/>
      <c r="M97" s="287"/>
      <c r="N97" s="287"/>
      <c r="O97" s="287"/>
      <c r="P97" s="287"/>
      <c r="Q97" s="287"/>
      <c r="R97" s="287"/>
      <c r="S97" s="287"/>
      <c r="T97" s="287"/>
      <c r="U97" s="287"/>
      <c r="V97" s="287"/>
      <c r="W97" s="287"/>
      <c r="X97" s="287"/>
      <c r="Y97" s="287"/>
    </row>
    <row r="98" spans="1:25" ht="18.75" customHeight="1" x14ac:dyDescent="0.2">
      <c r="A98" s="287"/>
      <c r="B98" s="287"/>
      <c r="C98" s="287"/>
      <c r="D98" s="287"/>
      <c r="E98" s="287"/>
      <c r="F98" s="287"/>
      <c r="G98" s="287"/>
      <c r="H98" s="287"/>
      <c r="I98" s="287"/>
      <c r="J98" s="287"/>
      <c r="K98" s="287"/>
      <c r="L98" s="287"/>
      <c r="M98" s="287"/>
      <c r="N98" s="287"/>
      <c r="O98" s="287"/>
      <c r="P98" s="287"/>
      <c r="Q98" s="287"/>
      <c r="R98" s="287"/>
      <c r="S98" s="287"/>
      <c r="T98" s="287"/>
      <c r="U98" s="287"/>
      <c r="V98" s="287"/>
      <c r="W98" s="287"/>
      <c r="X98" s="287"/>
      <c r="Y98" s="287"/>
    </row>
    <row r="99" spans="1:25" ht="18.75" customHeight="1" x14ac:dyDescent="0.2">
      <c r="A99" s="287"/>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row>
    <row r="100" spans="1:25" ht="18.75" customHeight="1" x14ac:dyDescent="0.2">
      <c r="A100" s="287"/>
      <c r="B100" s="287"/>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row>
    <row r="101" spans="1:25" ht="18.75" customHeight="1" x14ac:dyDescent="0.2">
      <c r="A101" s="287"/>
      <c r="B101" s="287"/>
      <c r="C101" s="287"/>
      <c r="D101" s="287"/>
      <c r="E101" s="287"/>
      <c r="F101" s="287"/>
      <c r="G101" s="287"/>
      <c r="H101" s="287"/>
      <c r="I101" s="287"/>
      <c r="J101" s="287"/>
      <c r="K101" s="287"/>
      <c r="L101" s="287"/>
      <c r="M101" s="287"/>
      <c r="N101" s="287"/>
      <c r="O101" s="287"/>
      <c r="P101" s="287"/>
      <c r="Q101" s="287"/>
      <c r="R101" s="287"/>
      <c r="S101" s="287"/>
      <c r="T101" s="287"/>
      <c r="U101" s="287"/>
      <c r="V101" s="287"/>
      <c r="W101" s="287"/>
      <c r="X101" s="287"/>
      <c r="Y101" s="287"/>
    </row>
  </sheetData>
  <mergeCells count="4">
    <mergeCell ref="A2:T2"/>
    <mergeCell ref="A3:T3"/>
    <mergeCell ref="A4:T4"/>
    <mergeCell ref="A17:T17"/>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Income Statement - Reported</vt:lpstr>
      <vt:lpstr>Qtrly Reconciliation</vt:lpstr>
      <vt:lpstr>YTD Reconciliation</vt:lpstr>
      <vt:lpstr>Significant Items</vt:lpstr>
      <vt:lpstr>2014 Non-GAAP - QTD</vt:lpstr>
      <vt:lpstr>2014 Non-GAAP - YTD</vt:lpstr>
      <vt:lpstr>2015 Revenue</vt:lpstr>
      <vt:lpstr>2014 Revenue</vt:lpstr>
      <vt:lpstr>2014 Novartis AH Non-GAAP Reven</vt:lpstr>
      <vt:lpstr>2015 Revenue Growth</vt:lpstr>
      <vt:lpstr>2015 Intl Pharma Revenue</vt:lpstr>
      <vt:lpstr>2014 Intl Pharma Revenue</vt:lpstr>
      <vt:lpstr>PRV</vt:lpstr>
      <vt:lpstr>OID</vt:lpstr>
      <vt:lpstr>Balance Sheet</vt:lpstr>
      <vt:lpstr>'2014 Intl Pharma Revenue'!Print_Area</vt:lpstr>
      <vt:lpstr>'2014 Revenue'!Print_Area</vt:lpstr>
      <vt:lpstr>'2015 Intl Pharma Revenue'!Print_Area</vt:lpstr>
      <vt:lpstr>'2015 Revenue'!Print_Area</vt:lpstr>
      <vt:lpstr>'2015 Revenue Growth'!Print_Area</vt:lpstr>
      <vt:lpstr>'Balance Sheet'!Print_Area</vt:lpstr>
      <vt:lpstr>'Income Statement - Reported'!Print_Area</vt:lpstr>
      <vt:lpstr>OID!Print_Area</vt:lpstr>
      <vt:lpstr>PRV!Print_Area</vt:lpstr>
      <vt:lpstr>'Qtrly Reconciliation'!Print_Area</vt:lpstr>
      <vt:lpstr>'Significant Items'!Print_Area</vt:lpstr>
      <vt:lpstr>'YTD Reconciliation'!Print_Area</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workbook Q2 2015</dc:title>
  <dc:creator>Workiva - Jeremy Lantz</dc:creator>
  <cp:lastModifiedBy>C158147</cp:lastModifiedBy>
  <cp:lastPrinted>2015-07-22T19:24:28Z</cp:lastPrinted>
  <dcterms:created xsi:type="dcterms:W3CDTF">2015-07-17T17:05:06Z</dcterms:created>
  <dcterms:modified xsi:type="dcterms:W3CDTF">2015-07-22T19:29:46Z</dcterms:modified>
</cp:coreProperties>
</file>