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AMATE\Quarterly Earnings\2018 Earnings\Q3_2018_Qtly_Earnings_Call\Finals\For Upload\"/>
    </mc:Choice>
  </mc:AlternateContent>
  <bookViews>
    <workbookView xWindow="0" yWindow="0" windowWidth="51600" windowHeight="17700"/>
  </bookViews>
  <sheets>
    <sheet name="Income Statement - Reported" sheetId="1" r:id="rId1"/>
    <sheet name="Qtrly Reconciliation" sheetId="2" r:id="rId2"/>
    <sheet name="YTD Reconciliation" sheetId="3" r:id="rId3"/>
    <sheet name="Significant Items" sheetId="4" r:id="rId4"/>
    <sheet name="2018 Revenue" sheetId="5" r:id="rId5"/>
    <sheet name="2017 Revenue" sheetId="6" r:id="rId6"/>
    <sheet name="2018 Revenue Growth" sheetId="7" r:id="rId7"/>
    <sheet name="2018 Intl Pharma Revenue" sheetId="8" r:id="rId8"/>
    <sheet name="2017 Intl Pharma Revenue" sheetId="9" r:id="rId9"/>
    <sheet name="PRV" sheetId="10" r:id="rId10"/>
    <sheet name="OID" sheetId="11" r:id="rId11"/>
    <sheet name="Balance Sheet" sheetId="12" r:id="rId12"/>
  </sheets>
  <definedNames>
    <definedName name="_xlnm.Print_Area" localSheetId="8">'2017 Intl Pharma Revenue'!$A$1:$Z$75</definedName>
    <definedName name="_xlnm.Print_Area" localSheetId="5">'2017 Revenue'!$A$1:$U$80</definedName>
    <definedName name="_xlnm.Print_Area" localSheetId="7">'2018 Intl Pharma Revenue'!$A$1:$Z$67</definedName>
    <definedName name="_xlnm.Print_Area" localSheetId="4">'2018 Revenue'!$A$1:$U$74</definedName>
    <definedName name="_xlnm.Print_Area" localSheetId="6">'2018 Revenue Growth'!$A$1:$AE$71</definedName>
    <definedName name="_xlnm.Print_Area" localSheetId="11">'Balance Sheet'!$A$1:$I$42</definedName>
    <definedName name="_xlnm.Print_Area" localSheetId="0">'Income Statement - Reported'!$A$1:$S$46</definedName>
    <definedName name="_xlnm.Print_Area" localSheetId="10">OID!$A$1:$M$48</definedName>
    <definedName name="_xlnm.Print_Area" localSheetId="9">PRV!$A$1:$AY$29</definedName>
    <definedName name="_xlnm.Print_Area" localSheetId="1">'Qtrly Reconciliation'!$A$1:$S$74</definedName>
    <definedName name="_xlnm.Print_Area" localSheetId="3">'Significant Items'!$A$1:$U$40</definedName>
    <definedName name="_xlnm.Print_Area" localSheetId="2">'YTD Reconciliation'!$A$1:$S$74</definedName>
  </definedNames>
  <calcPr calcId="162913" calcMode="manual"/>
</workbook>
</file>

<file path=xl/calcChain.xml><?xml version="1.0" encoding="utf-8"?>
<calcChain xmlns="http://schemas.openxmlformats.org/spreadsheetml/2006/main">
  <c r="D32" i="12" l="1"/>
  <c r="D25" i="12"/>
  <c r="D23" i="12" s="1"/>
  <c r="D17" i="12"/>
  <c r="M39" i="11"/>
  <c r="L39" i="11"/>
  <c r="K39" i="11"/>
  <c r="J39" i="11"/>
  <c r="I39" i="11"/>
  <c r="G39" i="11"/>
  <c r="F39" i="11"/>
  <c r="E39" i="11"/>
  <c r="D39" i="11"/>
  <c r="C39" i="11"/>
  <c r="F32" i="11"/>
  <c r="E32" i="11"/>
  <c r="D32" i="11"/>
  <c r="C32" i="11"/>
  <c r="M22" i="11"/>
  <c r="L22" i="11"/>
  <c r="K22" i="11"/>
  <c r="J22" i="11"/>
  <c r="I22" i="11"/>
  <c r="G22" i="11"/>
  <c r="F22" i="11"/>
  <c r="E22" i="11"/>
  <c r="D22" i="11"/>
  <c r="C22" i="11"/>
  <c r="F15" i="11"/>
  <c r="E15" i="11"/>
  <c r="D15" i="11"/>
  <c r="C15" i="11"/>
  <c r="Q65" i="3"/>
  <c r="M65" i="3"/>
  <c r="I65" i="3"/>
  <c r="E65" i="3"/>
  <c r="Q63" i="3"/>
  <c r="M63" i="3"/>
  <c r="I63" i="3"/>
  <c r="E63" i="3"/>
  <c r="Q61" i="3"/>
  <c r="M61" i="3"/>
  <c r="I61" i="3"/>
  <c r="E61" i="3"/>
  <c r="Q59" i="3"/>
  <c r="M59" i="3"/>
  <c r="I59" i="3"/>
  <c r="E59" i="3"/>
  <c r="Q57" i="3"/>
  <c r="M57" i="3"/>
  <c r="I57" i="3"/>
  <c r="E57" i="3"/>
  <c r="Q54" i="3"/>
  <c r="M54" i="3"/>
  <c r="I54" i="3"/>
  <c r="E54" i="3"/>
  <c r="Q51" i="3"/>
  <c r="M51" i="3"/>
  <c r="I51" i="3"/>
  <c r="E51" i="3"/>
  <c r="Q50" i="3"/>
  <c r="M50" i="3"/>
  <c r="I50" i="3"/>
  <c r="E50" i="3"/>
  <c r="Q49" i="3"/>
  <c r="M49" i="3"/>
  <c r="I49" i="3"/>
  <c r="E49" i="3"/>
  <c r="Q47" i="3"/>
  <c r="M47" i="3"/>
  <c r="I47" i="3"/>
  <c r="E47" i="3"/>
  <c r="Q45" i="3"/>
  <c r="M45" i="3"/>
  <c r="I45" i="3"/>
  <c r="E45" i="3"/>
  <c r="Q35" i="3"/>
  <c r="M35" i="3"/>
  <c r="I35" i="3"/>
  <c r="E35" i="3"/>
  <c r="Q33" i="3"/>
  <c r="M33" i="3"/>
  <c r="I33" i="3"/>
  <c r="E33" i="3"/>
  <c r="Q31" i="3"/>
  <c r="M31" i="3"/>
  <c r="I31" i="3"/>
  <c r="E31" i="3"/>
  <c r="Q29" i="3"/>
  <c r="M29" i="3"/>
  <c r="I29" i="3"/>
  <c r="E29" i="3"/>
  <c r="Q27" i="3"/>
  <c r="M27" i="3"/>
  <c r="I27" i="3"/>
  <c r="E27" i="3"/>
  <c r="Q24" i="3"/>
  <c r="M24" i="3"/>
  <c r="I24" i="3"/>
  <c r="E24" i="3"/>
  <c r="Q21" i="3"/>
  <c r="M21" i="3"/>
  <c r="I21" i="3"/>
  <c r="E21" i="3"/>
  <c r="Q20" i="3"/>
  <c r="M20" i="3"/>
  <c r="I20" i="3"/>
  <c r="E20" i="3"/>
  <c r="Q19" i="3"/>
  <c r="M19" i="3"/>
  <c r="I19" i="3"/>
  <c r="E19" i="3"/>
  <c r="Q17" i="3"/>
  <c r="M17" i="3"/>
  <c r="I17" i="3"/>
  <c r="E17" i="3"/>
  <c r="Q15" i="3"/>
  <c r="M15" i="3"/>
  <c r="I15" i="3"/>
  <c r="E15" i="3"/>
  <c r="Q65" i="2"/>
  <c r="M65" i="2"/>
  <c r="I65" i="2"/>
  <c r="E65" i="2"/>
  <c r="Q63" i="2"/>
  <c r="M63" i="2"/>
  <c r="I63" i="2"/>
  <c r="E63" i="2"/>
  <c r="Q61" i="2"/>
  <c r="M61" i="2"/>
  <c r="I61" i="2"/>
  <c r="E61" i="2"/>
  <c r="Q59" i="2"/>
  <c r="M59" i="2"/>
  <c r="I59" i="2"/>
  <c r="E59" i="2"/>
  <c r="Q57" i="2"/>
  <c r="M57" i="2"/>
  <c r="I57" i="2"/>
  <c r="E57" i="2"/>
  <c r="Q54" i="2"/>
  <c r="M54" i="2"/>
  <c r="I54" i="2"/>
  <c r="E54" i="2"/>
  <c r="Q51" i="2"/>
  <c r="M51" i="2"/>
  <c r="I51" i="2"/>
  <c r="E51" i="2"/>
  <c r="Q50" i="2"/>
  <c r="M50" i="2"/>
  <c r="I50" i="2"/>
  <c r="E50" i="2"/>
  <c r="Q49" i="2"/>
  <c r="M49" i="2"/>
  <c r="I49" i="2"/>
  <c r="E49" i="2"/>
  <c r="Q47" i="2"/>
  <c r="M47" i="2"/>
  <c r="I47" i="2"/>
  <c r="E47" i="2"/>
  <c r="Q45" i="2"/>
  <c r="M45" i="2"/>
  <c r="I45" i="2"/>
  <c r="E45" i="2"/>
  <c r="Q35" i="2"/>
  <c r="M35" i="2"/>
  <c r="I35" i="2"/>
  <c r="E35" i="2"/>
  <c r="Q33" i="2"/>
  <c r="M33" i="2"/>
  <c r="I33" i="2"/>
  <c r="E33" i="2"/>
  <c r="Q31" i="2"/>
  <c r="M31" i="2"/>
  <c r="I31" i="2"/>
  <c r="E31" i="2"/>
  <c r="Q29" i="2"/>
  <c r="M29" i="2"/>
  <c r="I29" i="2"/>
  <c r="E29" i="2"/>
  <c r="Q27" i="2"/>
  <c r="M27" i="2"/>
  <c r="I27" i="2"/>
  <c r="E27" i="2"/>
  <c r="Q24" i="2"/>
  <c r="M24" i="2"/>
  <c r="I24" i="2"/>
  <c r="E24" i="2"/>
  <c r="Q21" i="2"/>
  <c r="M21" i="2"/>
  <c r="I21" i="2"/>
  <c r="E21" i="2"/>
  <c r="Q20" i="2"/>
  <c r="M20" i="2"/>
  <c r="I20" i="2"/>
  <c r="E20" i="2"/>
  <c r="Q19" i="2"/>
  <c r="M19" i="2"/>
  <c r="I19" i="2"/>
  <c r="E19" i="2"/>
  <c r="Q17" i="2"/>
  <c r="M17" i="2"/>
  <c r="I17" i="2"/>
  <c r="E17" i="2"/>
  <c r="Q15" i="2"/>
  <c r="M15" i="2"/>
  <c r="I15" i="2"/>
  <c r="E15" i="2"/>
  <c r="L31" i="1"/>
  <c r="J31" i="1"/>
  <c r="H31" i="1"/>
  <c r="F31" i="1"/>
</calcChain>
</file>

<file path=xl/sharedStrings.xml><?xml version="1.0" encoding="utf-8"?>
<sst xmlns="http://schemas.openxmlformats.org/spreadsheetml/2006/main" count="924" uniqueCount="213">
  <si>
    <t>LLY</t>
  </si>
  <si>
    <t>Eli Lilly and Company</t>
  </si>
  <si>
    <t>Statements of Consolidated Net Income - As Reported</t>
  </si>
  <si>
    <t>Investor Relations</t>
  </si>
  <si>
    <t>Kevin Hern (317) 277-1838</t>
  </si>
  <si>
    <t>Kristina Wright (317) 651-4869</t>
  </si>
  <si>
    <t>Mike Czapar (317) 277-4628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</si>
  <si>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</si>
  <si>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</si>
  <si>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</si>
  <si>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</si>
  <si>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</si>
  <si>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</si>
  <si>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</si>
  <si>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</si>
  <si>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</si>
  <si>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</si>
  <si>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</si>
  <si>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</si>
  <si>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</si>
  <si>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</si>
  <si>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</si>
  <si>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r>
      <rPr>
        <sz val="10"/>
        <color rgb="FF000000"/>
        <rFont val="Arial"/>
        <family val="2"/>
      </rPr>
      <t xml:space="preserve">Asset impairment, restructuring, and other 
</t>
    </r>
    <r>
      <rPr>
        <sz val="10"/>
        <color rgb="FF000000"/>
        <rFont val="Arial"/>
        <family val="2"/>
      </rPr>
      <t xml:space="preserve">  special charges</t>
    </r>
  </si>
  <si>
    <t>Operating income (loss)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</si>
  <si>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</si>
  <si>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</si>
  <si>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</si>
  <si>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</si>
  <si>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</si>
  <si>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</si>
  <si>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 (loss)</t>
  </si>
  <si>
    <t>Earnings (loss) per share</t>
  </si>
  <si>
    <t>Diluted shares outstanding (thousands)</t>
  </si>
  <si>
    <t>Note: Numbers may not add due to rounding.</t>
  </si>
  <si>
    <t>Page 1 of 12 pages of financial data</t>
  </si>
  <si>
    <t>Reconciliation of GAAP Reported to Selected Non-GAAP Adjusted Information*</t>
  </si>
  <si>
    <t>Three Months Ended</t>
  </si>
  <si>
    <t/>
  </si>
  <si>
    <t>GAAP</t>
  </si>
  <si>
    <t>Non-GAAP</t>
  </si>
  <si>
    <t>Reported</t>
  </si>
  <si>
    <t>Adjustments</t>
  </si>
  <si>
    <t>Adjusted</t>
  </si>
  <si>
    <t>Marketing, selling, and administrative</t>
  </si>
  <si>
    <t>Operating expenses</t>
  </si>
  <si>
    <t>Acquired in-process research and</t>
  </si>
  <si>
    <t>development</t>
  </si>
  <si>
    <t>Asset impairment, restructuring,</t>
  </si>
  <si>
    <t>and other special charges</t>
  </si>
  <si>
    <t>.</t>
  </si>
  <si>
    <r>
      <rPr>
        <sz val="10"/>
        <color rgb="FF000000"/>
        <rFont val="Arial"/>
        <family val="2"/>
      </rPr>
      <t xml:space="preserve">*For itemization of adjustments, refer to </t>
    </r>
    <r>
      <rPr>
        <b/>
        <sz val="10"/>
        <color rgb="FF000000"/>
        <rFont val="Arial"/>
        <family val="2"/>
      </rPr>
      <t>'Significant Items.'</t>
    </r>
  </si>
  <si>
    <t>Page 2 of 12 pages of financial data</t>
  </si>
  <si>
    <t>Six Months Ended</t>
  </si>
  <si>
    <t>Nine Months Ended</t>
  </si>
  <si>
    <t>Twelve Months Ended</t>
  </si>
  <si>
    <r>
      <rPr>
        <sz val="10"/>
        <color rgb="FF000000"/>
        <rFont val="Arial"/>
        <family val="2"/>
      </rPr>
      <t>*For itemization of adjustments, refer to</t>
    </r>
    <r>
      <rPr>
        <b/>
        <sz val="10"/>
        <color rgb="FF000000"/>
        <rFont val="Arial"/>
        <family val="2"/>
      </rPr>
      <t xml:space="preserve"> 'Significant Items.'</t>
    </r>
  </si>
  <si>
    <t>Page 3 of 12 pages of financial data</t>
  </si>
  <si>
    <t>Significant Items Affecting Net Income</t>
  </si>
  <si>
    <t>Total</t>
  </si>
  <si>
    <t>Earnings (loss) per share (reported)</t>
  </si>
  <si>
    <t>Amortization of intangible assets</t>
  </si>
  <si>
    <t>Asset impairment, restructuring and other special charges</t>
  </si>
  <si>
    <r>
      <rPr>
        <sz val="10"/>
        <color rgb="FF000000"/>
        <rFont val="Arial"/>
        <family val="2"/>
      </rPr>
      <t>Income taxes</t>
    </r>
    <r>
      <rPr>
        <vertAlign val="superscript"/>
        <sz val="10"/>
        <color rgb="FF000000"/>
        <rFont val="Arial"/>
        <family val="2"/>
      </rPr>
      <t>(1)</t>
    </r>
  </si>
  <si>
    <t>Other, net</t>
  </si>
  <si>
    <t>U.S. tax reform legislation</t>
  </si>
  <si>
    <t>EPS (non-GAAP)*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</si>
  <si>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</si>
  <si>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(1) Relates to adjustments to the 2017 Toll Tax for U.S. tax reform proposed regulations and tax expenses associated with the separation of the Elanco animal health business.</t>
  </si>
  <si>
    <t>Page 4 of 12 pages of financial data</t>
  </si>
  <si>
    <t>Product Revenue Report</t>
  </si>
  <si>
    <t>2018 Revenue</t>
  </si>
  <si>
    <t>($ millions)</t>
  </si>
  <si>
    <t>US</t>
  </si>
  <si>
    <t>Intl</t>
  </si>
  <si>
    <t>Adcirca</t>
  </si>
  <si>
    <t>Cialis</t>
  </si>
  <si>
    <t>Effient</t>
  </si>
  <si>
    <t>Other Cardiovascular*</t>
  </si>
  <si>
    <t>Cardiovascular</t>
  </si>
  <si>
    <r>
      <rPr>
        <sz val="10"/>
        <color rgb="FF000000"/>
        <rFont val="Arial"/>
        <family val="2"/>
      </rPr>
      <t xml:space="preserve">Basaglar
</t>
    </r>
  </si>
  <si>
    <t>Forteo</t>
  </si>
  <si>
    <t>Glucagon</t>
  </si>
  <si>
    <t>Humalog</t>
  </si>
  <si>
    <t>Humatrope</t>
  </si>
  <si>
    <t>Humulin</t>
  </si>
  <si>
    <r>
      <rPr>
        <sz val="10"/>
        <color rgb="FF000000"/>
        <rFont val="Arial"/>
        <family val="2"/>
      </rPr>
      <t>Jardiance</t>
    </r>
    <r>
      <rPr>
        <vertAlign val="superscript"/>
        <sz val="10"/>
        <color rgb="FF000000"/>
        <rFont val="Arial"/>
        <family val="2"/>
      </rPr>
      <t>(1)</t>
    </r>
  </si>
  <si>
    <r>
      <rPr>
        <sz val="10"/>
        <color rgb="FF000000"/>
        <rFont val="Arial"/>
        <family val="2"/>
      </rPr>
      <t>Trajenta</t>
    </r>
    <r>
      <rPr>
        <vertAlign val="superscript"/>
        <sz val="10"/>
        <color rgb="FF000000"/>
        <rFont val="Arial"/>
        <family val="2"/>
      </rPr>
      <t>(2)</t>
    </r>
  </si>
  <si>
    <t>Trulicity</t>
  </si>
  <si>
    <t>Other Endocrinology*</t>
  </si>
  <si>
    <t>Endocrinology</t>
  </si>
  <si>
    <t>Olumiant</t>
  </si>
  <si>
    <t>Taltz</t>
  </si>
  <si>
    <t>Immunology</t>
  </si>
  <si>
    <t>Cymbalta</t>
  </si>
  <si>
    <t>Prozac</t>
  </si>
  <si>
    <t>Strattera</t>
  </si>
  <si>
    <t>Zyprexa</t>
  </si>
  <si>
    <t>Other Neuroscience*</t>
  </si>
  <si>
    <t>Neuroscience</t>
  </si>
  <si>
    <t>Alimta</t>
  </si>
  <si>
    <t>Cyramza</t>
  </si>
  <si>
    <t>Erbitux</t>
  </si>
  <si>
    <t>Lartruvo</t>
  </si>
  <si>
    <t>Verzenio</t>
  </si>
  <si>
    <t>Other Oncology</t>
  </si>
  <si>
    <t>Oncology</t>
  </si>
  <si>
    <t>Other Pharma*</t>
  </si>
  <si>
    <t>Other Pharmaceutical</t>
  </si>
  <si>
    <t>Total Pharmaceuticals</t>
  </si>
  <si>
    <t>Strategic Exits</t>
  </si>
  <si>
    <t>Total Animal Health</t>
  </si>
  <si>
    <t>TOTAL REVENUE</t>
  </si>
  <si>
    <t>*Other – Cardio includes Zalutia and Livalo. Endocrinology includes Actos and HumaPen.  Neuro include Amyvid and Symbyax. Pharma includes Ceclor, Keflex, and other license fee income.</t>
  </si>
  <si>
    <t>(1) Jardiance revenue includes Glyxambi and Synjardy</t>
  </si>
  <si>
    <t>(2) Trajenta revenue includes Jentadueto</t>
  </si>
  <si>
    <t>Page 5 of 12 pages of financial data</t>
  </si>
  <si>
    <t>2017 Revenue</t>
  </si>
  <si>
    <t>Reopro</t>
  </si>
  <si>
    <t>Axiron</t>
  </si>
  <si>
    <t>Basaglar</t>
  </si>
  <si>
    <t>Evista</t>
  </si>
  <si>
    <r>
      <rPr>
        <sz val="10"/>
        <color rgb="FF000000"/>
        <rFont val="Arial"/>
        <family val="2"/>
      </rPr>
      <t>Jardiance</t>
    </r>
    <r>
      <rPr>
        <vertAlign val="superscript"/>
        <sz val="10"/>
        <color rgb="FF000000"/>
        <rFont val="Arial"/>
        <family val="2"/>
      </rPr>
      <t>(1)</t>
    </r>
  </si>
  <si>
    <r>
      <rPr>
        <sz val="10"/>
        <color rgb="FF000000"/>
        <rFont val="Arial"/>
        <family val="2"/>
      </rPr>
      <t>Trajenta</t>
    </r>
    <r>
      <rPr>
        <vertAlign val="superscript"/>
        <sz val="10"/>
        <color rgb="FF000000"/>
        <rFont val="Arial"/>
        <family val="2"/>
      </rPr>
      <t>(2)</t>
    </r>
  </si>
  <si>
    <t>Gemzar</t>
  </si>
  <si>
    <t>Portrazza</t>
  </si>
  <si>
    <t>Vancocin</t>
  </si>
  <si>
    <t>Page 6 of 12 pages of financial data</t>
  </si>
  <si>
    <t>Product Revenue Growth Report</t>
  </si>
  <si>
    <t>2018</t>
  </si>
  <si>
    <t>2018 Revenue Growth</t>
  </si>
  <si>
    <t>Perform**</t>
  </si>
  <si>
    <t>8%</t>
  </si>
  <si>
    <r>
      <rPr>
        <sz val="10"/>
        <color rgb="FF000000"/>
        <rFont val="Arial"/>
        <family val="2"/>
      </rPr>
      <t xml:space="preserve">Jardiance </t>
    </r>
    <r>
      <rPr>
        <vertAlign val="superscript"/>
        <sz val="10"/>
        <color rgb="FF000000"/>
        <rFont val="Arial"/>
        <family val="2"/>
      </rPr>
      <t>(1)</t>
    </r>
  </si>
  <si>
    <r>
      <rPr>
        <sz val="10"/>
        <color rgb="FF000000"/>
        <rFont val="Arial"/>
        <family val="2"/>
      </rPr>
      <t xml:space="preserve">Trajenta </t>
    </r>
    <r>
      <rPr>
        <vertAlign val="superscript"/>
        <sz val="10"/>
        <color rgb="FF000000"/>
        <rFont val="Arial"/>
        <family val="2"/>
      </rPr>
      <t>(2)</t>
    </r>
  </si>
  <si>
    <t>3%</t>
  </si>
  <si>
    <t>1%</t>
  </si>
  <si>
    <t>(4%)</t>
  </si>
  <si>
    <t>16%</t>
  </si>
  <si>
    <t>4%</t>
  </si>
  <si>
    <t>(6%)</t>
  </si>
  <si>
    <t>*Other – Cardio includes Zalutia and Livalo. Endocrinology includes Actos and HumaPen.  Neuro include Amyvid and Symbyax. Pharma includes Ceclor, Keflex, and other license fee income.</t>
  </si>
  <si>
    <t>**Performance excludes the impact of foreign exchange rates</t>
  </si>
  <si>
    <t>Page 7 of 12 pages of financial data</t>
  </si>
  <si>
    <t>International Pharma Product Revenue Report</t>
  </si>
  <si>
    <t>2018 International Pharma Revenue</t>
  </si>
  <si>
    <t>Europe</t>
  </si>
  <si>
    <t>Japan</t>
  </si>
  <si>
    <t>ROW</t>
  </si>
  <si>
    <t>INTL Total</t>
  </si>
  <si>
    <r>
      <rPr>
        <sz val="10"/>
        <color rgb="FF000000"/>
        <rFont val="Arial"/>
        <family val="2"/>
      </rPr>
      <t xml:space="preserve">Jardiance </t>
    </r>
    <r>
      <rPr>
        <vertAlign val="superscript"/>
        <sz val="10"/>
        <color rgb="FF000000"/>
        <rFont val="Arial"/>
        <family val="2"/>
      </rPr>
      <t>(1)</t>
    </r>
  </si>
  <si>
    <r>
      <rPr>
        <sz val="10"/>
        <color rgb="FF000000"/>
        <rFont val="Arial"/>
        <family val="2"/>
      </rPr>
      <t xml:space="preserve">Trajenta </t>
    </r>
    <r>
      <rPr>
        <vertAlign val="superscript"/>
        <sz val="10"/>
        <color rgb="FF000000"/>
        <rFont val="Arial"/>
        <family val="2"/>
      </rPr>
      <t>(2)</t>
    </r>
  </si>
  <si>
    <t>ROW - OUS excluding Europe and Japan</t>
  </si>
  <si>
    <t>Page 8 of 12 pages of financial data</t>
  </si>
  <si>
    <t>2017</t>
  </si>
  <si>
    <t>2017 International Pharma Revenue</t>
  </si>
  <si>
    <t>Intl Total</t>
  </si>
  <si>
    <r>
      <rPr>
        <sz val="10"/>
        <color rgb="FF000000"/>
        <rFont val="Arial"/>
        <family val="2"/>
      </rPr>
      <t xml:space="preserve">Jardiance </t>
    </r>
    <r>
      <rPr>
        <vertAlign val="superscript"/>
        <sz val="10"/>
        <color rgb="FF000000"/>
        <rFont val="Arial"/>
        <family val="2"/>
      </rPr>
      <t>(1)</t>
    </r>
  </si>
  <si>
    <r>
      <rPr>
        <sz val="10"/>
        <color rgb="FF000000"/>
        <rFont val="Arial"/>
        <family val="2"/>
      </rPr>
      <t xml:space="preserve">Trajenta </t>
    </r>
    <r>
      <rPr>
        <vertAlign val="superscript"/>
        <sz val="10"/>
        <color rgb="FF000000"/>
        <rFont val="Arial"/>
        <family val="2"/>
      </rPr>
      <t>(2)</t>
    </r>
  </si>
  <si>
    <t>Page 9 of 12 pages of financial data</t>
  </si>
  <si>
    <t>Effect of Price, Rate, Volume on Revenue</t>
  </si>
  <si>
    <r>
      <rPr>
        <b/>
        <sz val="10"/>
        <color rgb="FF000000"/>
        <rFont val="Arial"/>
        <family val="2"/>
      </rPr>
      <t>As Reported</t>
    </r>
    <r>
      <rPr>
        <b/>
        <i/>
        <sz val="10"/>
        <color rgb="FF000000"/>
        <rFont val="Arial"/>
        <family val="2"/>
      </rPr>
      <t xml:space="preserve"> ($ millions)</t>
    </r>
  </si>
  <si>
    <t>Q1 2018</t>
  </si>
  <si>
    <t>Q2 2018</t>
  </si>
  <si>
    <t>Q3 2018</t>
  </si>
  <si>
    <t>Q4 2018</t>
  </si>
  <si>
    <t>2018 YTD</t>
  </si>
  <si>
    <t>$</t>
  </si>
  <si>
    <t>Price</t>
  </si>
  <si>
    <t>Rate</t>
  </si>
  <si>
    <t>Volume</t>
  </si>
  <si>
    <t>Human Pharmaceuticals</t>
  </si>
  <si>
    <t>U.S.</t>
  </si>
  <si>
    <t>Total Pharma</t>
  </si>
  <si>
    <t>Animal Health</t>
  </si>
  <si>
    <t>Total Revenue</t>
  </si>
  <si>
    <t>Page 10 of 12 pages of financial data</t>
  </si>
  <si>
    <t>Other Income/(Deductions)</t>
  </si>
  <si>
    <t>As Reported</t>
  </si>
  <si>
    <t>$ Millions</t>
  </si>
  <si>
    <t>- Interest expense</t>
  </si>
  <si>
    <t>- Interest income</t>
  </si>
  <si>
    <t>Interest - net</t>
  </si>
  <si>
    <t>Other income, net</t>
  </si>
  <si>
    <t>- FX gain (loss)</t>
  </si>
  <si>
    <t>- Gain (loss) investments</t>
  </si>
  <si>
    <t>- Miscellaneous income (expense)</t>
  </si>
  <si>
    <t>- Retirement Benefit</t>
  </si>
  <si>
    <t>Non-GAAP*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</si>
  <si>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</si>
  <si>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Page 11 of 12 pages of financial data</t>
  </si>
  <si>
    <t>Consolidated Balance Sheet</t>
  </si>
  <si>
    <t>Assets</t>
  </si>
  <si>
    <t>Current Assets</t>
  </si>
  <si>
    <t>Cash and cash equivalents</t>
  </si>
  <si>
    <t>Short-term investments</t>
  </si>
  <si>
    <t>Accounts receivable - net</t>
  </si>
  <si>
    <t>Inventories</t>
  </si>
  <si>
    <t>Other current assets</t>
  </si>
  <si>
    <t>Subtotal</t>
  </si>
  <si>
    <t>Other Assets</t>
  </si>
  <si>
    <t>Investments</t>
  </si>
  <si>
    <t>Goodwill and other intangibles - net</t>
  </si>
  <si>
    <t>Other noncurrent assets</t>
  </si>
  <si>
    <t>Property and equipment - net</t>
  </si>
  <si>
    <t>Liabilities and Equity</t>
  </si>
  <si>
    <t>Short-term borrowings</t>
  </si>
  <si>
    <t>Accounts payable</t>
  </si>
  <si>
    <t>Other current liabilities</t>
  </si>
  <si>
    <t>Long-term debt</t>
  </si>
  <si>
    <t>Other noncurrent liabilities</t>
  </si>
  <si>
    <t>Equity</t>
  </si>
  <si>
    <t>Page 12 of 12 pages of financial data</t>
  </si>
  <si>
    <t>Core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</si>
</sst>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0,,;\-0,,;0,,;_(@_)"/>
    <numFmt numFmtId="165" formatCode="#,##0.0,,;\(#,##0.0,,\);0.0,,;_(@_)"/>
    <numFmt numFmtId="166" formatCode="#,##0_)%;\(#,##0\)%;&quot;—&quot;\%;_(@_)"/>
    <numFmt numFmtId="167" formatCode="#,##0.0_)%;\(#,##0.0\)%;&quot;—&quot;\%;_(@_)"/>
    <numFmt numFmtId="168" formatCode="#,##0.0;\(#,##0.0\);0.0;_(@_)"/>
    <numFmt numFmtId="169" formatCode="_(#,##0.0,,_)_%;_(\(#,##0.0,,\)_%;_(&quot;—&quot;_);_(@_)"/>
    <numFmt numFmtId="170" formatCode="0.0,,;\-0.0,,;0.0,,;_(@_)"/>
    <numFmt numFmtId="171" formatCode="#,##0.00;\(#,##0.00\);0.00;_(@_)"/>
    <numFmt numFmtId="172" formatCode="#,##0.00;\-#,##0.00;0.00;_(@_)"/>
    <numFmt numFmtId="173" formatCode="#,##0.00,,;\-#,##0.00,,;0.00,,;_(@_)"/>
    <numFmt numFmtId="174" formatCode="#,##0,;\-#,##0,;0,;_(@_)"/>
    <numFmt numFmtId="175" formatCode="_(#,##0.0_)_%;_(\(#,##0.0\)_%;_(&quot;—&quot;_);_(@_)"/>
    <numFmt numFmtId="176" formatCode="#,##0.00,,;\(#,##0.00,,\);0.00,,;_(@_)"/>
    <numFmt numFmtId="177" formatCode="_(&quot;$&quot;* #,##0.0,,_)_%;_(&quot;$&quot;* \(#,##0.0,,\)_%;_(&quot;$&quot;* &quot;—&quot;_);_(@_)"/>
    <numFmt numFmtId="178" formatCode="mmmm\ d\,\ yyyy"/>
    <numFmt numFmtId="179" formatCode="_(&quot;$&quot;#,##0.0,,_);_(\(&quot;$&quot;#,##0.0,,\);_(&quot;$&quot;&quot;—&quot;_);_(@_)"/>
    <numFmt numFmtId="180" formatCode="_(#,##0.0,,_);_(\(#,##0.0,,\);_(&quot;—&quot;_);_(@_)"/>
    <numFmt numFmtId="181" formatCode="_(#,##0.00_);_(\(#,##0.00\);_(&quot;—&quot;_);_(@_)"/>
    <numFmt numFmtId="182" formatCode="_(#,##0.00,,_);_(\(#,##0.00,,\);_(&quot;—&quot;_);_(@_)"/>
    <numFmt numFmtId="183" formatCode="_(&quot;$&quot;* #,##0.00_);_(&quot;$&quot;* \(#,##0.00\);_(&quot;$&quot;* &quot;—&quot;_);_(@_)"/>
    <numFmt numFmtId="184" formatCode="#,##0.0,,;\-#,##0.0,,;0.0,,;_(@_)"/>
    <numFmt numFmtId="185" formatCode="_(&quot;$&quot;* #,##0.0,,_);_(&quot;$&quot;* \(#,##0.0,,\);_(&quot;$&quot;* &quot;—&quot;_);_(@_)"/>
  </numFmts>
  <fonts count="31" x14ac:knownFonts="1">
    <font>
      <sz val="10"/>
      <color rgb="FF000000"/>
      <name val="Times New Roman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FFFFFF"/>
      <name val="Arial"/>
      <family val="2"/>
    </font>
    <font>
      <i/>
      <sz val="8"/>
      <color rgb="FF000000"/>
      <name val="Arial"/>
      <family val="2"/>
    </font>
    <font>
      <sz val="7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Times New Roman"/>
      <family val="1"/>
    </font>
    <font>
      <i/>
      <sz val="7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b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2C2C2C"/>
      <name val="Arial"/>
      <family val="2"/>
    </font>
    <font>
      <u/>
      <sz val="10"/>
      <color rgb="FFFFFFFF"/>
      <name val="Arial"/>
      <family val="2"/>
    </font>
    <font>
      <sz val="10"/>
      <color rgb="FF2C2C2C"/>
      <name val="Arial"/>
      <family val="2"/>
    </font>
    <font>
      <b/>
      <sz val="10"/>
      <color rgb="FF2C2C2C"/>
      <name val="Arial"/>
      <family val="2"/>
    </font>
    <font>
      <b/>
      <sz val="10"/>
      <color rgb="FF2C2C2C"/>
      <name val="Arial"/>
      <family val="2"/>
    </font>
    <font>
      <vertAlign val="superscript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5B5B5"/>
      </patternFill>
    </fill>
  </fills>
  <borders count="7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/>
      <bottom/>
      <diagonal/>
    </border>
    <border>
      <left style="thin">
        <color rgb="FFFFFFFF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FFFFFF"/>
      </top>
      <bottom style="medium">
        <color auto="1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 style="thin">
        <color rgb="FFFFFFFF"/>
      </bottom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FFFFFF"/>
      </top>
      <bottom/>
      <diagonal/>
    </border>
    <border>
      <left style="thin">
        <color rgb="FFFFFFFF"/>
      </left>
      <right style="thin">
        <color auto="1"/>
      </right>
      <top style="thin">
        <color rgb="FFFFFFFF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/>
      <top style="thin">
        <color rgb="FFFFFFFF"/>
      </top>
      <bottom style="double">
        <color auto="1"/>
      </bottom>
      <diagonal/>
    </border>
    <border>
      <left style="thin">
        <color auto="1"/>
      </left>
      <right/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double">
        <color auto="1"/>
      </bottom>
      <diagonal/>
    </border>
    <border>
      <left style="thin">
        <color auto="1"/>
      </left>
      <right style="thin">
        <color rgb="FFFFFFFF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44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2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right" wrapText="1"/>
    </xf>
    <xf numFmtId="0" fontId="1" fillId="0" borderId="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7" xfId="0" applyFont="1" applyBorder="1" applyAlignment="1"/>
    <xf numFmtId="165" fontId="1" fillId="0" borderId="7" xfId="0" applyNumberFormat="1" applyFont="1" applyBorder="1" applyAlignment="1"/>
    <xf numFmtId="165" fontId="1" fillId="0" borderId="15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 applyAlignment="1"/>
    <xf numFmtId="166" fontId="7" fillId="0" borderId="2" xfId="0" applyNumberFormat="1" applyFont="1" applyBorder="1" applyAlignment="1"/>
    <xf numFmtId="165" fontId="7" fillId="0" borderId="2" xfId="0" applyNumberFormat="1" applyFont="1" applyBorder="1" applyAlignment="1"/>
    <xf numFmtId="165" fontId="1" fillId="0" borderId="2" xfId="0" applyNumberFormat="1" applyFont="1" applyBorder="1" applyAlignment="1"/>
    <xf numFmtId="166" fontId="1" fillId="0" borderId="2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1" fillId="0" borderId="11" xfId="0" applyFont="1" applyBorder="1" applyAlignment="1"/>
    <xf numFmtId="165" fontId="1" fillId="0" borderId="11" xfId="0" applyNumberFormat="1" applyFont="1" applyBorder="1" applyAlignment="1">
      <alignment horizontal="left"/>
    </xf>
    <xf numFmtId="165" fontId="7" fillId="0" borderId="13" xfId="0" applyNumberFormat="1" applyFont="1" applyBorder="1" applyAlignment="1"/>
    <xf numFmtId="165" fontId="1" fillId="0" borderId="13" xfId="0" applyNumberFormat="1" applyFont="1" applyBorder="1" applyAlignment="1"/>
    <xf numFmtId="165" fontId="7" fillId="0" borderId="14" xfId="0" applyNumberFormat="1" applyFont="1" applyBorder="1" applyAlignment="1"/>
    <xf numFmtId="166" fontId="7" fillId="0" borderId="1" xfId="0" applyNumberFormat="1" applyFont="1" applyBorder="1" applyAlignment="1"/>
    <xf numFmtId="165" fontId="7" fillId="0" borderId="15" xfId="0" applyNumberFormat="1" applyFont="1" applyBorder="1" applyAlignment="1"/>
    <xf numFmtId="166" fontId="7" fillId="0" borderId="11" xfId="0" applyNumberFormat="1" applyFont="1" applyBorder="1" applyAlignment="1"/>
    <xf numFmtId="166" fontId="7" fillId="0" borderId="2" xfId="0" applyNumberFormat="1" applyFont="1" applyBorder="1" applyAlignment="1"/>
    <xf numFmtId="166" fontId="1" fillId="0" borderId="1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167" fontId="8" fillId="0" borderId="2" xfId="0" applyNumberFormat="1" applyFont="1" applyBorder="1" applyAlignment="1"/>
    <xf numFmtId="166" fontId="9" fillId="0" borderId="1" xfId="0" applyNumberFormat="1" applyFont="1" applyBorder="1" applyAlignment="1"/>
    <xf numFmtId="166" fontId="9" fillId="0" borderId="11" xfId="0" applyNumberFormat="1" applyFont="1" applyBorder="1" applyAlignment="1">
      <alignment horizontal="left"/>
    </xf>
    <xf numFmtId="167" fontId="9" fillId="0" borderId="2" xfId="0" applyNumberFormat="1" applyFont="1" applyBorder="1" applyAlignment="1">
      <alignment horizontal="left"/>
    </xf>
    <xf numFmtId="166" fontId="9" fillId="0" borderId="11" xfId="0" applyNumberFormat="1" applyFont="1" applyBorder="1" applyAlignment="1"/>
    <xf numFmtId="0" fontId="9" fillId="0" borderId="1" xfId="0" applyFont="1" applyBorder="1" applyAlignment="1">
      <alignment horizontal="left"/>
    </xf>
    <xf numFmtId="167" fontId="8" fillId="0" borderId="2" xfId="0" applyNumberFormat="1" applyFont="1" applyBorder="1" applyAlignment="1"/>
    <xf numFmtId="165" fontId="1" fillId="0" borderId="1" xfId="0" applyNumberFormat="1" applyFont="1" applyBorder="1" applyAlignment="1"/>
    <xf numFmtId="166" fontId="1" fillId="0" borderId="1" xfId="0" applyNumberFormat="1" applyFont="1" applyBorder="1" applyAlignment="1"/>
    <xf numFmtId="168" fontId="1" fillId="0" borderId="1" xfId="0" applyNumberFormat="1" applyFont="1" applyBorder="1" applyAlignment="1"/>
    <xf numFmtId="166" fontId="1" fillId="0" borderId="11" xfId="0" applyNumberFormat="1" applyFont="1" applyBorder="1" applyAlignment="1"/>
    <xf numFmtId="165" fontId="1" fillId="0" borderId="11" xfId="0" applyNumberFormat="1" applyFont="1" applyBorder="1" applyAlignment="1"/>
    <xf numFmtId="168" fontId="1" fillId="0" borderId="11" xfId="0" applyNumberFormat="1" applyFont="1" applyBorder="1" applyAlignment="1"/>
    <xf numFmtId="166" fontId="7" fillId="0" borderId="11" xfId="0" applyNumberFormat="1" applyFont="1" applyBorder="1" applyAlignment="1"/>
    <xf numFmtId="166" fontId="1" fillId="0" borderId="2" xfId="0" applyNumberFormat="1" applyFont="1" applyBorder="1" applyAlignment="1"/>
    <xf numFmtId="168" fontId="1" fillId="0" borderId="1" xfId="0" applyNumberFormat="1" applyFont="1" applyBorder="1" applyAlignment="1">
      <alignment horizontal="left"/>
    </xf>
    <xf numFmtId="168" fontId="1" fillId="0" borderId="11" xfId="0" applyNumberFormat="1" applyFont="1" applyBorder="1" applyAlignment="1">
      <alignment horizontal="left"/>
    </xf>
    <xf numFmtId="166" fontId="7" fillId="0" borderId="1" xfId="0" applyNumberFormat="1" applyFont="1" applyBorder="1" applyAlignment="1"/>
    <xf numFmtId="169" fontId="1" fillId="0" borderId="1" xfId="0" applyNumberFormat="1" applyFont="1" applyBorder="1" applyAlignment="1">
      <alignment horizontal="left"/>
    </xf>
    <xf numFmtId="169" fontId="1" fillId="0" borderId="11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70" fontId="1" fillId="0" borderId="2" xfId="0" applyNumberFormat="1" applyFont="1" applyBorder="1" applyAlignment="1"/>
    <xf numFmtId="169" fontId="7" fillId="0" borderId="2" xfId="0" applyNumberFormat="1" applyFont="1" applyBorder="1" applyAlignment="1"/>
    <xf numFmtId="165" fontId="1" fillId="0" borderId="7" xfId="0" applyNumberFormat="1" applyFont="1" applyBorder="1" applyAlignment="1">
      <alignment horizontal="left"/>
    </xf>
    <xf numFmtId="0" fontId="1" fillId="0" borderId="15" xfId="0" applyFont="1" applyBorder="1" applyAlignment="1"/>
    <xf numFmtId="165" fontId="1" fillId="0" borderId="15" xfId="0" applyNumberFormat="1" applyFont="1" applyBorder="1" applyAlignment="1">
      <alignment horizontal="left"/>
    </xf>
    <xf numFmtId="170" fontId="7" fillId="0" borderId="12" xfId="0" applyNumberFormat="1" applyFont="1" applyBorder="1" applyAlignment="1"/>
    <xf numFmtId="165" fontId="7" fillId="0" borderId="12" xfId="0" applyNumberFormat="1" applyFont="1" applyBorder="1" applyAlignment="1"/>
    <xf numFmtId="165" fontId="1" fillId="0" borderId="12" xfId="0" applyNumberFormat="1" applyFont="1" applyBorder="1" applyAlignment="1"/>
    <xf numFmtId="165" fontId="7" fillId="0" borderId="12" xfId="0" applyNumberFormat="1" applyFont="1" applyBorder="1" applyAlignment="1"/>
    <xf numFmtId="165" fontId="7" fillId="0" borderId="13" xfId="0" applyNumberFormat="1" applyFont="1" applyBorder="1" applyAlignment="1"/>
    <xf numFmtId="0" fontId="1" fillId="0" borderId="1" xfId="0" applyFont="1" applyBorder="1" applyAlignment="1">
      <alignment horizontal="right" wrapText="1"/>
    </xf>
    <xf numFmtId="165" fontId="7" fillId="0" borderId="7" xfId="0" applyNumberFormat="1" applyFont="1" applyBorder="1" applyAlignment="1"/>
    <xf numFmtId="165" fontId="7" fillId="0" borderId="1" xfId="0" applyNumberFormat="1" applyFont="1" applyBorder="1" applyAlignment="1"/>
    <xf numFmtId="165" fontId="7" fillId="0" borderId="11" xfId="0" applyNumberFormat="1" applyFont="1" applyBorder="1" applyAlignment="1"/>
    <xf numFmtId="165" fontId="10" fillId="0" borderId="12" xfId="0" applyNumberFormat="1" applyFont="1" applyBorder="1" applyAlignment="1"/>
    <xf numFmtId="165" fontId="7" fillId="0" borderId="7" xfId="0" applyNumberFormat="1" applyFont="1" applyBorder="1" applyAlignment="1"/>
    <xf numFmtId="169" fontId="1" fillId="0" borderId="2" xfId="0" applyNumberFormat="1" applyFont="1" applyBorder="1" applyAlignment="1">
      <alignment horizontal="left"/>
    </xf>
    <xf numFmtId="165" fontId="7" fillId="0" borderId="1" xfId="0" applyNumberFormat="1" applyFont="1" applyBorder="1" applyAlignment="1"/>
    <xf numFmtId="165" fontId="7" fillId="0" borderId="11" xfId="0" applyNumberFormat="1" applyFont="1" applyBorder="1" applyAlignment="1"/>
    <xf numFmtId="0" fontId="9" fillId="0" borderId="1" xfId="0" applyFont="1" applyBorder="1" applyAlignment="1">
      <alignment wrapText="1"/>
    </xf>
    <xf numFmtId="166" fontId="9" fillId="0" borderId="2" xfId="0" applyNumberFormat="1" applyFont="1" applyBorder="1" applyAlignment="1"/>
    <xf numFmtId="166" fontId="9" fillId="0" borderId="2" xfId="0" applyNumberFormat="1" applyFont="1" applyBorder="1" applyAlignment="1">
      <alignment horizontal="left"/>
    </xf>
    <xf numFmtId="167" fontId="1" fillId="0" borderId="11" xfId="0" applyNumberFormat="1" applyFont="1" applyBorder="1" applyAlignment="1">
      <alignment horizontal="left"/>
    </xf>
    <xf numFmtId="171" fontId="7" fillId="0" borderId="2" xfId="0" applyNumberFormat="1" applyFont="1" applyBorder="1" applyAlignment="1"/>
    <xf numFmtId="172" fontId="7" fillId="0" borderId="2" xfId="0" applyNumberFormat="1" applyFont="1" applyBorder="1" applyAlignment="1"/>
    <xf numFmtId="171" fontId="1" fillId="0" borderId="2" xfId="0" applyNumberFormat="1" applyFont="1" applyBorder="1" applyAlignment="1"/>
    <xf numFmtId="173" fontId="1" fillId="0" borderId="11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74" fontId="7" fillId="0" borderId="2" xfId="0" applyNumberFormat="1" applyFont="1" applyBorder="1" applyAlignment="1"/>
    <xf numFmtId="165" fontId="1" fillId="0" borderId="2" xfId="0" applyNumberFormat="1" applyFont="1" applyBorder="1" applyAlignment="1">
      <alignment horizontal="left"/>
    </xf>
    <xf numFmtId="174" fontId="1" fillId="0" borderId="2" xfId="0" applyNumberFormat="1" applyFont="1" applyBorder="1" applyAlignment="1"/>
    <xf numFmtId="169" fontId="1" fillId="0" borderId="5" xfId="0" applyNumberFormat="1" applyFont="1" applyBorder="1" applyAlignment="1">
      <alignment horizontal="left"/>
    </xf>
    <xf numFmtId="169" fontId="1" fillId="0" borderId="1" xfId="0" applyNumberFormat="1" applyFont="1" applyBorder="1" applyAlignment="1"/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wrapText="1"/>
    </xf>
    <xf numFmtId="175" fontId="1" fillId="0" borderId="1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5" fontId="13" fillId="0" borderId="1" xfId="0" applyNumberFormat="1" applyFont="1" applyBorder="1" applyAlignment="1"/>
    <xf numFmtId="167" fontId="1" fillId="0" borderId="1" xfId="0" applyNumberFormat="1" applyFont="1" applyBorder="1" applyAlignment="1"/>
    <xf numFmtId="176" fontId="1" fillId="0" borderId="2" xfId="0" applyNumberFormat="1" applyFont="1" applyBorder="1" applyAlignment="1"/>
    <xf numFmtId="177" fontId="1" fillId="0" borderId="1" xfId="0" applyNumberFormat="1" applyFont="1" applyBorder="1" applyAlignment="1">
      <alignment horizontal="left"/>
    </xf>
    <xf numFmtId="177" fontId="1" fillId="0" borderId="11" xfId="0" applyNumberFormat="1" applyFont="1" applyBorder="1" applyAlignment="1">
      <alignment horizontal="left"/>
    </xf>
    <xf numFmtId="177" fontId="1" fillId="0" borderId="1" xfId="0" applyNumberFormat="1" applyFont="1" applyBorder="1" applyAlignment="1"/>
    <xf numFmtId="0" fontId="4" fillId="0" borderId="11" xfId="0" applyFont="1" applyBorder="1" applyAlignment="1">
      <alignment horizontal="left"/>
    </xf>
    <xf numFmtId="0" fontId="1" fillId="0" borderId="4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7" xfId="0" applyFont="1" applyBorder="1" applyAlignment="1">
      <alignment horizontal="left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179" fontId="7" fillId="0" borderId="2" xfId="0" applyNumberFormat="1" applyFont="1" applyBorder="1" applyAlignment="1"/>
    <xf numFmtId="169" fontId="7" fillId="0" borderId="11" xfId="0" applyNumberFormat="1" applyFont="1" applyBorder="1" applyAlignment="1"/>
    <xf numFmtId="179" fontId="7" fillId="0" borderId="2" xfId="0" applyNumberFormat="1" applyFont="1" applyBorder="1" applyAlignment="1"/>
    <xf numFmtId="0" fontId="1" fillId="0" borderId="2" xfId="0" applyFont="1" applyBorder="1" applyAlignment="1"/>
    <xf numFmtId="177" fontId="1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9" fontId="1" fillId="0" borderId="11" xfId="0" applyNumberFormat="1" applyFont="1" applyBorder="1" applyAlignment="1"/>
    <xf numFmtId="180" fontId="7" fillId="0" borderId="11" xfId="0" applyNumberFormat="1" applyFont="1" applyBorder="1" applyAlignment="1"/>
    <xf numFmtId="180" fontId="7" fillId="0" borderId="1" xfId="0" applyNumberFormat="1" applyFont="1" applyBorder="1" applyAlignment="1"/>
    <xf numFmtId="180" fontId="7" fillId="0" borderId="2" xfId="0" applyNumberFormat="1" applyFont="1" applyBorder="1" applyAlignment="1"/>
    <xf numFmtId="180" fontId="7" fillId="0" borderId="13" xfId="0" applyNumberFormat="1" applyFont="1" applyBorder="1" applyAlignment="1"/>
    <xf numFmtId="180" fontId="7" fillId="0" borderId="15" xfId="0" applyNumberFormat="1" applyFont="1" applyBorder="1" applyAlignment="1"/>
    <xf numFmtId="180" fontId="7" fillId="0" borderId="7" xfId="0" applyNumberFormat="1" applyFont="1" applyBorder="1" applyAlignment="1"/>
    <xf numFmtId="169" fontId="7" fillId="0" borderId="1" xfId="0" applyNumberFormat="1" applyFont="1" applyBorder="1" applyAlignment="1"/>
    <xf numFmtId="169" fontId="1" fillId="0" borderId="2" xfId="0" applyNumberFormat="1" applyFont="1" applyBorder="1" applyAlignment="1"/>
    <xf numFmtId="180" fontId="7" fillId="0" borderId="2" xfId="0" applyNumberFormat="1" applyFont="1" applyBorder="1" applyAlignment="1"/>
    <xf numFmtId="180" fontId="1" fillId="0" borderId="2" xfId="0" applyNumberFormat="1" applyFont="1" applyBorder="1" applyAlignment="1"/>
    <xf numFmtId="0" fontId="1" fillId="0" borderId="11" xfId="0" applyFont="1" applyBorder="1" applyAlignment="1">
      <alignment horizontal="right" wrapText="1"/>
    </xf>
    <xf numFmtId="181" fontId="7" fillId="0" borderId="2" xfId="0" applyNumberFormat="1" applyFont="1" applyBorder="1" applyAlignment="1"/>
    <xf numFmtId="182" fontId="1" fillId="0" borderId="2" xfId="0" applyNumberFormat="1" applyFont="1" applyBorder="1" applyAlignment="1">
      <alignment horizontal="left"/>
    </xf>
    <xf numFmtId="181" fontId="1" fillId="0" borderId="2" xfId="0" applyNumberFormat="1" applyFont="1" applyBorder="1" applyAlignment="1">
      <alignment horizontal="left"/>
    </xf>
    <xf numFmtId="182" fontId="2" fillId="0" borderId="2" xfId="0" applyNumberFormat="1" applyFont="1" applyBorder="1" applyAlignment="1">
      <alignment horizontal="left"/>
    </xf>
    <xf numFmtId="182" fontId="1" fillId="0" borderId="7" xfId="0" applyNumberFormat="1" applyFont="1" applyBorder="1" applyAlignment="1">
      <alignment horizontal="left"/>
    </xf>
    <xf numFmtId="182" fontId="1" fillId="0" borderId="15" xfId="0" applyNumberFormat="1" applyFont="1" applyBorder="1" applyAlignment="1">
      <alignment horizontal="left"/>
    </xf>
    <xf numFmtId="179" fontId="1" fillId="0" borderId="2" xfId="0" applyNumberFormat="1" applyFont="1" applyBorder="1" applyAlignment="1"/>
    <xf numFmtId="169" fontId="10" fillId="0" borderId="2" xfId="0" applyNumberFormat="1" applyFont="1" applyBorder="1" applyAlignment="1"/>
    <xf numFmtId="0" fontId="15" fillId="0" borderId="11" xfId="0" applyFont="1" applyBorder="1" applyAlignment="1"/>
    <xf numFmtId="179" fontId="1" fillId="0" borderId="1" xfId="0" applyNumberFormat="1" applyFont="1" applyBorder="1" applyAlignment="1"/>
    <xf numFmtId="169" fontId="10" fillId="0" borderId="11" xfId="0" applyNumberFormat="1" applyFont="1" applyBorder="1" applyAlignment="1"/>
    <xf numFmtId="169" fontId="15" fillId="0" borderId="11" xfId="0" applyNumberFormat="1" applyFont="1" applyBorder="1" applyAlignment="1"/>
    <xf numFmtId="169" fontId="1" fillId="0" borderId="13" xfId="0" applyNumberFormat="1" applyFont="1" applyBorder="1" applyAlignment="1"/>
    <xf numFmtId="169" fontId="10" fillId="0" borderId="13" xfId="0" applyNumberFormat="1" applyFont="1" applyBorder="1" applyAlignment="1"/>
    <xf numFmtId="180" fontId="7" fillId="0" borderId="10" xfId="0" applyNumberFormat="1" applyFont="1" applyBorder="1" applyAlignment="1"/>
    <xf numFmtId="169" fontId="1" fillId="0" borderId="7" xfId="0" applyNumberFormat="1" applyFont="1" applyBorder="1" applyAlignment="1"/>
    <xf numFmtId="169" fontId="10" fillId="0" borderId="15" xfId="0" applyNumberFormat="1" applyFont="1" applyBorder="1" applyAlignment="1"/>
    <xf numFmtId="169" fontId="1" fillId="0" borderId="15" xfId="0" applyNumberFormat="1" applyFont="1" applyBorder="1" applyAlignment="1"/>
    <xf numFmtId="175" fontId="1" fillId="0" borderId="11" xfId="0" applyNumberFormat="1" applyFont="1" applyBorder="1" applyAlignment="1"/>
    <xf numFmtId="175" fontId="1" fillId="0" borderId="1" xfId="0" applyNumberFormat="1" applyFont="1" applyBorder="1" applyAlignment="1"/>
    <xf numFmtId="175" fontId="7" fillId="0" borderId="2" xfId="0" applyNumberFormat="1" applyFont="1" applyBorder="1" applyAlignment="1"/>
    <xf numFmtId="169" fontId="15" fillId="0" borderId="2" xfId="0" applyNumberFormat="1" applyFont="1" applyBorder="1" applyAlignment="1"/>
    <xf numFmtId="181" fontId="1" fillId="0" borderId="2" xfId="0" applyNumberFormat="1" applyFont="1" applyBorder="1" applyAlignment="1"/>
    <xf numFmtId="181" fontId="10" fillId="0" borderId="2" xfId="0" applyNumberFormat="1" applyFont="1" applyBorder="1" applyAlignment="1"/>
    <xf numFmtId="182" fontId="1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 wrapText="1"/>
    </xf>
    <xf numFmtId="169" fontId="19" fillId="0" borderId="11" xfId="0" applyNumberFormat="1" applyFont="1" applyBorder="1" applyAlignment="1"/>
    <xf numFmtId="179" fontId="7" fillId="0" borderId="11" xfId="0" applyNumberFormat="1" applyFont="1" applyBorder="1" applyAlignment="1"/>
    <xf numFmtId="179" fontId="1" fillId="0" borderId="2" xfId="0" applyNumberFormat="1" applyFont="1" applyBorder="1" applyAlignment="1">
      <alignment horizontal="left"/>
    </xf>
    <xf numFmtId="179" fontId="7" fillId="0" borderId="11" xfId="0" applyNumberFormat="1" applyFont="1" applyBorder="1" applyAlignment="1"/>
    <xf numFmtId="169" fontId="7" fillId="0" borderId="10" xfId="0" applyNumberFormat="1" applyFont="1" applyBorder="1" applyAlignment="1"/>
    <xf numFmtId="180" fontId="7" fillId="0" borderId="11" xfId="0" applyNumberFormat="1" applyFont="1" applyBorder="1" applyAlignment="1"/>
    <xf numFmtId="169" fontId="1" fillId="0" borderId="4" xfId="0" applyNumberFormat="1" applyFont="1" applyBorder="1" applyAlignment="1">
      <alignment horizontal="left"/>
    </xf>
    <xf numFmtId="179" fontId="1" fillId="0" borderId="11" xfId="0" applyNumberFormat="1" applyFont="1" applyBorder="1" applyAlignment="1">
      <alignment horizontal="left"/>
    </xf>
    <xf numFmtId="169" fontId="15" fillId="0" borderId="11" xfId="0" applyNumberFormat="1" applyFont="1" applyBorder="1" applyAlignment="1">
      <alignment horizontal="left"/>
    </xf>
    <xf numFmtId="169" fontId="1" fillId="0" borderId="13" xfId="0" applyNumberFormat="1" applyFont="1" applyBorder="1" applyAlignment="1">
      <alignment horizontal="left"/>
    </xf>
    <xf numFmtId="169" fontId="1" fillId="0" borderId="15" xfId="0" applyNumberFormat="1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180" fontId="1" fillId="0" borderId="11" xfId="0" applyNumberFormat="1" applyFont="1" applyBorder="1" applyAlignment="1">
      <alignment horizontal="left"/>
    </xf>
    <xf numFmtId="180" fontId="1" fillId="0" borderId="2" xfId="0" applyNumberFormat="1" applyFont="1" applyBorder="1" applyAlignment="1">
      <alignment horizontal="left"/>
    </xf>
    <xf numFmtId="180" fontId="7" fillId="0" borderId="2" xfId="0" applyNumberFormat="1" applyFont="1" applyBorder="1" applyAlignment="1"/>
    <xf numFmtId="180" fontId="10" fillId="0" borderId="2" xfId="0" applyNumberFormat="1" applyFont="1" applyBorder="1" applyAlignment="1"/>
    <xf numFmtId="0" fontId="11" fillId="0" borderId="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20" fillId="0" borderId="1" xfId="0" applyFont="1" applyBorder="1" applyAlignment="1">
      <alignment wrapText="1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20" fillId="0" borderId="24" xfId="0" applyFont="1" applyBorder="1" applyAlignment="1">
      <alignment horizontal="center" wrapText="1"/>
    </xf>
    <xf numFmtId="0" fontId="13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 wrapText="1"/>
    </xf>
    <xf numFmtId="0" fontId="20" fillId="0" borderId="26" xfId="0" applyFont="1" applyBorder="1" applyAlignment="1">
      <alignment horizontal="center" wrapText="1"/>
    </xf>
    <xf numFmtId="0" fontId="1" fillId="0" borderId="26" xfId="0" applyFont="1" applyBorder="1" applyAlignment="1">
      <alignment horizontal="left"/>
    </xf>
    <xf numFmtId="181" fontId="1" fillId="0" borderId="2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5" xfId="0" applyFont="1" applyBorder="1" applyAlignment="1">
      <alignment wrapText="1"/>
    </xf>
    <xf numFmtId="183" fontId="6" fillId="0" borderId="28" xfId="0" applyNumberFormat="1" applyFont="1" applyBorder="1" applyAlignment="1"/>
    <xf numFmtId="183" fontId="2" fillId="0" borderId="8" xfId="0" applyNumberFormat="1" applyFont="1" applyBorder="1" applyAlignment="1"/>
    <xf numFmtId="183" fontId="6" fillId="0" borderId="8" xfId="0" applyNumberFormat="1" applyFont="1" applyBorder="1" applyAlignment="1"/>
    <xf numFmtId="183" fontId="6" fillId="0" borderId="10" xfId="0" applyNumberFormat="1" applyFont="1" applyBorder="1" applyAlignment="1"/>
    <xf numFmtId="181" fontId="2" fillId="0" borderId="3" xfId="0" applyNumberFormat="1" applyFont="1" applyBorder="1" applyAlignment="1"/>
    <xf numFmtId="183" fontId="2" fillId="0" borderId="2" xfId="0" applyNumberFormat="1" applyFont="1" applyBorder="1" applyAlignment="1"/>
    <xf numFmtId="181" fontId="2" fillId="0" borderId="1" xfId="0" applyNumberFormat="1" applyFont="1" applyBorder="1" applyAlignment="1"/>
    <xf numFmtId="183" fontId="6" fillId="0" borderId="26" xfId="0" applyNumberFormat="1" applyFont="1" applyBorder="1" applyAlignment="1"/>
    <xf numFmtId="183" fontId="6" fillId="0" borderId="29" xfId="0" applyNumberFormat="1" applyFont="1" applyBorder="1" applyAlignment="1"/>
    <xf numFmtId="183" fontId="2" fillId="0" borderId="4" xfId="0" applyNumberFormat="1" applyFont="1" applyBorder="1" applyAlignment="1"/>
    <xf numFmtId="183" fontId="6" fillId="0" borderId="4" xfId="0" applyNumberFormat="1" applyFont="1" applyBorder="1" applyAlignment="1"/>
    <xf numFmtId="183" fontId="6" fillId="0" borderId="2" xfId="0" applyNumberFormat="1" applyFont="1" applyBorder="1" applyAlignment="1"/>
    <xf numFmtId="0" fontId="1" fillId="0" borderId="28" xfId="0" applyFont="1" applyBorder="1" applyAlignment="1"/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3" xfId="0" applyFont="1" applyBorder="1" applyAlignment="1"/>
    <xf numFmtId="0" fontId="1" fillId="0" borderId="26" xfId="0" applyFont="1" applyBorder="1" applyAlignment="1"/>
    <xf numFmtId="0" fontId="1" fillId="0" borderId="25" xfId="0" applyFont="1" applyBorder="1" applyAlignment="1">
      <alignment wrapText="1"/>
    </xf>
    <xf numFmtId="181" fontId="10" fillId="0" borderId="29" xfId="0" applyNumberFormat="1" applyFont="1" applyBorder="1" applyAlignment="1"/>
    <xf numFmtId="0" fontId="1" fillId="0" borderId="5" xfId="0" applyFont="1" applyBorder="1" applyAlignment="1"/>
    <xf numFmtId="181" fontId="7" fillId="0" borderId="25" xfId="0" applyNumberFormat="1" applyFont="1" applyBorder="1" applyAlignment="1"/>
    <xf numFmtId="0" fontId="1" fillId="0" borderId="29" xfId="0" applyFont="1" applyBorder="1" applyAlignment="1">
      <alignment horizontal="left"/>
    </xf>
    <xf numFmtId="181" fontId="7" fillId="0" borderId="29" xfId="0" applyNumberFormat="1" applyFont="1" applyBorder="1" applyAlignment="1"/>
    <xf numFmtId="181" fontId="1" fillId="0" borderId="4" xfId="0" applyNumberFormat="1" applyFont="1" applyBorder="1" applyAlignment="1"/>
    <xf numFmtId="181" fontId="7" fillId="0" borderId="27" xfId="0" applyNumberFormat="1" applyFont="1" applyBorder="1" applyAlignment="1"/>
    <xf numFmtId="181" fontId="7" fillId="0" borderId="4" xfId="0" applyNumberFormat="1" applyFont="1" applyBorder="1" applyAlignment="1"/>
    <xf numFmtId="181" fontId="1" fillId="0" borderId="29" xfId="0" applyNumberFormat="1" applyFont="1" applyBorder="1" applyAlignment="1"/>
    <xf numFmtId="181" fontId="1" fillId="0" borderId="25" xfId="0" applyNumberFormat="1" applyFont="1" applyBorder="1" applyAlignment="1"/>
    <xf numFmtId="0" fontId="1" fillId="0" borderId="4" xfId="0" applyFont="1" applyBorder="1" applyAlignment="1">
      <alignment wrapText="1"/>
    </xf>
    <xf numFmtId="181" fontId="15" fillId="0" borderId="29" xfId="0" applyNumberFormat="1" applyFont="1" applyBorder="1" applyAlignment="1"/>
    <xf numFmtId="181" fontId="1" fillId="0" borderId="2" xfId="0" applyNumberFormat="1" applyFont="1" applyBorder="1" applyAlignment="1"/>
    <xf numFmtId="181" fontId="7" fillId="0" borderId="25" xfId="0" applyNumberFormat="1" applyFont="1" applyBorder="1" applyAlignment="1"/>
    <xf numFmtId="181" fontId="7" fillId="0" borderId="2" xfId="0" applyNumberFormat="1" applyFont="1" applyBorder="1" applyAlignment="1"/>
    <xf numFmtId="181" fontId="7" fillId="0" borderId="2" xfId="0" applyNumberFormat="1" applyFont="1" applyBorder="1" applyAlignment="1"/>
    <xf numFmtId="181" fontId="1" fillId="0" borderId="11" xfId="0" applyNumberFormat="1" applyFont="1" applyBorder="1" applyAlignment="1"/>
    <xf numFmtId="181" fontId="7" fillId="0" borderId="26" xfId="0" applyNumberFormat="1" applyFont="1" applyBorder="1" applyAlignment="1"/>
    <xf numFmtId="0" fontId="1" fillId="0" borderId="30" xfId="0" applyFont="1" applyBorder="1" applyAlignment="1"/>
    <xf numFmtId="0" fontId="1" fillId="0" borderId="0" xfId="0" applyFont="1" applyAlignment="1"/>
    <xf numFmtId="181" fontId="1" fillId="0" borderId="26" xfId="0" applyNumberFormat="1" applyFont="1" applyBorder="1" applyAlignment="1"/>
    <xf numFmtId="0" fontId="1" fillId="0" borderId="0" xfId="0" applyFont="1" applyAlignment="1">
      <alignment horizontal="left"/>
    </xf>
    <xf numFmtId="0" fontId="1" fillId="0" borderId="31" xfId="0" applyFont="1" applyBorder="1" applyAlignment="1"/>
    <xf numFmtId="183" fontId="6" fillId="0" borderId="32" xfId="0" applyNumberFormat="1" applyFont="1" applyBorder="1" applyAlignment="1"/>
    <xf numFmtId="181" fontId="2" fillId="0" borderId="33" xfId="0" applyNumberFormat="1" applyFont="1" applyBorder="1" applyAlignment="1"/>
    <xf numFmtId="183" fontId="6" fillId="0" borderId="34" xfId="0" applyNumberFormat="1" applyFont="1" applyBorder="1" applyAlignment="1"/>
    <xf numFmtId="181" fontId="2" fillId="0" borderId="35" xfId="0" applyNumberFormat="1" applyFont="1" applyBorder="1" applyAlignment="1"/>
    <xf numFmtId="183" fontId="2" fillId="0" borderId="34" xfId="0" applyNumberFormat="1" applyFont="1" applyBorder="1" applyAlignment="1"/>
    <xf numFmtId="183" fontId="6" fillId="0" borderId="36" xfId="0" applyNumberFormat="1" applyFont="1" applyBorder="1" applyAlignment="1"/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165" fontId="7" fillId="0" borderId="4" xfId="0" applyNumberFormat="1" applyFont="1" applyBorder="1" applyAlignment="1"/>
    <xf numFmtId="165" fontId="1" fillId="0" borderId="4" xfId="0" applyNumberFormat="1" applyFont="1" applyBorder="1" applyAlignment="1">
      <alignment horizontal="left"/>
    </xf>
    <xf numFmtId="165" fontId="7" fillId="0" borderId="4" xfId="0" applyNumberFormat="1" applyFont="1" applyBorder="1" applyAlignment="1"/>
    <xf numFmtId="165" fontId="1" fillId="0" borderId="4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wrapText="1"/>
    </xf>
    <xf numFmtId="165" fontId="23" fillId="0" borderId="10" xfId="0" applyNumberFormat="1" applyFont="1" applyBorder="1" applyAlignment="1"/>
    <xf numFmtId="169" fontId="1" fillId="0" borderId="8" xfId="0" applyNumberFormat="1" applyFont="1" applyBorder="1" applyAlignment="1">
      <alignment horizontal="left"/>
    </xf>
    <xf numFmtId="165" fontId="23" fillId="0" borderId="2" xfId="0" applyNumberFormat="1" applyFont="1" applyBorder="1" applyAlignment="1"/>
    <xf numFmtId="165" fontId="23" fillId="0" borderId="8" xfId="0" applyNumberFormat="1" applyFont="1" applyBorder="1" applyAlignment="1"/>
    <xf numFmtId="165" fontId="13" fillId="0" borderId="8" xfId="0" applyNumberFormat="1" applyFont="1" applyBorder="1" applyAlignment="1"/>
    <xf numFmtId="165" fontId="13" fillId="0" borderId="10" xfId="0" applyNumberFormat="1" applyFont="1" applyBorder="1" applyAlignment="1"/>
    <xf numFmtId="165" fontId="6" fillId="0" borderId="2" xfId="0" applyNumberFormat="1" applyFont="1" applyBorder="1" applyAlignment="1"/>
    <xf numFmtId="165" fontId="6" fillId="0" borderId="10" xfId="0" applyNumberFormat="1" applyFont="1" applyBorder="1" applyAlignment="1"/>
    <xf numFmtId="169" fontId="1" fillId="0" borderId="8" xfId="0" applyNumberFormat="1" applyFont="1" applyBorder="1" applyAlignment="1"/>
    <xf numFmtId="165" fontId="6" fillId="0" borderId="8" xfId="0" applyNumberFormat="1" applyFont="1" applyBorder="1" applyAlignment="1"/>
    <xf numFmtId="165" fontId="6" fillId="0" borderId="8" xfId="0" applyNumberFormat="1" applyFont="1" applyBorder="1" applyAlignment="1"/>
    <xf numFmtId="165" fontId="2" fillId="0" borderId="8" xfId="0" applyNumberFormat="1" applyFont="1" applyBorder="1" applyAlignment="1"/>
    <xf numFmtId="165" fontId="2" fillId="0" borderId="10" xfId="0" applyNumberFormat="1" applyFont="1" applyBorder="1" applyAlignment="1"/>
    <xf numFmtId="184" fontId="7" fillId="0" borderId="5" xfId="0" applyNumberFormat="1" applyFont="1" applyBorder="1" applyAlignment="1"/>
    <xf numFmtId="184" fontId="7" fillId="0" borderId="16" xfId="0" applyNumberFormat="1" applyFont="1" applyBorder="1" applyAlignment="1"/>
    <xf numFmtId="165" fontId="7" fillId="0" borderId="2" xfId="0" applyNumberFormat="1" applyFont="1" applyBorder="1" applyAlignment="1"/>
    <xf numFmtId="165" fontId="1" fillId="0" borderId="2" xfId="0" applyNumberFormat="1" applyFont="1" applyBorder="1" applyAlignment="1"/>
    <xf numFmtId="165" fontId="7" fillId="0" borderId="10" xfId="0" applyNumberFormat="1" applyFont="1" applyBorder="1" applyAlignment="1"/>
    <xf numFmtId="165" fontId="7" fillId="0" borderId="10" xfId="0" applyNumberFormat="1" applyFont="1" applyBorder="1" applyAlignment="1"/>
    <xf numFmtId="165" fontId="7" fillId="0" borderId="8" xfId="0" applyNumberFormat="1" applyFont="1" applyBorder="1" applyAlignment="1"/>
    <xf numFmtId="165" fontId="7" fillId="0" borderId="8" xfId="0" applyNumberFormat="1" applyFont="1" applyBorder="1" applyAlignment="1"/>
    <xf numFmtId="165" fontId="1" fillId="0" borderId="8" xfId="0" applyNumberFormat="1" applyFont="1" applyBorder="1" applyAlignment="1">
      <alignment horizontal="left"/>
    </xf>
    <xf numFmtId="165" fontId="1" fillId="0" borderId="8" xfId="0" applyNumberFormat="1" applyFont="1" applyBorder="1" applyAlignment="1">
      <alignment horizontal="left"/>
    </xf>
    <xf numFmtId="165" fontId="1" fillId="0" borderId="10" xfId="0" applyNumberFormat="1" applyFont="1" applyBorder="1" applyAlignment="1">
      <alignment horizontal="left"/>
    </xf>
    <xf numFmtId="165" fontId="7" fillId="0" borderId="4" xfId="0" applyNumberFormat="1" applyFont="1" applyBorder="1" applyAlignment="1"/>
    <xf numFmtId="165" fontId="7" fillId="0" borderId="10" xfId="0" applyNumberFormat="1" applyFont="1" applyBorder="1" applyAlignment="1"/>
    <xf numFmtId="165" fontId="1" fillId="0" borderId="10" xfId="0" applyNumberFormat="1" applyFont="1" applyBorder="1" applyAlignment="1">
      <alignment horizontal="left"/>
    </xf>
    <xf numFmtId="0" fontId="1" fillId="0" borderId="7" xfId="0" applyFont="1" applyBorder="1" applyAlignment="1">
      <alignment wrapText="1"/>
    </xf>
    <xf numFmtId="169" fontId="1" fillId="0" borderId="7" xfId="0" applyNumberFormat="1" applyFont="1" applyBorder="1" applyAlignment="1">
      <alignment horizontal="left"/>
    </xf>
    <xf numFmtId="165" fontId="7" fillId="0" borderId="15" xfId="0" applyNumberFormat="1" applyFont="1" applyBorder="1" applyAlignment="1"/>
    <xf numFmtId="165" fontId="23" fillId="0" borderId="10" xfId="0" applyNumberFormat="1" applyFont="1" applyBorder="1" applyAlignment="1"/>
    <xf numFmtId="169" fontId="1" fillId="0" borderId="10" xfId="0" applyNumberFormat="1" applyFont="1" applyBorder="1" applyAlignment="1">
      <alignment horizontal="left"/>
    </xf>
    <xf numFmtId="165" fontId="23" fillId="0" borderId="10" xfId="0" applyNumberFormat="1" applyFont="1" applyBorder="1" applyAlignment="1"/>
    <xf numFmtId="169" fontId="1" fillId="0" borderId="9" xfId="0" applyNumberFormat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8" xfId="0" applyNumberFormat="1" applyFont="1" applyBorder="1" applyAlignment="1">
      <alignment horizontal="left"/>
    </xf>
    <xf numFmtId="165" fontId="13" fillId="0" borderId="10" xfId="0" applyNumberFormat="1" applyFont="1" applyBorder="1" applyAlignment="1">
      <alignment horizontal="left"/>
    </xf>
    <xf numFmtId="165" fontId="6" fillId="0" borderId="10" xfId="0" applyNumberFormat="1" applyFont="1" applyBorder="1" applyAlignment="1"/>
    <xf numFmtId="184" fontId="7" fillId="0" borderId="5" xfId="0" applyNumberFormat="1" applyFont="1" applyBorder="1" applyAlignment="1"/>
    <xf numFmtId="169" fontId="15" fillId="0" borderId="4" xfId="0" applyNumberFormat="1" applyFont="1" applyBorder="1" applyAlignment="1">
      <alignment horizontal="left"/>
    </xf>
    <xf numFmtId="165" fontId="23" fillId="0" borderId="2" xfId="0" applyNumberFormat="1" applyFont="1" applyBorder="1" applyAlignment="1"/>
    <xf numFmtId="165" fontId="13" fillId="0" borderId="2" xfId="0" applyNumberFormat="1" applyFont="1" applyBorder="1" applyAlignment="1"/>
    <xf numFmtId="169" fontId="2" fillId="0" borderId="8" xfId="0" applyNumberFormat="1" applyFont="1" applyBorder="1" applyAlignment="1">
      <alignment horizontal="left"/>
    </xf>
    <xf numFmtId="169" fontId="24" fillId="0" borderId="8" xfId="0" applyNumberFormat="1" applyFont="1" applyBorder="1" applyAlignment="1">
      <alignment horizontal="left"/>
    </xf>
    <xf numFmtId="165" fontId="7" fillId="0" borderId="2" xfId="0" applyNumberFormat="1" applyFont="1" applyBorder="1" applyAlignment="1"/>
    <xf numFmtId="165" fontId="1" fillId="0" borderId="2" xfId="0" applyNumberFormat="1" applyFont="1" applyBorder="1" applyAlignment="1">
      <alignment horizontal="left"/>
    </xf>
    <xf numFmtId="165" fontId="7" fillId="0" borderId="15" xfId="0" applyNumberFormat="1" applyFont="1" applyBorder="1" applyAlignment="1"/>
    <xf numFmtId="165" fontId="1" fillId="0" borderId="15" xfId="0" applyNumberFormat="1" applyFont="1" applyBorder="1" applyAlignment="1">
      <alignment horizontal="left"/>
    </xf>
    <xf numFmtId="165" fontId="23" fillId="0" borderId="2" xfId="0" applyNumberFormat="1" applyFont="1" applyBorder="1" applyAlignment="1"/>
    <xf numFmtId="165" fontId="13" fillId="0" borderId="2" xfId="0" applyNumberFormat="1" applyFont="1" applyBorder="1" applyAlignment="1">
      <alignment horizontal="left"/>
    </xf>
    <xf numFmtId="165" fontId="2" fillId="0" borderId="10" xfId="0" applyNumberFormat="1" applyFont="1" applyBorder="1" applyAlignment="1">
      <alignment horizontal="left"/>
    </xf>
    <xf numFmtId="165" fontId="7" fillId="0" borderId="2" xfId="0" applyNumberFormat="1" applyFont="1" applyBorder="1" applyAlignment="1"/>
    <xf numFmtId="165" fontId="7" fillId="0" borderId="2" xfId="0" applyNumberFormat="1" applyFont="1" applyBorder="1" applyAlignment="1"/>
    <xf numFmtId="165" fontId="1" fillId="0" borderId="2" xfId="0" applyNumberFormat="1" applyFont="1" applyBorder="1" applyAlignment="1">
      <alignment horizontal="left"/>
    </xf>
    <xf numFmtId="165" fontId="6" fillId="0" borderId="40" xfId="0" applyNumberFormat="1" applyFont="1" applyBorder="1" applyAlignment="1"/>
    <xf numFmtId="169" fontId="1" fillId="0" borderId="38" xfId="0" applyNumberFormat="1" applyFont="1" applyBorder="1" applyAlignment="1"/>
    <xf numFmtId="165" fontId="6" fillId="0" borderId="38" xfId="0" applyNumberFormat="1" applyFont="1" applyBorder="1" applyAlignment="1"/>
    <xf numFmtId="165" fontId="2" fillId="0" borderId="38" xfId="0" applyNumberFormat="1" applyFont="1" applyBorder="1" applyAlignment="1"/>
    <xf numFmtId="165" fontId="2" fillId="0" borderId="40" xfId="0" applyNumberFormat="1" applyFont="1" applyBorder="1" applyAlignment="1"/>
    <xf numFmtId="0" fontId="1" fillId="0" borderId="10" xfId="0" applyFont="1" applyBorder="1" applyAlignment="1">
      <alignment horizontal="left"/>
    </xf>
    <xf numFmtId="169" fontId="2" fillId="0" borderId="7" xfId="0" applyNumberFormat="1" applyFont="1" applyBorder="1" applyAlignment="1"/>
    <xf numFmtId="169" fontId="2" fillId="0" borderId="15" xfId="0" applyNumberFormat="1" applyFont="1" applyBorder="1" applyAlignment="1"/>
    <xf numFmtId="165" fontId="6" fillId="0" borderId="2" xfId="0" applyNumberFormat="1" applyFont="1" applyBorder="1" applyAlignment="1"/>
    <xf numFmtId="169" fontId="2" fillId="0" borderId="1" xfId="0" applyNumberFormat="1" applyFont="1" applyBorder="1" applyAlignment="1"/>
    <xf numFmtId="165" fontId="6" fillId="0" borderId="1" xfId="0" applyNumberFormat="1" applyFont="1" applyBorder="1" applyAlignment="1"/>
    <xf numFmtId="165" fontId="6" fillId="0" borderId="1" xfId="0" applyNumberFormat="1" applyFont="1" applyBorder="1" applyAlignment="1"/>
    <xf numFmtId="165" fontId="2" fillId="0" borderId="1" xfId="0" applyNumberFormat="1" applyFont="1" applyBorder="1" applyAlignment="1"/>
    <xf numFmtId="165" fontId="2" fillId="0" borderId="1" xfId="0" applyNumberFormat="1" applyFont="1" applyBorder="1" applyAlignment="1"/>
    <xf numFmtId="165" fontId="2" fillId="0" borderId="11" xfId="0" applyNumberFormat="1" applyFont="1" applyBorder="1" applyAlignment="1"/>
    <xf numFmtId="165" fontId="6" fillId="0" borderId="41" xfId="0" applyNumberFormat="1" applyFont="1" applyBorder="1" applyAlignment="1"/>
    <xf numFmtId="169" fontId="2" fillId="0" borderId="42" xfId="0" applyNumberFormat="1" applyFont="1" applyBorder="1" applyAlignment="1"/>
    <xf numFmtId="165" fontId="6" fillId="0" borderId="42" xfId="0" applyNumberFormat="1" applyFont="1" applyBorder="1" applyAlignment="1"/>
    <xf numFmtId="165" fontId="2" fillId="0" borderId="42" xfId="0" applyNumberFormat="1" applyFont="1" applyBorder="1" applyAlignment="1"/>
    <xf numFmtId="165" fontId="2" fillId="0" borderId="41" xfId="0" applyNumberFormat="1" applyFont="1" applyBorder="1" applyAlignment="1"/>
    <xf numFmtId="165" fontId="6" fillId="0" borderId="41" xfId="0" applyNumberFormat="1" applyFont="1" applyBorder="1" applyAlignment="1"/>
    <xf numFmtId="0" fontId="2" fillId="0" borderId="38" xfId="0" applyFont="1" applyBorder="1" applyAlignment="1">
      <alignment wrapText="1"/>
    </xf>
    <xf numFmtId="165" fontId="6" fillId="0" borderId="40" xfId="0" applyNumberFormat="1" applyFont="1" applyBorder="1" applyAlignment="1"/>
    <xf numFmtId="169" fontId="2" fillId="0" borderId="38" xfId="0" applyNumberFormat="1" applyFont="1" applyBorder="1" applyAlignment="1"/>
    <xf numFmtId="0" fontId="22" fillId="0" borderId="1" xfId="0" applyFont="1" applyBorder="1" applyAlignment="1">
      <alignment horizontal="left"/>
    </xf>
    <xf numFmtId="165" fontId="7" fillId="0" borderId="4" xfId="0" applyNumberFormat="1" applyFont="1" applyBorder="1" applyAlignment="1"/>
    <xf numFmtId="165" fontId="23" fillId="0" borderId="8" xfId="0" applyNumberFormat="1" applyFont="1" applyBorder="1" applyAlignment="1"/>
    <xf numFmtId="175" fontId="1" fillId="0" borderId="4" xfId="0" applyNumberFormat="1" applyFont="1" applyBorder="1" applyAlignment="1">
      <alignment horizontal="left"/>
    </xf>
    <xf numFmtId="0" fontId="1" fillId="0" borderId="11" xfId="0" applyFont="1" applyBorder="1" applyAlignment="1">
      <alignment wrapText="1"/>
    </xf>
    <xf numFmtId="169" fontId="13" fillId="0" borderId="1" xfId="0" applyNumberFormat="1" applyFont="1" applyBorder="1" applyAlignment="1">
      <alignment horizontal="left"/>
    </xf>
    <xf numFmtId="169" fontId="2" fillId="0" borderId="1" xfId="0" applyNumberFormat="1" applyFont="1" applyBorder="1" applyAlignment="1">
      <alignment horizontal="left"/>
    </xf>
    <xf numFmtId="165" fontId="7" fillId="0" borderId="11" xfId="0" applyNumberFormat="1" applyFont="1" applyBorder="1" applyAlignment="1"/>
    <xf numFmtId="165" fontId="7" fillId="0" borderId="8" xfId="0" applyNumberFormat="1" applyFont="1" applyBorder="1" applyAlignment="1"/>
    <xf numFmtId="165" fontId="7" fillId="0" borderId="11" xfId="0" applyNumberFormat="1" applyFont="1" applyBorder="1" applyAlignment="1"/>
    <xf numFmtId="165" fontId="2" fillId="0" borderId="2" xfId="0" applyNumberFormat="1" applyFont="1" applyBorder="1" applyAlignment="1"/>
    <xf numFmtId="170" fontId="1" fillId="0" borderId="15" xfId="0" applyNumberFormat="1" applyFont="1" applyBorder="1" applyAlignment="1">
      <alignment horizontal="left"/>
    </xf>
    <xf numFmtId="170" fontId="1" fillId="0" borderId="7" xfId="0" applyNumberFormat="1" applyFont="1" applyBorder="1" applyAlignment="1">
      <alignment horizontal="left"/>
    </xf>
    <xf numFmtId="165" fontId="23" fillId="0" borderId="1" xfId="0" applyNumberFormat="1" applyFont="1" applyBorder="1" applyAlignment="1"/>
    <xf numFmtId="165" fontId="23" fillId="0" borderId="11" xfId="0" applyNumberFormat="1" applyFont="1" applyBorder="1" applyAlignment="1"/>
    <xf numFmtId="165" fontId="6" fillId="0" borderId="13" xfId="0" applyNumberFormat="1" applyFont="1" applyBorder="1" applyAlignment="1"/>
    <xf numFmtId="169" fontId="1" fillId="0" borderId="12" xfId="0" applyNumberFormat="1" applyFont="1" applyBorder="1" applyAlignment="1"/>
    <xf numFmtId="165" fontId="6" fillId="0" borderId="12" xfId="0" applyNumberFormat="1" applyFont="1" applyBorder="1" applyAlignment="1"/>
    <xf numFmtId="165" fontId="6" fillId="0" borderId="12" xfId="0" applyNumberFormat="1" applyFont="1" applyBorder="1" applyAlignment="1"/>
    <xf numFmtId="170" fontId="1" fillId="0" borderId="10" xfId="0" applyNumberFormat="1" applyFont="1" applyBorder="1" applyAlignment="1">
      <alignment horizontal="left"/>
    </xf>
    <xf numFmtId="170" fontId="1" fillId="0" borderId="8" xfId="0" applyNumberFormat="1" applyFont="1" applyBorder="1" applyAlignment="1">
      <alignment horizontal="left"/>
    </xf>
    <xf numFmtId="165" fontId="6" fillId="0" borderId="4" xfId="0" applyNumberFormat="1" applyFont="1" applyBorder="1" applyAlignment="1"/>
    <xf numFmtId="165" fontId="6" fillId="0" borderId="4" xfId="0" applyNumberFormat="1" applyFont="1" applyBorder="1" applyAlignment="1"/>
    <xf numFmtId="169" fontId="2" fillId="0" borderId="12" xfId="0" applyNumberFormat="1" applyFont="1" applyBorder="1" applyAlignment="1"/>
    <xf numFmtId="184" fontId="1" fillId="0" borderId="7" xfId="0" applyNumberFormat="1" applyFont="1" applyBorder="1" applyAlignment="1">
      <alignment horizontal="left"/>
    </xf>
    <xf numFmtId="184" fontId="1" fillId="0" borderId="7" xfId="0" applyNumberFormat="1" applyFont="1" applyBorder="1" applyAlignment="1">
      <alignment horizontal="left"/>
    </xf>
    <xf numFmtId="184" fontId="1" fillId="0" borderId="8" xfId="0" applyNumberFormat="1" applyFont="1" applyBorder="1" applyAlignment="1">
      <alignment horizontal="left"/>
    </xf>
    <xf numFmtId="184" fontId="1" fillId="0" borderId="10" xfId="0" applyNumberFormat="1" applyFont="1" applyBorder="1" applyAlignment="1">
      <alignment horizontal="left"/>
    </xf>
    <xf numFmtId="184" fontId="1" fillId="0" borderId="15" xfId="0" applyNumberFormat="1" applyFont="1" applyBorder="1" applyAlignment="1">
      <alignment horizontal="left"/>
    </xf>
    <xf numFmtId="165" fontId="6" fillId="0" borderId="38" xfId="0" applyNumberFormat="1" applyFont="1" applyBorder="1" applyAlignment="1"/>
    <xf numFmtId="0" fontId="2" fillId="0" borderId="11" xfId="0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left"/>
    </xf>
    <xf numFmtId="166" fontId="7" fillId="0" borderId="2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7" fontId="1" fillId="0" borderId="4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166" fontId="7" fillId="0" borderId="4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7" fontId="15" fillId="0" borderId="2" xfId="0" applyNumberFormat="1" applyFont="1" applyBorder="1" applyAlignment="1">
      <alignment horizontal="left"/>
    </xf>
    <xf numFmtId="166" fontId="7" fillId="0" borderId="2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left"/>
    </xf>
    <xf numFmtId="166" fontId="7" fillId="0" borderId="2" xfId="0" applyNumberFormat="1" applyFont="1" applyBorder="1" applyAlignment="1">
      <alignment horizontal="center"/>
    </xf>
    <xf numFmtId="166" fontId="25" fillId="0" borderId="2" xfId="0" applyNumberFormat="1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left"/>
    </xf>
    <xf numFmtId="167" fontId="15" fillId="0" borderId="10" xfId="0" applyNumberFormat="1" applyFont="1" applyBorder="1" applyAlignment="1">
      <alignment horizontal="left"/>
    </xf>
    <xf numFmtId="166" fontId="7" fillId="0" borderId="8" xfId="0" applyNumberFormat="1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7" fontId="1" fillId="0" borderId="10" xfId="0" applyNumberFormat="1" applyFont="1" applyBorder="1" applyAlignment="1">
      <alignment horizontal="left"/>
    </xf>
    <xf numFmtId="166" fontId="6" fillId="0" borderId="2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left"/>
    </xf>
    <xf numFmtId="166" fontId="6" fillId="0" borderId="4" xfId="0" applyNumberFormat="1" applyFont="1" applyBorder="1" applyAlignment="1">
      <alignment horizontal="center"/>
    </xf>
    <xf numFmtId="167" fontId="24" fillId="0" borderId="10" xfId="0" applyNumberFormat="1" applyFont="1" applyBorder="1" applyAlignment="1">
      <alignment horizontal="left"/>
    </xf>
    <xf numFmtId="166" fontId="6" fillId="0" borderId="8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7" fontId="2" fillId="0" borderId="10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7" fontId="15" fillId="0" borderId="11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" fillId="0" borderId="15" xfId="0" applyFont="1" applyBorder="1" applyAlignment="1">
      <alignment wrapText="1"/>
    </xf>
    <xf numFmtId="166" fontId="7" fillId="0" borderId="4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166" fontId="1" fillId="0" borderId="4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7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166" fontId="7" fillId="0" borderId="15" xfId="0" applyNumberFormat="1" applyFont="1" applyBorder="1" applyAlignment="1">
      <alignment horizontal="center"/>
    </xf>
    <xf numFmtId="167" fontId="15" fillId="0" borderId="15" xfId="0" applyNumberFormat="1" applyFont="1" applyBorder="1" applyAlignment="1">
      <alignment horizontal="left"/>
    </xf>
    <xf numFmtId="166" fontId="7" fillId="0" borderId="7" xfId="0" applyNumberFormat="1" applyFont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center"/>
    </xf>
    <xf numFmtId="167" fontId="1" fillId="0" borderId="15" xfId="0" applyNumberFormat="1" applyFont="1" applyBorder="1" applyAlignment="1">
      <alignment horizontal="left"/>
    </xf>
    <xf numFmtId="166" fontId="6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center"/>
    </xf>
    <xf numFmtId="167" fontId="24" fillId="0" borderId="11" xfId="0" applyNumberFormat="1" applyFont="1" applyBorder="1" applyAlignment="1">
      <alignment horizontal="left"/>
    </xf>
    <xf numFmtId="166" fontId="6" fillId="0" borderId="4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left"/>
    </xf>
    <xf numFmtId="166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6" fontId="15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left"/>
    </xf>
    <xf numFmtId="166" fontId="1" fillId="0" borderId="15" xfId="0" applyNumberFormat="1" applyFont="1" applyBorder="1" applyAlignment="1">
      <alignment horizontal="left"/>
    </xf>
    <xf numFmtId="166" fontId="15" fillId="0" borderId="1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left"/>
    </xf>
    <xf numFmtId="166" fontId="15" fillId="0" borderId="2" xfId="0" applyNumberFormat="1" applyFont="1" applyBorder="1" applyAlignment="1">
      <alignment horizontal="center"/>
    </xf>
    <xf numFmtId="166" fontId="6" fillId="0" borderId="38" xfId="0" applyNumberFormat="1" applyFont="1" applyBorder="1" applyAlignment="1">
      <alignment horizontal="center"/>
    </xf>
    <xf numFmtId="166" fontId="6" fillId="0" borderId="38" xfId="0" applyNumberFormat="1" applyFont="1" applyBorder="1" applyAlignment="1">
      <alignment horizontal="center"/>
    </xf>
    <xf numFmtId="167" fontId="2" fillId="0" borderId="38" xfId="0" applyNumberFormat="1" applyFont="1" applyBorder="1" applyAlignment="1">
      <alignment horizontal="left"/>
    </xf>
    <xf numFmtId="166" fontId="6" fillId="0" borderId="40" xfId="0" applyNumberFormat="1" applyFont="1" applyBorder="1" applyAlignment="1">
      <alignment horizontal="center"/>
    </xf>
    <xf numFmtId="167" fontId="24" fillId="0" borderId="40" xfId="0" applyNumberFormat="1" applyFont="1" applyBorder="1" applyAlignment="1">
      <alignment horizontal="left"/>
    </xf>
    <xf numFmtId="166" fontId="6" fillId="0" borderId="40" xfId="0" applyNumberFormat="1" applyFont="1" applyBorder="1" applyAlignment="1">
      <alignment horizontal="center"/>
    </xf>
    <xf numFmtId="166" fontId="2" fillId="0" borderId="38" xfId="0" applyNumberFormat="1" applyFont="1" applyBorder="1" applyAlignment="1">
      <alignment horizontal="center"/>
    </xf>
    <xf numFmtId="166" fontId="2" fillId="0" borderId="40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0" fillId="0" borderId="4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165" fontId="7" fillId="0" borderId="4" xfId="0" applyNumberFormat="1" applyFont="1" applyBorder="1" applyAlignment="1"/>
    <xf numFmtId="165" fontId="1" fillId="0" borderId="4" xfId="0" applyNumberFormat="1" applyFont="1" applyBorder="1" applyAlignment="1">
      <alignment horizontal="left"/>
    </xf>
    <xf numFmtId="180" fontId="13" fillId="0" borderId="8" xfId="0" applyNumberFormat="1" applyFont="1" applyBorder="1" applyAlignment="1">
      <alignment horizontal="left"/>
    </xf>
    <xf numFmtId="165" fontId="2" fillId="0" borderId="8" xfId="0" applyNumberFormat="1" applyFont="1" applyBorder="1" applyAlignment="1">
      <alignment horizontal="left"/>
    </xf>
    <xf numFmtId="165" fontId="1" fillId="0" borderId="10" xfId="0" applyNumberFormat="1" applyFont="1" applyBorder="1" applyAlignment="1"/>
    <xf numFmtId="0" fontId="1" fillId="0" borderId="10" xfId="0" applyFont="1" applyBorder="1" applyAlignment="1">
      <alignment wrapText="1"/>
    </xf>
    <xf numFmtId="169" fontId="13" fillId="0" borderId="8" xfId="0" applyNumberFormat="1" applyFont="1" applyBorder="1" applyAlignment="1">
      <alignment horizontal="left"/>
    </xf>
    <xf numFmtId="165" fontId="7" fillId="0" borderId="2" xfId="0" applyNumberFormat="1" applyFont="1" applyBorder="1" applyAlignment="1"/>
    <xf numFmtId="169" fontId="13" fillId="0" borderId="4" xfId="0" applyNumberFormat="1" applyFont="1" applyBorder="1" applyAlignment="1">
      <alignment horizontal="left"/>
    </xf>
    <xf numFmtId="165" fontId="23" fillId="0" borderId="1" xfId="0" applyNumberFormat="1" applyFont="1" applyBorder="1" applyAlignment="1"/>
    <xf numFmtId="165" fontId="23" fillId="0" borderId="11" xfId="0" applyNumberFormat="1" applyFont="1" applyBorder="1" applyAlignment="1"/>
    <xf numFmtId="165" fontId="13" fillId="0" borderId="1" xfId="0" applyNumberFormat="1" applyFont="1" applyBorder="1" applyAlignment="1">
      <alignment horizontal="left"/>
    </xf>
    <xf numFmtId="165" fontId="13" fillId="0" borderId="1" xfId="0" applyNumberFormat="1" applyFont="1" applyBorder="1" applyAlignment="1">
      <alignment horizontal="left"/>
    </xf>
    <xf numFmtId="165" fontId="13" fillId="0" borderId="11" xfId="0" applyNumberFormat="1" applyFont="1" applyBorder="1" applyAlignment="1">
      <alignment horizontal="left"/>
    </xf>
    <xf numFmtId="165" fontId="6" fillId="0" borderId="11" xfId="0" applyNumberFormat="1" applyFont="1" applyBorder="1" applyAlignment="1"/>
    <xf numFmtId="165" fontId="2" fillId="0" borderId="1" xfId="0" applyNumberFormat="1" applyFont="1" applyBorder="1" applyAlignment="1">
      <alignment horizontal="left"/>
    </xf>
    <xf numFmtId="165" fontId="2" fillId="0" borderId="11" xfId="0" applyNumberFormat="1" applyFont="1" applyBorder="1" applyAlignment="1">
      <alignment horizontal="left"/>
    </xf>
    <xf numFmtId="165" fontId="23" fillId="0" borderId="4" xfId="0" applyNumberFormat="1" applyFont="1" applyBorder="1" applyAlignment="1"/>
    <xf numFmtId="165" fontId="23" fillId="0" borderId="4" xfId="0" applyNumberFormat="1" applyFont="1" applyBorder="1" applyAlignment="1"/>
    <xf numFmtId="165" fontId="13" fillId="0" borderId="4" xfId="0" applyNumberFormat="1" applyFont="1" applyBorder="1" applyAlignment="1">
      <alignment horizontal="left"/>
    </xf>
    <xf numFmtId="165" fontId="13" fillId="0" borderId="4" xfId="0" applyNumberFormat="1" applyFont="1" applyBorder="1" applyAlignment="1">
      <alignment horizontal="left"/>
    </xf>
    <xf numFmtId="169" fontId="2" fillId="0" borderId="4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80" fontId="13" fillId="0" borderId="1" xfId="0" applyNumberFormat="1" applyFont="1" applyBorder="1" applyAlignment="1">
      <alignment horizontal="left"/>
    </xf>
    <xf numFmtId="165" fontId="2" fillId="0" borderId="4" xfId="0" applyNumberFormat="1" applyFont="1" applyBorder="1" applyAlignment="1"/>
    <xf numFmtId="169" fontId="2" fillId="0" borderId="42" xfId="0" applyNumberFormat="1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168" fontId="2" fillId="0" borderId="2" xfId="0" applyNumberFormat="1" applyFont="1" applyBorder="1" applyAlignment="1"/>
    <xf numFmtId="168" fontId="1" fillId="0" borderId="4" xfId="0" applyNumberFormat="1" applyFont="1" applyBorder="1" applyAlignment="1">
      <alignment horizontal="left"/>
    </xf>
    <xf numFmtId="165" fontId="13" fillId="0" borderId="11" xfId="0" applyNumberFormat="1" applyFont="1" applyBorder="1" applyAlignment="1"/>
    <xf numFmtId="168" fontId="1" fillId="0" borderId="3" xfId="0" applyNumberFormat="1" applyFont="1" applyBorder="1" applyAlignment="1">
      <alignment horizontal="left"/>
    </xf>
    <xf numFmtId="168" fontId="1" fillId="0" borderId="2" xfId="0" applyNumberFormat="1" applyFont="1" applyBorder="1" applyAlignment="1">
      <alignment horizontal="left"/>
    </xf>
    <xf numFmtId="168" fontId="1" fillId="0" borderId="5" xfId="0" applyNumberFormat="1" applyFont="1" applyBorder="1" applyAlignment="1">
      <alignment horizontal="left"/>
    </xf>
    <xf numFmtId="168" fontId="1" fillId="0" borderId="2" xfId="0" applyNumberFormat="1" applyFont="1" applyBorder="1" applyAlignment="1"/>
    <xf numFmtId="0" fontId="9" fillId="0" borderId="2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165" fontId="7" fillId="0" borderId="1" xfId="0" applyNumberFormat="1" applyFont="1" applyBorder="1" applyAlignment="1"/>
    <xf numFmtId="165" fontId="7" fillId="0" borderId="1" xfId="0" applyNumberFormat="1" applyFont="1" applyBorder="1" applyAlignment="1"/>
    <xf numFmtId="165" fontId="7" fillId="0" borderId="11" xfId="0" applyNumberFormat="1" applyFont="1" applyBorder="1" applyAlignment="1"/>
    <xf numFmtId="165" fontId="23" fillId="0" borderId="1" xfId="0" applyNumberFormat="1" applyFont="1" applyBorder="1" applyAlignment="1"/>
    <xf numFmtId="165" fontId="23" fillId="0" borderId="11" xfId="0" applyNumberFormat="1" applyFont="1" applyBorder="1" applyAlignment="1"/>
    <xf numFmtId="165" fontId="6" fillId="0" borderId="4" xfId="0" applyNumberFormat="1" applyFont="1" applyBorder="1" applyAlignment="1"/>
    <xf numFmtId="165" fontId="19" fillId="0" borderId="2" xfId="0" applyNumberFormat="1" applyFont="1" applyBorder="1" applyAlignment="1"/>
    <xf numFmtId="165" fontId="7" fillId="0" borderId="11" xfId="0" applyNumberFormat="1" applyFont="1" applyBorder="1" applyAlignment="1"/>
    <xf numFmtId="165" fontId="7" fillId="0" borderId="1" xfId="0" applyNumberFormat="1" applyFont="1" applyBorder="1" applyAlignment="1"/>
    <xf numFmtId="165" fontId="23" fillId="0" borderId="4" xfId="0" applyNumberFormat="1" applyFont="1" applyBorder="1" applyAlignment="1"/>
    <xf numFmtId="165" fontId="23" fillId="0" borderId="2" xfId="0" applyNumberFormat="1" applyFont="1" applyBorder="1" applyAlignment="1"/>
    <xf numFmtId="165" fontId="6" fillId="0" borderId="2" xfId="0" applyNumberFormat="1" applyFont="1" applyBorder="1" applyAlignment="1"/>
    <xf numFmtId="165" fontId="7" fillId="0" borderId="1" xfId="0" applyNumberFormat="1" applyFont="1" applyBorder="1" applyAlignment="1"/>
    <xf numFmtId="169" fontId="26" fillId="0" borderId="1" xfId="0" applyNumberFormat="1" applyFont="1" applyBorder="1" applyAlignment="1">
      <alignment horizontal="left"/>
    </xf>
    <xf numFmtId="169" fontId="13" fillId="0" borderId="11" xfId="0" applyNumberFormat="1" applyFont="1" applyBorder="1" applyAlignment="1">
      <alignment horizontal="left"/>
    </xf>
    <xf numFmtId="165" fontId="23" fillId="0" borderId="4" xfId="0" applyNumberFormat="1" applyFont="1" applyBorder="1" applyAlignment="1"/>
    <xf numFmtId="169" fontId="2" fillId="0" borderId="11" xfId="0" applyNumberFormat="1" applyFont="1" applyBorder="1" applyAlignment="1">
      <alignment horizontal="left"/>
    </xf>
    <xf numFmtId="165" fontId="6" fillId="0" borderId="16" xfId="0" applyNumberFormat="1" applyFont="1" applyBorder="1" applyAlignment="1"/>
    <xf numFmtId="165" fontId="1" fillId="0" borderId="41" xfId="0" applyNumberFormat="1" applyFont="1" applyBorder="1" applyAlignment="1"/>
    <xf numFmtId="0" fontId="9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0" borderId="21" xfId="0" applyFont="1" applyBorder="1" applyAlignment="1">
      <alignment wrapText="1"/>
    </xf>
    <xf numFmtId="0" fontId="1" fillId="0" borderId="47" xfId="0" applyFont="1" applyBorder="1" applyAlignment="1">
      <alignment horizontal="left"/>
    </xf>
    <xf numFmtId="0" fontId="2" fillId="0" borderId="4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2" fillId="0" borderId="24" xfId="0" applyFont="1" applyBorder="1" applyAlignment="1">
      <alignment wrapText="1"/>
    </xf>
    <xf numFmtId="0" fontId="1" fillId="0" borderId="49" xfId="0" applyFont="1" applyBorder="1" applyAlignment="1">
      <alignment wrapText="1"/>
    </xf>
    <xf numFmtId="166" fontId="7" fillId="0" borderId="1" xfId="0" applyNumberFormat="1" applyFont="1" applyBorder="1" applyAlignment="1"/>
    <xf numFmtId="185" fontId="7" fillId="0" borderId="1" xfId="0" applyNumberFormat="1" applyFont="1" applyBorder="1" applyAlignment="1"/>
    <xf numFmtId="166" fontId="25" fillId="0" borderId="2" xfId="0" applyNumberFormat="1" applyFont="1" applyBorder="1" applyAlignment="1"/>
    <xf numFmtId="185" fontId="25" fillId="0" borderId="1" xfId="0" applyNumberFormat="1" applyFont="1" applyBorder="1" applyAlignment="1"/>
    <xf numFmtId="0" fontId="27" fillId="0" borderId="1" xfId="0" applyFont="1" applyBorder="1" applyAlignment="1">
      <alignment horizontal="left"/>
    </xf>
    <xf numFmtId="166" fontId="25" fillId="0" borderId="1" xfId="0" applyNumberFormat="1" applyFont="1" applyBorder="1" applyAlignment="1"/>
    <xf numFmtId="166" fontId="25" fillId="0" borderId="11" xfId="0" applyNumberFormat="1" applyFont="1" applyBorder="1" applyAlignment="1"/>
    <xf numFmtId="0" fontId="27" fillId="0" borderId="11" xfId="0" applyFont="1" applyBorder="1" applyAlignment="1">
      <alignment horizontal="left"/>
    </xf>
    <xf numFmtId="166" fontId="1" fillId="0" borderId="11" xfId="0" applyNumberFormat="1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left"/>
    </xf>
    <xf numFmtId="185" fontId="7" fillId="0" borderId="11" xfId="0" applyNumberFormat="1" applyFont="1" applyBorder="1" applyAlignment="1"/>
    <xf numFmtId="166" fontId="7" fillId="0" borderId="11" xfId="0" applyNumberFormat="1" applyFont="1" applyBorder="1" applyAlignment="1"/>
    <xf numFmtId="166" fontId="7" fillId="0" borderId="26" xfId="0" applyNumberFormat="1" applyFont="1" applyBorder="1" applyAlignment="1"/>
    <xf numFmtId="180" fontId="7" fillId="0" borderId="2" xfId="0" applyNumberFormat="1" applyFont="1" applyBorder="1" applyAlignment="1"/>
    <xf numFmtId="166" fontId="7" fillId="0" borderId="2" xfId="0" applyNumberFormat="1" applyFont="1" applyBorder="1" applyAlignment="1"/>
    <xf numFmtId="180" fontId="7" fillId="0" borderId="2" xfId="0" applyNumberFormat="1" applyFont="1" applyBorder="1" applyAlignment="1"/>
    <xf numFmtId="180" fontId="25" fillId="0" borderId="2" xfId="0" applyNumberFormat="1" applyFont="1" applyBorder="1" applyAlignment="1"/>
    <xf numFmtId="180" fontId="1" fillId="0" borderId="16" xfId="0" applyNumberFormat="1" applyFont="1" applyBorder="1" applyAlignment="1">
      <alignment horizontal="left"/>
    </xf>
    <xf numFmtId="166" fontId="25" fillId="0" borderId="1" xfId="0" applyNumberFormat="1" applyFont="1" applyBorder="1" applyAlignment="1"/>
    <xf numFmtId="169" fontId="1" fillId="0" borderId="3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left"/>
    </xf>
    <xf numFmtId="166" fontId="7" fillId="0" borderId="11" xfId="0" applyNumberFormat="1" applyFont="1" applyBorder="1" applyAlignment="1"/>
    <xf numFmtId="166" fontId="7" fillId="0" borderId="2" xfId="0" applyNumberFormat="1" applyFont="1" applyBorder="1" applyAlignment="1"/>
    <xf numFmtId="0" fontId="1" fillId="0" borderId="27" xfId="0" applyFont="1" applyBorder="1" applyAlignment="1">
      <alignment wrapText="1"/>
    </xf>
    <xf numFmtId="180" fontId="7" fillId="0" borderId="13" xfId="0" applyNumberFormat="1" applyFont="1" applyBorder="1" applyAlignment="1"/>
    <xf numFmtId="180" fontId="7" fillId="0" borderId="13" xfId="0" applyNumberFormat="1" applyFont="1" applyBorder="1" applyAlignment="1"/>
    <xf numFmtId="180" fontId="25" fillId="0" borderId="12" xfId="0" applyNumberFormat="1" applyFont="1" applyBorder="1" applyAlignment="1"/>
    <xf numFmtId="166" fontId="25" fillId="0" borderId="1" xfId="0" applyNumberFormat="1" applyFont="1" applyBorder="1" applyAlignment="1"/>
    <xf numFmtId="166" fontId="25" fillId="0" borderId="11" xfId="0" applyNumberFormat="1" applyFont="1" applyBorder="1" applyAlignment="1"/>
    <xf numFmtId="169" fontId="1" fillId="0" borderId="50" xfId="0" applyNumberFormat="1" applyFont="1" applyBorder="1" applyAlignment="1">
      <alignment horizontal="left"/>
    </xf>
    <xf numFmtId="166" fontId="7" fillId="0" borderId="26" xfId="0" applyNumberFormat="1" applyFont="1" applyBorder="1" applyAlignment="1"/>
    <xf numFmtId="180" fontId="7" fillId="0" borderId="14" xfId="0" applyNumberFormat="1" applyFont="1" applyBorder="1" applyAlignment="1"/>
    <xf numFmtId="166" fontId="25" fillId="0" borderId="2" xfId="0" applyNumberFormat="1" applyFont="1" applyBorder="1" applyAlignment="1"/>
    <xf numFmtId="180" fontId="25" fillId="0" borderId="7" xfId="0" applyNumberFormat="1" applyFont="1" applyBorder="1" applyAlignment="1"/>
    <xf numFmtId="166" fontId="25" fillId="0" borderId="4" xfId="0" applyNumberFormat="1" applyFont="1" applyBorder="1" applyAlignment="1"/>
    <xf numFmtId="0" fontId="27" fillId="0" borderId="4" xfId="0" applyFont="1" applyBorder="1" applyAlignment="1">
      <alignment horizontal="left"/>
    </xf>
    <xf numFmtId="166" fontId="25" fillId="0" borderId="2" xfId="0" applyNumberFormat="1" applyFont="1" applyBorder="1" applyAlignment="1"/>
    <xf numFmtId="0" fontId="27" fillId="0" borderId="2" xfId="0" applyFont="1" applyBorder="1" applyAlignment="1">
      <alignment horizontal="left"/>
    </xf>
    <xf numFmtId="169" fontId="1" fillId="0" borderId="0" xfId="0" applyNumberFormat="1" applyFont="1" applyAlignment="1">
      <alignment horizontal="left"/>
    </xf>
    <xf numFmtId="166" fontId="7" fillId="0" borderId="1" xfId="0" applyNumberFormat="1" applyFont="1" applyBorder="1" applyAlignment="1"/>
    <xf numFmtId="0" fontId="27" fillId="0" borderId="1" xfId="0" applyFont="1" applyBorder="1" applyAlignment="1"/>
    <xf numFmtId="166" fontId="1" fillId="0" borderId="26" xfId="0" applyNumberFormat="1" applyFont="1" applyBorder="1" applyAlignment="1">
      <alignment horizontal="left"/>
    </xf>
    <xf numFmtId="180" fontId="7" fillId="0" borderId="12" xfId="0" applyNumberFormat="1" applyFont="1" applyBorder="1" applyAlignment="1"/>
    <xf numFmtId="166" fontId="27" fillId="0" borderId="1" xfId="0" applyNumberFormat="1" applyFont="1" applyBorder="1" applyAlignment="1">
      <alignment horizontal="left"/>
    </xf>
    <xf numFmtId="166" fontId="1" fillId="0" borderId="4" xfId="0" applyNumberFormat="1" applyFont="1" applyBorder="1" applyAlignment="1">
      <alignment horizontal="left"/>
    </xf>
    <xf numFmtId="166" fontId="7" fillId="0" borderId="26" xfId="0" applyNumberFormat="1" applyFont="1" applyBorder="1" applyAlignment="1"/>
    <xf numFmtId="0" fontId="27" fillId="0" borderId="7" xfId="0" applyFont="1" applyBorder="1" applyAlignment="1"/>
    <xf numFmtId="166" fontId="1" fillId="0" borderId="0" xfId="0" applyNumberFormat="1" applyFont="1" applyAlignment="1">
      <alignment horizontal="left"/>
    </xf>
    <xf numFmtId="166" fontId="1" fillId="0" borderId="15" xfId="0" applyNumberFormat="1" applyFont="1" applyBorder="1" applyAlignment="1"/>
    <xf numFmtId="185" fontId="7" fillId="0" borderId="2" xfId="0" applyNumberFormat="1" applyFont="1" applyBorder="1" applyAlignment="1"/>
    <xf numFmtId="177" fontId="1" fillId="0" borderId="5" xfId="0" applyNumberFormat="1" applyFont="1" applyBorder="1" applyAlignment="1">
      <alignment horizontal="left"/>
    </xf>
    <xf numFmtId="166" fontId="7" fillId="0" borderId="4" xfId="0" applyNumberFormat="1" applyFont="1" applyBorder="1" applyAlignment="1"/>
    <xf numFmtId="166" fontId="7" fillId="0" borderId="4" xfId="0" applyNumberFormat="1" applyFont="1" applyBorder="1" applyAlignment="1"/>
    <xf numFmtId="166" fontId="7" fillId="0" borderId="25" xfId="0" applyNumberFormat="1" applyFont="1" applyBorder="1" applyAlignment="1"/>
    <xf numFmtId="0" fontId="1" fillId="0" borderId="51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166" fontId="1" fillId="0" borderId="41" xfId="0" applyNumberFormat="1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185" fontId="25" fillId="0" borderId="11" xfId="0" applyNumberFormat="1" applyFont="1" applyBorder="1" applyAlignment="1"/>
    <xf numFmtId="177" fontId="1" fillId="0" borderId="11" xfId="0" applyNumberFormat="1" applyFont="1" applyBorder="1" applyAlignment="1"/>
    <xf numFmtId="180" fontId="25" fillId="0" borderId="13" xfId="0" applyNumberFormat="1" applyFont="1" applyBorder="1" applyAlignment="1"/>
    <xf numFmtId="0" fontId="27" fillId="0" borderId="11" xfId="0" applyFont="1" applyBorder="1" applyAlignment="1"/>
    <xf numFmtId="180" fontId="25" fillId="0" borderId="11" xfId="0" applyNumberFormat="1" applyFont="1" applyBorder="1" applyAlignment="1"/>
    <xf numFmtId="180" fontId="7" fillId="0" borderId="11" xfId="0" applyNumberFormat="1" applyFont="1" applyBorder="1" applyAlignment="1"/>
    <xf numFmtId="180" fontId="25" fillId="0" borderId="13" xfId="0" applyNumberFormat="1" applyFont="1" applyBorder="1" applyAlignment="1"/>
    <xf numFmtId="180" fontId="7" fillId="0" borderId="53" xfId="0" applyNumberFormat="1" applyFont="1" applyBorder="1" applyAlignment="1"/>
    <xf numFmtId="180" fontId="25" fillId="0" borderId="53" xfId="0" applyNumberFormat="1" applyFont="1" applyBorder="1" applyAlignment="1"/>
    <xf numFmtId="169" fontId="7" fillId="0" borderId="53" xfId="0" applyNumberFormat="1" applyFont="1" applyBorder="1" applyAlignment="1"/>
    <xf numFmtId="185" fontId="7" fillId="0" borderId="34" xfId="0" applyNumberFormat="1" applyFont="1" applyBorder="1" applyAlignment="1"/>
    <xf numFmtId="177" fontId="1" fillId="0" borderId="34" xfId="0" applyNumberFormat="1" applyFont="1" applyBorder="1" applyAlignment="1"/>
    <xf numFmtId="185" fontId="7" fillId="0" borderId="54" xfId="0" applyNumberFormat="1" applyFont="1" applyBorder="1" applyAlignment="1"/>
    <xf numFmtId="0" fontId="27" fillId="0" borderId="15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28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center" wrapText="1"/>
    </xf>
    <xf numFmtId="177" fontId="1" fillId="0" borderId="7" xfId="0" applyNumberFormat="1" applyFont="1" applyBorder="1" applyAlignment="1">
      <alignment horizontal="left"/>
    </xf>
    <xf numFmtId="177" fontId="1" fillId="0" borderId="15" xfId="0" applyNumberFormat="1" applyFont="1" applyBorder="1" applyAlignment="1">
      <alignment horizontal="left"/>
    </xf>
    <xf numFmtId="0" fontId="15" fillId="0" borderId="1" xfId="0" applyFont="1" applyBorder="1" applyAlignment="1"/>
    <xf numFmtId="0" fontId="2" fillId="0" borderId="55" xfId="0" applyFont="1" applyBorder="1" applyAlignment="1">
      <alignment horizontal="center" wrapText="1"/>
    </xf>
    <xf numFmtId="0" fontId="2" fillId="0" borderId="58" xfId="0" applyFont="1" applyBorder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1" fillId="0" borderId="5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62" xfId="0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179" fontId="1" fillId="0" borderId="64" xfId="0" applyNumberFormat="1" applyFont="1" applyBorder="1" applyAlignment="1">
      <alignment horizontal="left"/>
    </xf>
    <xf numFmtId="179" fontId="1" fillId="0" borderId="1" xfId="0" applyNumberFormat="1" applyFont="1" applyBorder="1" applyAlignment="1">
      <alignment horizontal="left"/>
    </xf>
    <xf numFmtId="0" fontId="1" fillId="0" borderId="65" xfId="0" applyFont="1" applyBorder="1" applyAlignment="1">
      <alignment horizontal="left"/>
    </xf>
    <xf numFmtId="0" fontId="1" fillId="0" borderId="1" xfId="0" applyFont="1" applyBorder="1" applyAlignment="1">
      <alignment wrapText="1" indent="2"/>
    </xf>
    <xf numFmtId="179" fontId="7" fillId="0" borderId="66" xfId="0" applyNumberFormat="1" applyFont="1" applyBorder="1" applyAlignment="1"/>
    <xf numFmtId="179" fontId="7" fillId="0" borderId="2" xfId="0" applyNumberFormat="1" applyFont="1" applyBorder="1" applyAlignment="1"/>
    <xf numFmtId="179" fontId="1" fillId="0" borderId="4" xfId="0" applyNumberFormat="1" applyFont="1" applyBorder="1" applyAlignment="1">
      <alignment horizontal="left"/>
    </xf>
    <xf numFmtId="179" fontId="7" fillId="0" borderId="67" xfId="0" applyNumberFormat="1" applyFont="1" applyBorder="1" applyAlignment="1"/>
    <xf numFmtId="180" fontId="7" fillId="0" borderId="66" xfId="0" applyNumberFormat="1" applyFont="1" applyBorder="1" applyAlignment="1"/>
    <xf numFmtId="180" fontId="7" fillId="0" borderId="65" xfId="0" applyNumberFormat="1" applyFont="1" applyBorder="1" applyAlignment="1"/>
    <xf numFmtId="180" fontId="7" fillId="0" borderId="68" xfId="0" applyNumberFormat="1" applyFont="1" applyBorder="1" applyAlignment="1"/>
    <xf numFmtId="180" fontId="7" fillId="0" borderId="64" xfId="0" applyNumberFormat="1" applyFont="1" applyBorder="1" applyAlignment="1"/>
    <xf numFmtId="180" fontId="7" fillId="0" borderId="68" xfId="0" applyNumberFormat="1" applyFont="1" applyBorder="1" applyAlignment="1"/>
    <xf numFmtId="180" fontId="7" fillId="0" borderId="64" xfId="0" applyNumberFormat="1" applyFont="1" applyBorder="1" applyAlignment="1"/>
    <xf numFmtId="180" fontId="23" fillId="0" borderId="68" xfId="0" applyNumberFormat="1" applyFont="1" applyBorder="1" applyAlignment="1"/>
    <xf numFmtId="180" fontId="23" fillId="0" borderId="2" xfId="0" applyNumberFormat="1" applyFont="1" applyBorder="1" applyAlignment="1"/>
    <xf numFmtId="180" fontId="13" fillId="0" borderId="4" xfId="0" applyNumberFormat="1" applyFont="1" applyBorder="1" applyAlignment="1">
      <alignment horizontal="left"/>
    </xf>
    <xf numFmtId="180" fontId="23" fillId="0" borderId="64" xfId="0" applyNumberFormat="1" applyFont="1" applyBorder="1" applyAlignment="1"/>
    <xf numFmtId="180" fontId="23" fillId="0" borderId="2" xfId="0" applyNumberFormat="1" applyFont="1" applyBorder="1" applyAlignment="1"/>
    <xf numFmtId="180" fontId="23" fillId="0" borderId="65" xfId="0" applyNumberFormat="1" applyFont="1" applyBorder="1" applyAlignment="1"/>
    <xf numFmtId="169" fontId="1" fillId="0" borderId="68" xfId="0" applyNumberFormat="1" applyFont="1" applyBorder="1" applyAlignment="1">
      <alignment horizontal="left"/>
    </xf>
    <xf numFmtId="169" fontId="1" fillId="0" borderId="64" xfId="0" applyNumberFormat="1" applyFont="1" applyBorder="1" applyAlignment="1">
      <alignment horizontal="left"/>
    </xf>
    <xf numFmtId="169" fontId="1" fillId="0" borderId="65" xfId="0" applyNumberFormat="1" applyFont="1" applyBorder="1" applyAlignment="1">
      <alignment horizontal="left"/>
    </xf>
    <xf numFmtId="180" fontId="1" fillId="0" borderId="68" xfId="0" applyNumberFormat="1" applyFont="1" applyBorder="1" applyAlignment="1">
      <alignment horizontal="left"/>
    </xf>
    <xf numFmtId="180" fontId="1" fillId="0" borderId="1" xfId="0" applyNumberFormat="1" applyFont="1" applyBorder="1" applyAlignment="1">
      <alignment horizontal="left"/>
    </xf>
    <xf numFmtId="0" fontId="1" fillId="0" borderId="64" xfId="0" applyFont="1" applyBorder="1" applyAlignment="1">
      <alignment horizontal="left"/>
    </xf>
    <xf numFmtId="180" fontId="1" fillId="0" borderId="4" xfId="0" applyNumberFormat="1" applyFont="1" applyBorder="1" applyAlignment="1">
      <alignment horizontal="left"/>
    </xf>
    <xf numFmtId="180" fontId="23" fillId="0" borderId="68" xfId="0" applyNumberFormat="1" applyFont="1" applyBorder="1" applyAlignment="1"/>
    <xf numFmtId="180" fontId="23" fillId="0" borderId="64" xfId="0" applyNumberFormat="1" applyFont="1" applyBorder="1" applyAlignment="1"/>
    <xf numFmtId="180" fontId="23" fillId="0" borderId="11" xfId="0" applyNumberFormat="1" applyFont="1" applyBorder="1" applyAlignment="1"/>
    <xf numFmtId="180" fontId="23" fillId="0" borderId="67" xfId="0" applyNumberFormat="1" applyFont="1" applyBorder="1" applyAlignment="1"/>
    <xf numFmtId="179" fontId="7" fillId="0" borderId="69" xfId="0" applyNumberFormat="1" applyFont="1" applyBorder="1" applyAlignment="1"/>
    <xf numFmtId="179" fontId="7" fillId="0" borderId="70" xfId="0" applyNumberFormat="1" applyFont="1" applyBorder="1" applyAlignment="1"/>
    <xf numFmtId="179" fontId="1" fillId="0" borderId="71" xfId="0" applyNumberFormat="1" applyFont="1" applyBorder="1" applyAlignment="1">
      <alignment horizontal="left"/>
    </xf>
    <xf numFmtId="179" fontId="7" fillId="0" borderId="72" xfId="0" applyNumberFormat="1" applyFont="1" applyBorder="1" applyAlignment="1"/>
    <xf numFmtId="179" fontId="7" fillId="0" borderId="73" xfId="0" applyNumberFormat="1" applyFont="1" applyBorder="1" applyAlignment="1"/>
    <xf numFmtId="0" fontId="1" fillId="0" borderId="74" xfId="0" applyFont="1" applyBorder="1" applyAlignment="1">
      <alignment horizontal="left"/>
    </xf>
    <xf numFmtId="0" fontId="1" fillId="0" borderId="75" xfId="0" applyFont="1" applyBorder="1" applyAlignment="1">
      <alignment horizontal="left"/>
    </xf>
    <xf numFmtId="0" fontId="1" fillId="0" borderId="66" xfId="0" applyFont="1" applyBorder="1" applyAlignment="1">
      <alignment horizontal="left"/>
    </xf>
    <xf numFmtId="0" fontId="1" fillId="0" borderId="1" xfId="0" applyFont="1" applyBorder="1" applyAlignment="1">
      <alignment horizontal="left" indent="2"/>
    </xf>
    <xf numFmtId="0" fontId="1" fillId="0" borderId="68" xfId="0" applyFont="1" applyBorder="1" applyAlignment="1">
      <alignment horizontal="left"/>
    </xf>
    <xf numFmtId="179" fontId="1" fillId="0" borderId="10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179" fontId="1" fillId="0" borderId="1" xfId="0" applyNumberFormat="1" applyFont="1" applyFill="1" applyBorder="1" applyAlignment="1">
      <alignment horizontal="left"/>
    </xf>
    <xf numFmtId="179" fontId="7" fillId="0" borderId="2" xfId="0" applyNumberFormat="1" applyFont="1" applyFill="1" applyBorder="1" applyAlignment="1"/>
    <xf numFmtId="180" fontId="7" fillId="0" borderId="11" xfId="0" applyNumberFormat="1" applyFont="1" applyFill="1" applyBorder="1" applyAlignment="1"/>
    <xf numFmtId="180" fontId="7" fillId="0" borderId="2" xfId="0" applyNumberFormat="1" applyFont="1" applyFill="1" applyBorder="1" applyAlignment="1"/>
    <xf numFmtId="180" fontId="23" fillId="0" borderId="2" xfId="0" applyNumberFormat="1" applyFont="1" applyFill="1" applyBorder="1" applyAlignment="1"/>
    <xf numFmtId="169" fontId="13" fillId="0" borderId="11" xfId="0" applyNumberFormat="1" applyFont="1" applyFill="1" applyBorder="1" applyAlignment="1">
      <alignment horizontal="left"/>
    </xf>
    <xf numFmtId="180" fontId="1" fillId="0" borderId="11" xfId="0" applyNumberFormat="1" applyFont="1" applyFill="1" applyBorder="1" applyAlignment="1">
      <alignment horizontal="left"/>
    </xf>
    <xf numFmtId="180" fontId="23" fillId="0" borderId="11" xfId="0" applyNumberFormat="1" applyFont="1" applyFill="1" applyBorder="1" applyAlignment="1"/>
    <xf numFmtId="169" fontId="1" fillId="0" borderId="11" xfId="0" applyNumberFormat="1" applyFont="1" applyFill="1" applyBorder="1" applyAlignment="1">
      <alignment horizontal="left"/>
    </xf>
    <xf numFmtId="179" fontId="7" fillId="0" borderId="70" xfId="0" applyNumberFormat="1" applyFont="1" applyFill="1" applyBorder="1" applyAlignment="1"/>
    <xf numFmtId="0" fontId="1" fillId="0" borderId="1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16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66" fontId="6" fillId="0" borderId="1" xfId="0" applyNumberFormat="1" applyFon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left"/>
    </xf>
    <xf numFmtId="167" fontId="24" fillId="0" borderId="11" xfId="0" applyNumberFormat="1" applyFont="1" applyFill="1" applyBorder="1" applyAlignment="1">
      <alignment horizontal="left"/>
    </xf>
    <xf numFmtId="166" fontId="6" fillId="0" borderId="1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0" borderId="11" xfId="0" applyNumberFormat="1" applyFont="1" applyFill="1" applyBorder="1" applyAlignment="1">
      <alignment horizontal="center"/>
    </xf>
    <xf numFmtId="167" fontId="2" fillId="0" borderId="11" xfId="0" applyNumberFormat="1" applyFont="1" applyFill="1" applyBorder="1" applyAlignment="1">
      <alignment horizontal="left"/>
    </xf>
    <xf numFmtId="0" fontId="0" fillId="0" borderId="0" xfId="0" applyFill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wrapText="1"/>
    </xf>
    <xf numFmtId="165" fontId="1" fillId="0" borderId="2" xfId="0" applyNumberFormat="1" applyFont="1" applyBorder="1" applyAlignment="1">
      <alignment horizontal="left"/>
    </xf>
    <xf numFmtId="165" fontId="1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11" fillId="0" borderId="4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169" fontId="1" fillId="0" borderId="16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78" fontId="14" fillId="0" borderId="7" xfId="0" applyNumberFormat="1" applyFont="1" applyBorder="1" applyAlignment="1">
      <alignment horizontal="center"/>
    </xf>
    <xf numFmtId="0" fontId="0" fillId="0" borderId="0" xfId="0" applyAlignment="1">
      <alignment wrapText="1"/>
    </xf>
    <xf numFmtId="178" fontId="1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178" fontId="1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 indent="1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17" fillId="0" borderId="4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6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14" fillId="0" borderId="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4" xfId="0" applyFont="1" applyBorder="1" applyAlignment="1">
      <alignment wrapText="1" indent="1"/>
    </xf>
    <xf numFmtId="0" fontId="2" fillId="0" borderId="4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1" fillId="0" borderId="1" xfId="0" applyFont="1" applyBorder="1" applyAlignment="1">
      <alignment wrapText="1"/>
    </xf>
    <xf numFmtId="0" fontId="12" fillId="0" borderId="4" xfId="0" applyFont="1" applyBorder="1" applyAlignment="1">
      <alignment horizontal="left"/>
    </xf>
    <xf numFmtId="0" fontId="1" fillId="0" borderId="4" xfId="0" applyFont="1" applyBorder="1" applyAlignment="1">
      <alignment wrapText="1"/>
    </xf>
    <xf numFmtId="164" fontId="6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164" fontId="21" fillId="0" borderId="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left"/>
    </xf>
    <xf numFmtId="0" fontId="1" fillId="0" borderId="7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165" fontId="1" fillId="0" borderId="5" xfId="0" applyNumberFormat="1" applyFont="1" applyBorder="1" applyAlignment="1">
      <alignment horizontal="left"/>
    </xf>
    <xf numFmtId="165" fontId="1" fillId="0" borderId="16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5" fontId="1" fillId="0" borderId="17" xfId="0" applyNumberFormat="1" applyFont="1" applyBorder="1" applyAlignment="1">
      <alignment horizontal="left"/>
    </xf>
    <xf numFmtId="169" fontId="4" fillId="0" borderId="3" xfId="0" applyNumberFormat="1" applyFont="1" applyBorder="1" applyAlignment="1">
      <alignment horizontal="left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/>
    </xf>
    <xf numFmtId="0" fontId="9" fillId="0" borderId="4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2" fillId="0" borderId="38" xfId="0" applyFont="1" applyBorder="1" applyAlignment="1">
      <alignment wrapText="1"/>
    </xf>
    <xf numFmtId="0" fontId="4" fillId="0" borderId="43" xfId="0" applyFont="1" applyBorder="1" applyAlignment="1">
      <alignment horizontal="left"/>
    </xf>
    <xf numFmtId="0" fontId="22" fillId="0" borderId="1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5" fontId="1" fillId="0" borderId="4" xfId="0" applyNumberFormat="1" applyFont="1" applyBorder="1" applyAlignment="1">
      <alignment horizontal="left"/>
    </xf>
    <xf numFmtId="0" fontId="1" fillId="0" borderId="42" xfId="0" applyFont="1" applyBorder="1" applyAlignment="1">
      <alignment wrapText="1"/>
    </xf>
    <xf numFmtId="0" fontId="4" fillId="0" borderId="44" xfId="0" applyFont="1" applyBorder="1" applyAlignment="1">
      <alignment horizontal="left"/>
    </xf>
    <xf numFmtId="168" fontId="1" fillId="0" borderId="3" xfId="0" applyNumberFormat="1" applyFont="1" applyBorder="1" applyAlignment="1">
      <alignment horizontal="left"/>
    </xf>
    <xf numFmtId="168" fontId="1" fillId="0" borderId="5" xfId="0" applyNumberFormat="1" applyFont="1" applyBorder="1" applyAlignment="1">
      <alignment horizontal="left"/>
    </xf>
    <xf numFmtId="165" fontId="4" fillId="0" borderId="16" xfId="0" applyNumberFormat="1" applyFont="1" applyBorder="1" applyAlignment="1">
      <alignment horizontal="left"/>
    </xf>
    <xf numFmtId="165" fontId="4" fillId="0" borderId="45" xfId="0" applyNumberFormat="1" applyFont="1" applyBorder="1" applyAlignment="1">
      <alignment horizontal="left"/>
    </xf>
    <xf numFmtId="165" fontId="4" fillId="0" borderId="4" xfId="0" applyNumberFormat="1" applyFont="1" applyBorder="1" applyAlignment="1">
      <alignment horizontal="left"/>
    </xf>
    <xf numFmtId="165" fontId="1" fillId="0" borderId="4" xfId="0" applyNumberFormat="1" applyFont="1" applyBorder="1" applyAlignment="1"/>
    <xf numFmtId="165" fontId="1" fillId="0" borderId="5" xfId="0" applyNumberFormat="1" applyFont="1" applyBorder="1" applyAlignment="1"/>
    <xf numFmtId="165" fontId="1" fillId="0" borderId="16" xfId="0" applyNumberFormat="1" applyFont="1" applyBorder="1" applyAlignment="1"/>
    <xf numFmtId="168" fontId="4" fillId="0" borderId="5" xfId="0" applyNumberFormat="1" applyFont="1" applyBorder="1" applyAlignment="1">
      <alignment horizontal="left"/>
    </xf>
    <xf numFmtId="168" fontId="4" fillId="0" borderId="16" xfId="0" applyNumberFormat="1" applyFont="1" applyBorder="1" applyAlignment="1">
      <alignment horizontal="left"/>
    </xf>
    <xf numFmtId="168" fontId="4" fillId="0" borderId="4" xfId="0" applyNumberFormat="1" applyFont="1" applyBorder="1" applyAlignment="1">
      <alignment horizontal="left"/>
    </xf>
    <xf numFmtId="168" fontId="4" fillId="0" borderId="2" xfId="0" applyNumberFormat="1" applyFont="1" applyBorder="1" applyAlignment="1">
      <alignment horizontal="left"/>
    </xf>
    <xf numFmtId="168" fontId="1" fillId="0" borderId="4" xfId="0" applyNumberFormat="1" applyFont="1" applyBorder="1" applyAlignment="1"/>
    <xf numFmtId="0" fontId="3" fillId="0" borderId="11" xfId="0" applyFont="1" applyBorder="1" applyAlignment="1">
      <alignment horizontal="center"/>
    </xf>
    <xf numFmtId="0" fontId="2" fillId="0" borderId="46" xfId="0" applyFont="1" applyBorder="1" applyAlignment="1">
      <alignment horizontal="center" wrapText="1"/>
    </xf>
    <xf numFmtId="0" fontId="16" fillId="0" borderId="22" xfId="0" applyFont="1" applyBorder="1" applyAlignment="1">
      <alignment horizontal="center"/>
    </xf>
    <xf numFmtId="0" fontId="2" fillId="0" borderId="47" xfId="0" applyFont="1" applyBorder="1" applyAlignment="1">
      <alignment horizontal="center" wrapText="1"/>
    </xf>
    <xf numFmtId="0" fontId="2" fillId="0" borderId="47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" fillId="0" borderId="55" xfId="0" applyFont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4" fillId="0" borderId="57" xfId="0" applyFont="1" applyBorder="1" applyAlignment="1">
      <alignment horizontal="left"/>
    </xf>
    <xf numFmtId="0" fontId="2" fillId="0" borderId="58" xfId="0" applyFont="1" applyBorder="1" applyAlignment="1">
      <alignment horizontal="center" wrapText="1"/>
    </xf>
    <xf numFmtId="0" fontId="4" fillId="0" borderId="58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164" fontId="3" fillId="0" borderId="11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workbookViewId="0"/>
  </sheetViews>
  <sheetFormatPr defaultColWidth="21.5" defaultRowHeight="12.75" x14ac:dyDescent="0.2"/>
  <cols>
    <col min="1" max="1" width="1.83203125" customWidth="1"/>
    <col min="2" max="2" width="38.83203125" customWidth="1"/>
    <col min="3" max="3" width="6.83203125" customWidth="1"/>
    <col min="4" max="4" width="12.5" customWidth="1"/>
    <col min="5" max="5" width="9.6640625" customWidth="1"/>
    <col min="6" max="6" width="12.5" customWidth="1"/>
    <col min="7" max="7" width="9.6640625" customWidth="1"/>
    <col min="8" max="8" width="12.5" customWidth="1"/>
    <col min="9" max="9" width="9.6640625" customWidth="1"/>
    <col min="10" max="10" width="12.5" customWidth="1"/>
    <col min="11" max="11" width="9.6640625" customWidth="1"/>
    <col min="12" max="12" width="12.5" customWidth="1"/>
    <col min="13" max="13" width="9.6640625" customWidth="1"/>
    <col min="14" max="14" width="3.5" customWidth="1"/>
    <col min="15" max="19" width="12.5" customWidth="1"/>
  </cols>
  <sheetData>
    <row r="1" spans="1:19" ht="12.4" customHeight="1" x14ac:dyDescent="0.2">
      <c r="A1" s="1"/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3"/>
      <c r="N1" s="1"/>
      <c r="O1" s="2"/>
      <c r="P1" s="4"/>
      <c r="Q1" s="4"/>
      <c r="R1" s="5"/>
      <c r="S1" s="6" t="s">
        <v>0</v>
      </c>
    </row>
    <row r="2" spans="1:19" ht="18.75" customHeight="1" x14ac:dyDescent="0.25">
      <c r="A2" s="710" t="s">
        <v>1</v>
      </c>
      <c r="B2" s="711"/>
      <c r="C2" s="712"/>
      <c r="D2" s="713"/>
      <c r="E2" s="712"/>
      <c r="F2" s="712"/>
      <c r="G2" s="712"/>
      <c r="H2" s="713"/>
      <c r="I2" s="712"/>
      <c r="J2" s="713"/>
      <c r="K2" s="712"/>
      <c r="L2" s="713"/>
      <c r="M2" s="712"/>
      <c r="N2" s="712"/>
      <c r="O2" s="713"/>
      <c r="P2" s="713"/>
      <c r="Q2" s="714"/>
      <c r="R2" s="7"/>
      <c r="S2" s="7"/>
    </row>
    <row r="3" spans="1:19" ht="18.75" customHeight="1" x14ac:dyDescent="0.25">
      <c r="A3" s="715" t="s">
        <v>2</v>
      </c>
      <c r="B3" s="716"/>
      <c r="C3" s="717"/>
      <c r="D3" s="718"/>
      <c r="E3" s="717"/>
      <c r="F3" s="717"/>
      <c r="G3" s="717"/>
      <c r="H3" s="718"/>
      <c r="I3" s="717"/>
      <c r="J3" s="718"/>
      <c r="K3" s="717"/>
      <c r="L3" s="718"/>
      <c r="M3" s="717"/>
      <c r="N3" s="717"/>
      <c r="O3" s="718"/>
      <c r="P3" s="718"/>
      <c r="Q3" s="714"/>
      <c r="R3" s="8"/>
      <c r="S3" s="8"/>
    </row>
    <row r="4" spans="1:19" ht="12.4" customHeight="1" x14ac:dyDescent="0.2">
      <c r="A4" s="1"/>
      <c r="B4" s="9" t="s">
        <v>3</v>
      </c>
      <c r="C4" s="1"/>
      <c r="D4" s="1"/>
      <c r="E4" s="10"/>
      <c r="F4" s="1"/>
      <c r="G4" s="2"/>
      <c r="H4" s="1"/>
      <c r="I4" s="2"/>
      <c r="J4" s="11"/>
      <c r="K4" s="12"/>
      <c r="L4" s="2"/>
      <c r="M4" s="3"/>
      <c r="N4" s="1"/>
      <c r="O4" s="2"/>
      <c r="P4" s="2"/>
      <c r="Q4" s="11"/>
      <c r="R4" s="2"/>
      <c r="S4" s="2"/>
    </row>
    <row r="5" spans="1:19" ht="12.4" customHeight="1" x14ac:dyDescent="0.2">
      <c r="A5" s="1"/>
      <c r="B5" s="9" t="s">
        <v>4</v>
      </c>
      <c r="C5" s="1"/>
      <c r="D5" s="1"/>
      <c r="E5" s="10"/>
      <c r="F5" s="1"/>
      <c r="G5" s="2"/>
      <c r="H5" s="1"/>
      <c r="I5" s="2"/>
      <c r="J5" s="11"/>
      <c r="K5" s="12"/>
      <c r="L5" s="2"/>
      <c r="M5" s="3"/>
      <c r="N5" s="1"/>
      <c r="O5" s="2"/>
      <c r="P5" s="2"/>
      <c r="Q5" s="11"/>
      <c r="R5" s="2"/>
      <c r="S5" s="2"/>
    </row>
    <row r="6" spans="1:19" ht="12.4" customHeight="1" x14ac:dyDescent="0.2">
      <c r="A6" s="1"/>
      <c r="B6" s="9" t="s">
        <v>5</v>
      </c>
      <c r="C6" s="13"/>
      <c r="D6" s="1"/>
      <c r="E6" s="10"/>
      <c r="F6" s="1"/>
      <c r="G6" s="2"/>
      <c r="H6" s="1"/>
      <c r="I6" s="2"/>
      <c r="J6" s="11"/>
      <c r="K6" s="12"/>
      <c r="L6" s="2"/>
      <c r="M6" s="3"/>
      <c r="N6" s="1"/>
      <c r="O6" s="2"/>
      <c r="P6" s="2"/>
      <c r="Q6" s="11"/>
      <c r="R6" s="2"/>
      <c r="S6" s="2"/>
    </row>
    <row r="7" spans="1:19" ht="12.4" customHeight="1" x14ac:dyDescent="0.2">
      <c r="A7" s="1"/>
      <c r="B7" s="9" t="s">
        <v>6</v>
      </c>
      <c r="C7" s="1"/>
      <c r="D7" s="1"/>
      <c r="E7" s="10"/>
      <c r="F7" s="1"/>
      <c r="G7" s="2"/>
      <c r="H7" s="1"/>
      <c r="I7" s="2"/>
      <c r="J7" s="11"/>
      <c r="K7" s="12"/>
      <c r="L7" s="2"/>
      <c r="M7" s="3"/>
      <c r="N7" s="1"/>
      <c r="O7" s="2"/>
      <c r="P7" s="2"/>
      <c r="Q7" s="11"/>
      <c r="R7" s="2"/>
      <c r="S7" s="2"/>
    </row>
    <row r="8" spans="1:19" ht="12.4" customHeight="1" x14ac:dyDescent="0.2">
      <c r="A8" s="1"/>
      <c r="B8" s="10"/>
      <c r="C8" s="1"/>
      <c r="D8" s="1"/>
      <c r="E8" s="1"/>
      <c r="F8" s="1"/>
      <c r="G8" s="2"/>
      <c r="H8" s="1"/>
      <c r="I8" s="2"/>
      <c r="J8" s="11"/>
      <c r="K8" s="12"/>
      <c r="L8" s="2"/>
      <c r="M8" s="3"/>
      <c r="N8" s="1"/>
      <c r="O8" s="2"/>
      <c r="P8" s="2"/>
      <c r="Q8" s="11"/>
      <c r="R8" s="2"/>
      <c r="S8" s="2"/>
    </row>
    <row r="9" spans="1:19" ht="12.4" customHeight="1" x14ac:dyDescent="0.2">
      <c r="A9" s="1"/>
      <c r="B9" s="1"/>
      <c r="C9" s="1"/>
      <c r="D9" s="1"/>
      <c r="E9" s="1"/>
      <c r="F9" s="1"/>
      <c r="G9" s="2"/>
      <c r="H9" s="1"/>
      <c r="I9" s="2"/>
      <c r="J9" s="11"/>
      <c r="K9" s="12"/>
      <c r="L9" s="2"/>
      <c r="M9" s="3"/>
      <c r="N9" s="1"/>
      <c r="O9" s="2"/>
      <c r="P9" s="2"/>
      <c r="Q9" s="11"/>
      <c r="R9" s="2"/>
      <c r="S9" s="2"/>
    </row>
    <row r="10" spans="1:19" ht="12.4" customHeight="1" x14ac:dyDescent="0.2">
      <c r="A10" s="1"/>
      <c r="B10" s="1"/>
      <c r="C10" s="1"/>
      <c r="D10" s="14">
        <v>2018000000</v>
      </c>
      <c r="E10" s="1"/>
      <c r="F10" s="15">
        <v>2018000000</v>
      </c>
      <c r="G10" s="1"/>
      <c r="H10" s="15">
        <v>2018000000</v>
      </c>
      <c r="I10" s="2"/>
      <c r="J10" s="15">
        <v>2018000000</v>
      </c>
      <c r="K10" s="12"/>
      <c r="L10" s="14">
        <v>2018000000</v>
      </c>
      <c r="M10" s="3"/>
      <c r="N10" s="1"/>
      <c r="O10" s="14">
        <v>2017000000</v>
      </c>
      <c r="P10" s="14">
        <v>2017000000</v>
      </c>
      <c r="Q10" s="15">
        <v>2017000000</v>
      </c>
      <c r="R10" s="14">
        <v>2017000000</v>
      </c>
      <c r="S10" s="14">
        <v>2017000000</v>
      </c>
    </row>
    <row r="11" spans="1:19" ht="12.4" customHeight="1" x14ac:dyDescent="0.2">
      <c r="A11" s="16"/>
      <c r="B11" s="17" t="s">
        <v>7</v>
      </c>
      <c r="C11" s="16"/>
      <c r="D11" s="18" t="s">
        <v>8</v>
      </c>
      <c r="E11" s="18" t="s">
        <v>9</v>
      </c>
      <c r="F11" s="19" t="s">
        <v>10</v>
      </c>
      <c r="G11" s="17" t="s">
        <v>9</v>
      </c>
      <c r="H11" s="19" t="s">
        <v>11</v>
      </c>
      <c r="I11" s="19" t="s">
        <v>9</v>
      </c>
      <c r="J11" s="19" t="s">
        <v>12</v>
      </c>
      <c r="K11" s="19" t="s">
        <v>9</v>
      </c>
      <c r="L11" s="18" t="s">
        <v>13</v>
      </c>
      <c r="M11" s="20" t="s">
        <v>9</v>
      </c>
      <c r="N11" s="16"/>
      <c r="O11" s="18" t="s">
        <v>8</v>
      </c>
      <c r="P11" s="18" t="s">
        <v>10</v>
      </c>
      <c r="Q11" s="19" t="s">
        <v>11</v>
      </c>
      <c r="R11" s="18" t="s">
        <v>12</v>
      </c>
      <c r="S11" s="18" t="s">
        <v>13</v>
      </c>
    </row>
    <row r="12" spans="1:19" ht="12.4" customHeight="1" x14ac:dyDescent="0.2">
      <c r="A12" s="21"/>
      <c r="B12" s="21"/>
      <c r="C12" s="21"/>
      <c r="D12" s="21"/>
      <c r="E12" s="22"/>
      <c r="F12" s="21"/>
      <c r="G12" s="21"/>
      <c r="H12" s="21"/>
      <c r="I12" s="21"/>
      <c r="J12" s="23"/>
      <c r="K12" s="23"/>
      <c r="L12" s="21"/>
      <c r="M12" s="24"/>
      <c r="N12" s="21"/>
      <c r="O12" s="25"/>
      <c r="P12" s="25"/>
      <c r="Q12" s="26"/>
      <c r="R12" s="25"/>
      <c r="S12" s="25"/>
    </row>
    <row r="13" spans="1:19" ht="18.75" customHeight="1" x14ac:dyDescent="0.2">
      <c r="A13" s="719" t="s">
        <v>14</v>
      </c>
      <c r="B13" s="720"/>
      <c r="C13" s="1"/>
      <c r="D13" s="29">
        <v>5700000000</v>
      </c>
      <c r="E13" s="30">
        <v>0.09</v>
      </c>
      <c r="F13" s="31">
        <v>6355200000</v>
      </c>
      <c r="G13" s="30">
        <v>0.09</v>
      </c>
      <c r="H13" s="31">
        <v>6061900000</v>
      </c>
      <c r="I13" s="30">
        <v>7.0000000000000007E-2</v>
      </c>
      <c r="J13" s="32"/>
      <c r="K13" s="33"/>
      <c r="L13" s="31">
        <v>18117100000</v>
      </c>
      <c r="M13" s="30">
        <v>0.08</v>
      </c>
      <c r="N13" s="34"/>
      <c r="O13" s="31">
        <v>5228300000</v>
      </c>
      <c r="P13" s="31">
        <v>5824300000</v>
      </c>
      <c r="Q13" s="29">
        <v>5658000000</v>
      </c>
      <c r="R13" s="31">
        <v>6160700000</v>
      </c>
      <c r="S13" s="31">
        <v>22871300000</v>
      </c>
    </row>
    <row r="14" spans="1:19" ht="12.4" customHeight="1" x14ac:dyDescent="0.2">
      <c r="A14" s="1"/>
      <c r="B14" s="1"/>
      <c r="C14" s="1"/>
      <c r="D14" s="35"/>
      <c r="E14" s="3"/>
      <c r="F14" s="35"/>
      <c r="G14" s="12"/>
      <c r="H14" s="35"/>
      <c r="I14" s="12"/>
      <c r="J14" s="35"/>
      <c r="K14" s="12"/>
      <c r="L14" s="35"/>
      <c r="M14" s="36"/>
      <c r="N14" s="1"/>
      <c r="O14" s="37"/>
      <c r="P14" s="37"/>
      <c r="Q14" s="37"/>
      <c r="R14" s="37"/>
      <c r="S14" s="37"/>
    </row>
    <row r="15" spans="1:19" ht="18.75" customHeight="1" x14ac:dyDescent="0.2">
      <c r="A15" s="719" t="s">
        <v>15</v>
      </c>
      <c r="B15" s="720"/>
      <c r="C15" s="1"/>
      <c r="D15" s="38">
        <v>1571300000</v>
      </c>
      <c r="E15" s="30">
        <v>0.17</v>
      </c>
      <c r="F15" s="38">
        <v>1702700000</v>
      </c>
      <c r="G15" s="30">
        <v>0.08</v>
      </c>
      <c r="H15" s="38">
        <v>1562300000</v>
      </c>
      <c r="I15" s="30">
        <v>-0.02</v>
      </c>
      <c r="J15" s="39"/>
      <c r="K15" s="33"/>
      <c r="L15" s="38">
        <v>4836300000</v>
      </c>
      <c r="M15" s="30">
        <v>7.0000000000000007E-2</v>
      </c>
      <c r="N15" s="34"/>
      <c r="O15" s="38">
        <v>1347900000</v>
      </c>
      <c r="P15" s="38">
        <v>1571700000</v>
      </c>
      <c r="Q15" s="38">
        <v>1586300000</v>
      </c>
      <c r="R15" s="38">
        <v>1644900000</v>
      </c>
      <c r="S15" s="38">
        <v>6150800000</v>
      </c>
    </row>
    <row r="16" spans="1:19" ht="18.75" customHeight="1" x14ac:dyDescent="0.2">
      <c r="A16" s="719" t="s">
        <v>16</v>
      </c>
      <c r="B16" s="720"/>
      <c r="C16" s="1"/>
      <c r="D16" s="40">
        <v>4128700000</v>
      </c>
      <c r="E16" s="41">
        <v>6.4000000000000001E-2</v>
      </c>
      <c r="F16" s="42">
        <v>4652500000</v>
      </c>
      <c r="G16" s="43">
        <v>9.4E-2</v>
      </c>
      <c r="H16" s="42">
        <v>4499600000</v>
      </c>
      <c r="I16" s="44">
        <v>0.105</v>
      </c>
      <c r="J16" s="26"/>
      <c r="K16" s="45"/>
      <c r="L16" s="42">
        <v>13280800000</v>
      </c>
      <c r="M16" s="43">
        <v>8.7999999999999995E-2</v>
      </c>
      <c r="N16" s="34"/>
      <c r="O16" s="40">
        <v>3880400000</v>
      </c>
      <c r="P16" s="42">
        <v>4252600000</v>
      </c>
      <c r="Q16" s="42">
        <v>4071700000</v>
      </c>
      <c r="R16" s="40">
        <v>4515800000</v>
      </c>
      <c r="S16" s="40">
        <v>16720500000</v>
      </c>
    </row>
    <row r="17" spans="1:19" ht="18.75" customHeight="1" x14ac:dyDescent="0.2">
      <c r="A17" s="1"/>
      <c r="B17" s="46" t="s">
        <v>17</v>
      </c>
      <c r="C17" s="1"/>
      <c r="D17" s="47">
        <v>0.72399999999999998</v>
      </c>
      <c r="E17" s="48"/>
      <c r="F17" s="47">
        <v>0.73199999999999998</v>
      </c>
      <c r="G17" s="49"/>
      <c r="H17" s="47">
        <v>0.74199999999999999</v>
      </c>
      <c r="I17" s="49"/>
      <c r="J17" s="50"/>
      <c r="K17" s="49"/>
      <c r="L17" s="47">
        <v>0.73299999999999998</v>
      </c>
      <c r="M17" s="51"/>
      <c r="N17" s="52"/>
      <c r="O17" s="47">
        <v>0.74199999999999999</v>
      </c>
      <c r="P17" s="53">
        <v>0.73</v>
      </c>
      <c r="Q17" s="53">
        <v>0.72</v>
      </c>
      <c r="R17" s="47">
        <v>0.73299999999999998</v>
      </c>
      <c r="S17" s="47">
        <v>0.73099999999999998</v>
      </c>
    </row>
    <row r="18" spans="1:19" ht="12.4" customHeight="1" x14ac:dyDescent="0.2">
      <c r="A18" s="1"/>
      <c r="B18" s="1"/>
      <c r="C18" s="1"/>
      <c r="D18" s="54"/>
      <c r="E18" s="55"/>
      <c r="F18" s="54"/>
      <c r="G18" s="45"/>
      <c r="H18" s="54"/>
      <c r="I18" s="45"/>
      <c r="J18" s="56"/>
      <c r="K18" s="45"/>
      <c r="L18" s="54"/>
      <c r="M18" s="57"/>
      <c r="N18" s="1"/>
      <c r="O18" s="58"/>
      <c r="P18" s="58"/>
      <c r="Q18" s="58"/>
      <c r="R18" s="59"/>
      <c r="S18" s="58"/>
    </row>
    <row r="19" spans="1:19" ht="18.75" customHeight="1" x14ac:dyDescent="0.2">
      <c r="A19" s="1"/>
      <c r="B19" s="46" t="s">
        <v>18</v>
      </c>
      <c r="C19" s="1"/>
      <c r="D19" s="31">
        <v>1176900000</v>
      </c>
      <c r="E19" s="60">
        <v>-0.06</v>
      </c>
      <c r="F19" s="31">
        <v>1333100000</v>
      </c>
      <c r="G19" s="60">
        <v>0.05</v>
      </c>
      <c r="H19" s="31">
        <v>1343300000</v>
      </c>
      <c r="I19" s="30">
        <v>0</v>
      </c>
      <c r="J19" s="32"/>
      <c r="K19" s="45"/>
      <c r="L19" s="31">
        <v>3853300000</v>
      </c>
      <c r="M19" s="43">
        <v>-1E-4</v>
      </c>
      <c r="N19" s="34"/>
      <c r="O19" s="31">
        <v>1258300000</v>
      </c>
      <c r="P19" s="31">
        <v>1272100000</v>
      </c>
      <c r="Q19" s="29">
        <v>1340000000</v>
      </c>
      <c r="R19" s="31">
        <v>1486900000</v>
      </c>
      <c r="S19" s="31">
        <v>5357300000</v>
      </c>
    </row>
    <row r="20" spans="1:19" ht="18.75" customHeight="1" x14ac:dyDescent="0.2">
      <c r="A20" s="1"/>
      <c r="B20" s="46" t="s">
        <v>17</v>
      </c>
      <c r="C20" s="1"/>
      <c r="D20" s="47">
        <v>0.20599999999999999</v>
      </c>
      <c r="E20" s="51"/>
      <c r="F20" s="53">
        <v>0.21</v>
      </c>
      <c r="G20" s="49"/>
      <c r="H20" s="47">
        <v>0.222</v>
      </c>
      <c r="I20" s="49"/>
      <c r="J20" s="50"/>
      <c r="K20" s="49"/>
      <c r="L20" s="47">
        <v>0.21299999999999999</v>
      </c>
      <c r="M20" s="51"/>
      <c r="N20" s="52"/>
      <c r="O20" s="47">
        <v>0.24099999999999999</v>
      </c>
      <c r="P20" s="47">
        <v>0.218</v>
      </c>
      <c r="Q20" s="47">
        <v>0.23699999999999999</v>
      </c>
      <c r="R20" s="47">
        <v>0.24099999999999999</v>
      </c>
      <c r="S20" s="47">
        <v>0.23400000000000001</v>
      </c>
    </row>
    <row r="21" spans="1:19" ht="12.4" customHeight="1" x14ac:dyDescent="0.2">
      <c r="A21" s="1"/>
      <c r="B21" s="1"/>
      <c r="C21" s="1"/>
      <c r="D21" s="1"/>
      <c r="E21" s="61"/>
      <c r="F21" s="1"/>
      <c r="G21" s="33"/>
      <c r="H21" s="1"/>
      <c r="I21" s="33"/>
      <c r="J21" s="62"/>
      <c r="K21" s="33"/>
      <c r="L21" s="35"/>
      <c r="M21" s="61"/>
      <c r="N21" s="1"/>
      <c r="O21" s="37"/>
      <c r="P21" s="37"/>
      <c r="Q21" s="37"/>
      <c r="R21" s="63"/>
      <c r="S21" s="37"/>
    </row>
    <row r="22" spans="1:19" ht="18.75" customHeight="1" x14ac:dyDescent="0.2">
      <c r="A22" s="1"/>
      <c r="B22" s="46" t="s">
        <v>19</v>
      </c>
      <c r="C22" s="28"/>
      <c r="D22" s="29">
        <v>1500000000</v>
      </c>
      <c r="E22" s="64">
        <v>-0.04</v>
      </c>
      <c r="F22" s="31">
        <v>1653700000</v>
      </c>
      <c r="G22" s="60">
        <v>-0.04</v>
      </c>
      <c r="H22" s="31">
        <v>1616600000</v>
      </c>
      <c r="I22" s="30">
        <v>0.02</v>
      </c>
      <c r="J22" s="32"/>
      <c r="K22" s="45"/>
      <c r="L22" s="31">
        <v>4770300000</v>
      </c>
      <c r="M22" s="60">
        <v>-0.02</v>
      </c>
      <c r="N22" s="34"/>
      <c r="O22" s="31">
        <v>1567700000</v>
      </c>
      <c r="P22" s="31">
        <v>1730400000</v>
      </c>
      <c r="Q22" s="31">
        <v>1578500000</v>
      </c>
      <c r="R22" s="31">
        <v>1803500000</v>
      </c>
      <c r="S22" s="31">
        <v>6680100000</v>
      </c>
    </row>
    <row r="23" spans="1:19" ht="12.4" customHeight="1" x14ac:dyDescent="0.2">
      <c r="A23" s="1"/>
      <c r="B23" s="1"/>
      <c r="C23" s="1"/>
      <c r="D23" s="65"/>
      <c r="E23" s="3"/>
      <c r="F23" s="65"/>
      <c r="G23" s="12"/>
      <c r="H23" s="65"/>
      <c r="I23" s="12"/>
      <c r="J23" s="65"/>
      <c r="K23" s="45"/>
      <c r="L23" s="65"/>
      <c r="M23" s="57"/>
      <c r="N23" s="1"/>
      <c r="O23" s="66"/>
      <c r="P23" s="66"/>
      <c r="Q23" s="66"/>
      <c r="R23" s="66"/>
      <c r="S23" s="66"/>
    </row>
    <row r="24" spans="1:19" ht="7.5" customHeight="1" x14ac:dyDescent="0.2">
      <c r="A24" s="1"/>
      <c r="B24" s="1"/>
      <c r="C24" s="1"/>
      <c r="D24" s="65"/>
      <c r="E24" s="3"/>
      <c r="F24" s="65"/>
      <c r="G24" s="12"/>
      <c r="H24" s="65"/>
      <c r="I24" s="12"/>
      <c r="J24" s="65"/>
      <c r="K24" s="12"/>
      <c r="L24" s="65"/>
      <c r="M24" s="36"/>
      <c r="N24" s="1"/>
      <c r="O24" s="66"/>
      <c r="P24" s="66"/>
      <c r="Q24" s="66"/>
      <c r="R24" s="66"/>
      <c r="S24" s="66"/>
    </row>
    <row r="25" spans="1:19" ht="25.15" customHeight="1" x14ac:dyDescent="0.2">
      <c r="A25" s="67"/>
      <c r="B25" s="68" t="s">
        <v>20</v>
      </c>
      <c r="C25" s="67"/>
      <c r="D25" s="29">
        <v>0</v>
      </c>
      <c r="E25" s="69" t="s">
        <v>21</v>
      </c>
      <c r="F25" s="31">
        <v>1624500000</v>
      </c>
      <c r="G25" s="69" t="s">
        <v>21</v>
      </c>
      <c r="H25" s="29">
        <v>30000000</v>
      </c>
      <c r="I25" s="30">
        <v>-0.85</v>
      </c>
      <c r="J25" s="70"/>
      <c r="K25" s="33"/>
      <c r="L25" s="31">
        <v>1654500000</v>
      </c>
      <c r="M25" s="30">
        <v>0.56000000000000005</v>
      </c>
      <c r="N25" s="67"/>
      <c r="O25" s="31">
        <v>857600000</v>
      </c>
      <c r="P25" s="71">
        <v>0</v>
      </c>
      <c r="Q25" s="29">
        <v>205000000</v>
      </c>
      <c r="R25" s="29">
        <v>50000000</v>
      </c>
      <c r="S25" s="31">
        <v>1112600000</v>
      </c>
    </row>
    <row r="26" spans="1:19" ht="12.4" customHeight="1" x14ac:dyDescent="0.2">
      <c r="A26" s="21"/>
      <c r="B26" s="21"/>
      <c r="C26" s="21"/>
      <c r="D26" s="72"/>
      <c r="E26" s="24"/>
      <c r="F26" s="72"/>
      <c r="G26" s="23"/>
      <c r="H26" s="72"/>
      <c r="I26" s="23"/>
      <c r="J26" s="72"/>
      <c r="K26" s="23"/>
      <c r="L26" s="72"/>
      <c r="M26" s="73"/>
      <c r="N26" s="21"/>
      <c r="O26" s="74"/>
      <c r="P26" s="74"/>
      <c r="Q26" s="74"/>
      <c r="R26" s="74"/>
      <c r="S26" s="74"/>
    </row>
    <row r="27" spans="1:19" ht="31.15" customHeight="1" x14ac:dyDescent="0.2">
      <c r="A27" s="1"/>
      <c r="B27" s="68" t="s">
        <v>22</v>
      </c>
      <c r="C27" s="1"/>
      <c r="D27" s="38">
        <v>78300000</v>
      </c>
      <c r="E27" s="64">
        <v>-0.63</v>
      </c>
      <c r="F27" s="75">
        <v>74400000</v>
      </c>
      <c r="G27" s="60">
        <v>0.49</v>
      </c>
      <c r="H27" s="76">
        <v>83300000</v>
      </c>
      <c r="I27" s="30">
        <v>-0.8</v>
      </c>
      <c r="J27" s="77"/>
      <c r="K27" s="57"/>
      <c r="L27" s="78">
        <v>236000000</v>
      </c>
      <c r="M27" s="60">
        <v>-0.65</v>
      </c>
      <c r="N27" s="33"/>
      <c r="O27" s="38">
        <v>213900000</v>
      </c>
      <c r="P27" s="79">
        <v>50000000</v>
      </c>
      <c r="Q27" s="38">
        <v>406500000</v>
      </c>
      <c r="R27" s="38">
        <v>1003200000</v>
      </c>
      <c r="S27" s="38">
        <v>1673600000</v>
      </c>
    </row>
    <row r="28" spans="1:19" ht="18.75" customHeight="1" x14ac:dyDescent="0.2">
      <c r="A28" s="719" t="s">
        <v>23</v>
      </c>
      <c r="B28" s="720"/>
      <c r="C28" s="1"/>
      <c r="D28" s="40">
        <v>1373500000</v>
      </c>
      <c r="E28" s="80" t="s">
        <v>21</v>
      </c>
      <c r="F28" s="81">
        <v>-33200000</v>
      </c>
      <c r="G28" s="69" t="s">
        <v>21</v>
      </c>
      <c r="H28" s="81">
        <v>1426400000</v>
      </c>
      <c r="I28" s="69" t="s">
        <v>21</v>
      </c>
      <c r="J28" s="25"/>
      <c r="K28" s="57"/>
      <c r="L28" s="81">
        <v>2766700000</v>
      </c>
      <c r="M28" s="60">
        <v>0.6</v>
      </c>
      <c r="N28" s="34"/>
      <c r="O28" s="40">
        <v>-17100000</v>
      </c>
      <c r="P28" s="42">
        <v>1200100000</v>
      </c>
      <c r="Q28" s="42">
        <v>541700000</v>
      </c>
      <c r="R28" s="40">
        <v>172200000</v>
      </c>
      <c r="S28" s="40">
        <v>1896900000</v>
      </c>
    </row>
    <row r="29" spans="1:19" ht="12.4" customHeight="1" x14ac:dyDescent="0.2">
      <c r="A29" s="1"/>
      <c r="B29" s="1"/>
      <c r="C29" s="1"/>
      <c r="D29" s="65"/>
      <c r="E29" s="55"/>
      <c r="F29" s="65"/>
      <c r="G29" s="45"/>
      <c r="H29" s="65"/>
      <c r="I29" s="45"/>
      <c r="J29" s="65"/>
      <c r="K29" s="45"/>
      <c r="L29" s="65"/>
      <c r="M29" s="57"/>
      <c r="N29" s="1"/>
      <c r="O29" s="66"/>
      <c r="P29" s="66"/>
      <c r="Q29" s="66"/>
      <c r="R29" s="66"/>
      <c r="S29" s="66"/>
    </row>
    <row r="30" spans="1:19" ht="18.75" customHeight="1" x14ac:dyDescent="0.2">
      <c r="A30" s="1"/>
      <c r="B30" s="46" t="s">
        <v>24</v>
      </c>
      <c r="C30" s="1"/>
      <c r="D30" s="31">
        <v>-15700000</v>
      </c>
      <c r="E30" s="55"/>
      <c r="F30" s="82">
        <v>-22100000</v>
      </c>
      <c r="G30" s="45"/>
      <c r="H30" s="82">
        <v>-37300000</v>
      </c>
      <c r="I30" s="45"/>
      <c r="J30" s="54"/>
      <c r="K30" s="45"/>
      <c r="L30" s="31">
        <v>-75100000</v>
      </c>
      <c r="M30" s="57"/>
      <c r="N30" s="1"/>
      <c r="O30" s="29">
        <v>-14000000</v>
      </c>
      <c r="P30" s="83">
        <v>-16700000</v>
      </c>
      <c r="Q30" s="31">
        <v>-16800000</v>
      </c>
      <c r="R30" s="31">
        <v>-10200000</v>
      </c>
      <c r="S30" s="31">
        <v>-57700000</v>
      </c>
    </row>
    <row r="31" spans="1:19" ht="18.75" customHeight="1" x14ac:dyDescent="0.2">
      <c r="A31" s="1"/>
      <c r="B31" s="721" t="s">
        <v>25</v>
      </c>
      <c r="C31" s="720"/>
      <c r="D31" s="38">
        <v>83200000</v>
      </c>
      <c r="E31" s="55"/>
      <c r="F31" s="38">
        <f>F32-F30</f>
        <v>60100000</v>
      </c>
      <c r="G31" s="45"/>
      <c r="H31" s="76">
        <f>H32-H30</f>
        <v>21900000</v>
      </c>
      <c r="I31" s="45"/>
      <c r="J31" s="84">
        <f>J32-J30</f>
        <v>0</v>
      </c>
      <c r="K31" s="45"/>
      <c r="L31" s="38">
        <f>L32-L30</f>
        <v>165200000</v>
      </c>
      <c r="M31" s="57"/>
      <c r="N31" s="1"/>
      <c r="O31" s="38">
        <v>92300000</v>
      </c>
      <c r="P31" s="38">
        <v>77100000</v>
      </c>
      <c r="Q31" s="38">
        <v>66700000</v>
      </c>
      <c r="R31" s="38">
        <v>122100000</v>
      </c>
      <c r="S31" s="38">
        <v>358200000</v>
      </c>
    </row>
    <row r="32" spans="1:19" ht="18.75" customHeight="1" x14ac:dyDescent="0.2">
      <c r="A32" s="1"/>
      <c r="B32" s="721" t="s">
        <v>26</v>
      </c>
      <c r="C32" s="720"/>
      <c r="D32" s="40">
        <v>67500000</v>
      </c>
      <c r="E32" s="30">
        <v>-0.14000000000000001</v>
      </c>
      <c r="F32" s="85">
        <v>38000000</v>
      </c>
      <c r="G32" s="30">
        <v>-0.37</v>
      </c>
      <c r="H32" s="81">
        <v>-15400000</v>
      </c>
      <c r="I32" s="69" t="s">
        <v>21</v>
      </c>
      <c r="J32" s="25"/>
      <c r="K32" s="61"/>
      <c r="L32" s="81">
        <v>90100000</v>
      </c>
      <c r="M32" s="30">
        <v>-0.52</v>
      </c>
      <c r="N32" s="34"/>
      <c r="O32" s="40">
        <v>78300000</v>
      </c>
      <c r="P32" s="42">
        <v>60400000</v>
      </c>
      <c r="Q32" s="42">
        <v>49900000</v>
      </c>
      <c r="R32" s="40">
        <v>111900000</v>
      </c>
      <c r="S32" s="40">
        <v>300500000</v>
      </c>
    </row>
    <row r="33" spans="1:19" ht="12.4" customHeight="1" x14ac:dyDescent="0.2">
      <c r="A33" s="1"/>
      <c r="B33" s="1"/>
      <c r="C33" s="1"/>
      <c r="D33" s="86"/>
      <c r="E33" s="3"/>
      <c r="F33" s="65"/>
      <c r="G33" s="12"/>
      <c r="H33" s="65"/>
      <c r="I33" s="12"/>
      <c r="J33" s="65"/>
      <c r="K33" s="45"/>
      <c r="L33" s="65"/>
      <c r="M33" s="57"/>
      <c r="N33" s="1"/>
      <c r="O33" s="86"/>
      <c r="P33" s="66"/>
      <c r="Q33" s="66"/>
      <c r="R33" s="86"/>
      <c r="S33" s="86"/>
    </row>
    <row r="34" spans="1:19" ht="18.75" customHeight="1" x14ac:dyDescent="0.2">
      <c r="A34" s="1"/>
      <c r="B34" s="721" t="s">
        <v>27</v>
      </c>
      <c r="C34" s="720"/>
      <c r="D34" s="29">
        <v>1441000000</v>
      </c>
      <c r="E34" s="80" t="s">
        <v>21</v>
      </c>
      <c r="F34" s="82">
        <v>4800000</v>
      </c>
      <c r="G34" s="60">
        <v>-1</v>
      </c>
      <c r="H34" s="87">
        <v>1411000000</v>
      </c>
      <c r="I34" s="69" t="s">
        <v>21</v>
      </c>
      <c r="J34" s="54"/>
      <c r="K34" s="57"/>
      <c r="L34" s="82">
        <v>2856800000</v>
      </c>
      <c r="M34" s="60">
        <v>0.49</v>
      </c>
      <c r="N34" s="34"/>
      <c r="O34" s="31">
        <v>61200000</v>
      </c>
      <c r="P34" s="83">
        <v>1260500000</v>
      </c>
      <c r="Q34" s="83">
        <v>591600000</v>
      </c>
      <c r="R34" s="31">
        <v>284100000</v>
      </c>
      <c r="S34" s="31">
        <v>2197400000</v>
      </c>
    </row>
    <row r="35" spans="1:19" ht="18.75" customHeight="1" x14ac:dyDescent="0.2">
      <c r="A35" s="1"/>
      <c r="B35" s="46" t="s">
        <v>28</v>
      </c>
      <c r="C35" s="1"/>
      <c r="D35" s="31">
        <v>223600000</v>
      </c>
      <c r="E35" s="64">
        <v>0.3</v>
      </c>
      <c r="F35" s="82">
        <v>264700000</v>
      </c>
      <c r="G35" s="60">
        <v>0.05</v>
      </c>
      <c r="H35" s="82">
        <v>261500000</v>
      </c>
      <c r="I35" s="69" t="s">
        <v>21</v>
      </c>
      <c r="J35" s="54"/>
      <c r="K35" s="57"/>
      <c r="L35" s="82">
        <v>749800000</v>
      </c>
      <c r="M35" s="30">
        <v>0.63</v>
      </c>
      <c r="N35" s="34"/>
      <c r="O35" s="29">
        <v>172000000</v>
      </c>
      <c r="P35" s="83">
        <v>252500000</v>
      </c>
      <c r="Q35" s="88">
        <v>36000000</v>
      </c>
      <c r="R35" s="29">
        <v>1941000000</v>
      </c>
      <c r="S35" s="31">
        <v>2401500000</v>
      </c>
    </row>
    <row r="36" spans="1:19" ht="18.75" customHeight="1" x14ac:dyDescent="0.2">
      <c r="A36" s="1"/>
      <c r="B36" s="89" t="s">
        <v>29</v>
      </c>
      <c r="C36" s="52"/>
      <c r="D36" s="47">
        <v>0.155</v>
      </c>
      <c r="E36" s="90"/>
      <c r="F36" s="47">
        <v>55.145000000000003</v>
      </c>
      <c r="G36" s="91"/>
      <c r="H36" s="47">
        <v>0.185</v>
      </c>
      <c r="I36" s="91"/>
      <c r="J36" s="50"/>
      <c r="K36" s="91"/>
      <c r="L36" s="47">
        <v>0.26200000000000001</v>
      </c>
      <c r="M36" s="90"/>
      <c r="N36" s="52"/>
      <c r="O36" s="53">
        <v>2.81</v>
      </c>
      <c r="P36" s="53">
        <v>0.2</v>
      </c>
      <c r="Q36" s="47">
        <v>6.0999999999999999E-2</v>
      </c>
      <c r="R36" s="47">
        <v>6.8319999999999999</v>
      </c>
      <c r="S36" s="47">
        <v>1.093</v>
      </c>
    </row>
    <row r="37" spans="1:19" ht="12.4" customHeight="1" x14ac:dyDescent="0.2">
      <c r="A37" s="1"/>
      <c r="B37" s="1"/>
      <c r="C37" s="1"/>
      <c r="D37" s="1"/>
      <c r="E37" s="55"/>
      <c r="F37" s="1"/>
      <c r="G37" s="45"/>
      <c r="H37" s="1"/>
      <c r="I37" s="45"/>
      <c r="J37" s="35"/>
      <c r="K37" s="45"/>
      <c r="L37" s="35"/>
      <c r="M37" s="57"/>
      <c r="N37" s="1"/>
      <c r="O37" s="92"/>
      <c r="P37" s="92"/>
      <c r="Q37" s="37"/>
      <c r="R37" s="92"/>
      <c r="S37" s="92"/>
    </row>
    <row r="38" spans="1:19" ht="18.75" customHeight="1" x14ac:dyDescent="0.2">
      <c r="A38" s="719" t="s">
        <v>30</v>
      </c>
      <c r="B38" s="720"/>
      <c r="C38" s="1"/>
      <c r="D38" s="31">
        <v>1217400000</v>
      </c>
      <c r="E38" s="69" t="s">
        <v>21</v>
      </c>
      <c r="F38" s="82">
        <v>-259900000</v>
      </c>
      <c r="G38" s="69" t="s">
        <v>21</v>
      </c>
      <c r="H38" s="82">
        <v>1149500000</v>
      </c>
      <c r="I38" s="69" t="s">
        <v>21</v>
      </c>
      <c r="J38" s="54"/>
      <c r="K38" s="61"/>
      <c r="L38" s="87">
        <v>2107000000</v>
      </c>
      <c r="M38" s="30">
        <v>0.45</v>
      </c>
      <c r="N38" s="34"/>
      <c r="O38" s="31">
        <v>-110800000</v>
      </c>
      <c r="P38" s="88">
        <v>1008000000</v>
      </c>
      <c r="Q38" s="83">
        <v>555600000</v>
      </c>
      <c r="R38" s="31">
        <v>-1656900000</v>
      </c>
      <c r="S38" s="31">
        <v>-204100000</v>
      </c>
    </row>
    <row r="39" spans="1:19" ht="18.75" customHeight="1" x14ac:dyDescent="0.2">
      <c r="A39" s="719" t="s">
        <v>31</v>
      </c>
      <c r="B39" s="711"/>
      <c r="C39" s="712"/>
      <c r="D39" s="93">
        <v>1.1599999999999999</v>
      </c>
      <c r="E39" s="69" t="s">
        <v>21</v>
      </c>
      <c r="F39" s="93">
        <v>-0.25</v>
      </c>
      <c r="G39" s="69" t="s">
        <v>21</v>
      </c>
      <c r="H39" s="94">
        <v>1.1200000000000001</v>
      </c>
      <c r="I39" s="69" t="s">
        <v>21</v>
      </c>
      <c r="J39" s="95"/>
      <c r="K39" s="61"/>
      <c r="L39" s="93">
        <v>2.0299999999999998</v>
      </c>
      <c r="M39" s="30">
        <v>0.48</v>
      </c>
      <c r="N39" s="34"/>
      <c r="O39" s="93">
        <v>-0.1</v>
      </c>
      <c r="P39" s="94">
        <v>0.95</v>
      </c>
      <c r="Q39" s="94">
        <v>0.53</v>
      </c>
      <c r="R39" s="93">
        <v>-1.58</v>
      </c>
      <c r="S39" s="93">
        <v>-0.19</v>
      </c>
    </row>
    <row r="40" spans="1:19" ht="12.4" customHeight="1" x14ac:dyDescent="0.2">
      <c r="A40" s="1"/>
      <c r="B40" s="1"/>
      <c r="C40" s="1"/>
      <c r="D40" s="1"/>
      <c r="E40" s="1"/>
      <c r="F40" s="1"/>
      <c r="G40" s="12"/>
      <c r="H40" s="1"/>
      <c r="I40" s="12"/>
      <c r="J40" s="35"/>
      <c r="K40" s="45"/>
      <c r="L40" s="35"/>
      <c r="M40" s="57"/>
      <c r="N40" s="1"/>
      <c r="O40" s="96"/>
      <c r="P40" s="96"/>
      <c r="Q40" s="37"/>
      <c r="R40" s="96"/>
      <c r="S40" s="96"/>
    </row>
    <row r="41" spans="1:19" ht="18.75" customHeight="1" x14ac:dyDescent="0.2">
      <c r="A41" s="721" t="s">
        <v>32</v>
      </c>
      <c r="B41" s="722"/>
      <c r="C41" s="1"/>
      <c r="D41" s="98">
        <v>1049839000</v>
      </c>
      <c r="E41" s="1"/>
      <c r="F41" s="98">
        <v>1030210000</v>
      </c>
      <c r="G41" s="12"/>
      <c r="H41" s="98">
        <v>1026298000</v>
      </c>
      <c r="I41" s="99"/>
      <c r="J41" s="100"/>
      <c r="K41" s="63"/>
      <c r="L41" s="98">
        <v>1037759000</v>
      </c>
      <c r="M41" s="59"/>
      <c r="N41" s="1"/>
      <c r="O41" s="98">
        <v>1056306000</v>
      </c>
      <c r="P41" s="98">
        <v>1057110000</v>
      </c>
      <c r="Q41" s="98">
        <v>1056025000</v>
      </c>
      <c r="R41" s="98">
        <v>1051091000</v>
      </c>
      <c r="S41" s="98">
        <v>1052023000</v>
      </c>
    </row>
    <row r="42" spans="1:19" ht="12.4" customHeight="1" x14ac:dyDescent="0.2">
      <c r="A42" s="1"/>
      <c r="B42" s="1"/>
      <c r="C42" s="1"/>
      <c r="D42" s="1"/>
      <c r="E42" s="1"/>
      <c r="F42" s="34"/>
      <c r="G42" s="1"/>
      <c r="H42" s="1"/>
      <c r="I42" s="1"/>
      <c r="J42" s="1"/>
      <c r="K42" s="1"/>
      <c r="L42" s="1"/>
      <c r="M42" s="3"/>
      <c r="N42" s="1"/>
      <c r="O42" s="100"/>
      <c r="P42" s="100"/>
      <c r="Q42" s="100"/>
      <c r="R42" s="100"/>
      <c r="S42" s="100"/>
    </row>
    <row r="43" spans="1:19" ht="12.4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/>
      <c r="N43" s="1"/>
      <c r="O43" s="1"/>
      <c r="P43" s="1"/>
      <c r="Q43" s="12"/>
      <c r="R43" s="1"/>
      <c r="S43" s="1"/>
    </row>
    <row r="44" spans="1:19" ht="12.4" customHeight="1" x14ac:dyDescent="0.2">
      <c r="A44" s="1"/>
      <c r="B44" s="723" t="s">
        <v>33</v>
      </c>
      <c r="C44" s="724"/>
      <c r="D44" s="725"/>
      <c r="E44" s="725"/>
      <c r="F44" s="725"/>
      <c r="G44" s="726"/>
      <c r="H44" s="65"/>
      <c r="I44" s="65"/>
      <c r="J44" s="65"/>
      <c r="K44" s="65"/>
      <c r="L44" s="65"/>
      <c r="M44" s="102"/>
      <c r="N44" s="1"/>
      <c r="O44" s="65"/>
      <c r="P44" s="65"/>
      <c r="Q44" s="66"/>
      <c r="R44" s="65"/>
      <c r="S44" s="65"/>
    </row>
    <row r="45" spans="1:19" ht="12.4" customHeight="1" x14ac:dyDescent="0.2">
      <c r="A45" s="103"/>
      <c r="B45" s="103"/>
      <c r="C45" s="1"/>
      <c r="D45" s="1"/>
      <c r="E45" s="1"/>
      <c r="F45" s="1"/>
      <c r="G45" s="1"/>
      <c r="H45" s="1"/>
      <c r="I45" s="1"/>
      <c r="J45" s="1"/>
      <c r="K45" s="1"/>
      <c r="L45" s="1"/>
      <c r="M45" s="3"/>
      <c r="N45" s="1"/>
      <c r="O45" s="1"/>
      <c r="P45" s="1"/>
      <c r="Q45" s="12"/>
      <c r="R45" s="1"/>
      <c r="S45" s="1"/>
    </row>
    <row r="46" spans="1:19" ht="12.4" customHeight="1" x14ac:dyDescent="0.2">
      <c r="A46" s="103"/>
      <c r="B46" s="104" t="s">
        <v>34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3"/>
      <c r="N46" s="1"/>
      <c r="O46" s="1"/>
      <c r="P46" s="1"/>
      <c r="Q46" s="12"/>
      <c r="R46" s="1"/>
      <c r="S46" s="1"/>
    </row>
    <row r="47" spans="1:19" ht="13.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45"/>
      <c r="K47" s="12"/>
      <c r="L47" s="1"/>
      <c r="M47" s="3"/>
      <c r="N47" s="1"/>
      <c r="O47" s="1"/>
      <c r="P47" s="1"/>
      <c r="Q47" s="12"/>
      <c r="R47" s="1"/>
      <c r="S47" s="1"/>
    </row>
    <row r="48" spans="1:19" ht="18.75" customHeight="1" x14ac:dyDescent="0.2">
      <c r="A48" s="727"/>
      <c r="B48" s="722"/>
      <c r="C48" s="1"/>
      <c r="D48" s="65"/>
      <c r="E48" s="65"/>
      <c r="F48" s="65"/>
      <c r="G48" s="65"/>
      <c r="H48" s="65"/>
      <c r="I48" s="54"/>
      <c r="J48" s="105"/>
      <c r="K48" s="66"/>
      <c r="L48" s="65"/>
      <c r="M48" s="102"/>
      <c r="N48" s="34"/>
      <c r="O48" s="65"/>
      <c r="P48" s="65"/>
      <c r="Q48" s="66"/>
      <c r="R48" s="65"/>
      <c r="S48" s="65"/>
    </row>
    <row r="49" spans="1:19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45"/>
      <c r="K49" s="12"/>
      <c r="L49" s="1"/>
      <c r="M49" s="3"/>
      <c r="N49" s="1"/>
      <c r="O49" s="1"/>
      <c r="P49" s="1"/>
      <c r="Q49" s="12"/>
      <c r="R49" s="1"/>
      <c r="S49" s="1"/>
    </row>
    <row r="50" spans="1:19" ht="18.75" customHeight="1" x14ac:dyDescent="0.2">
      <c r="A50" s="727"/>
      <c r="B50" s="722"/>
      <c r="C50" s="1"/>
      <c r="D50" s="65"/>
      <c r="E50" s="65"/>
      <c r="F50" s="65"/>
      <c r="G50" s="65"/>
      <c r="H50" s="65"/>
      <c r="I50" s="54"/>
      <c r="J50" s="105"/>
      <c r="K50" s="66"/>
      <c r="L50" s="65"/>
      <c r="M50" s="102"/>
      <c r="N50" s="34"/>
      <c r="O50" s="65"/>
      <c r="P50" s="65"/>
      <c r="Q50" s="66"/>
      <c r="R50" s="65"/>
      <c r="S50" s="65"/>
    </row>
    <row r="51" spans="1:19" ht="18.75" customHeight="1" x14ac:dyDescent="0.2">
      <c r="A51" s="12"/>
      <c r="B51" s="12"/>
      <c r="C51" s="1"/>
      <c r="D51" s="1"/>
      <c r="E51" s="1"/>
      <c r="F51" s="1"/>
      <c r="G51" s="1"/>
      <c r="H51" s="1"/>
      <c r="I51" s="54"/>
      <c r="J51" s="45"/>
      <c r="K51" s="12"/>
      <c r="L51" s="1"/>
      <c r="M51" s="3"/>
      <c r="N51" s="1"/>
      <c r="O51" s="1"/>
      <c r="P51" s="1"/>
      <c r="Q51" s="12"/>
      <c r="R51" s="1"/>
      <c r="S51" s="1"/>
    </row>
    <row r="52" spans="1:19" ht="18.75" customHeight="1" x14ac:dyDescent="0.2">
      <c r="A52" s="728"/>
      <c r="B52" s="729"/>
      <c r="C52" s="13"/>
      <c r="D52" s="65"/>
      <c r="E52" s="65"/>
      <c r="F52" s="65"/>
      <c r="G52" s="65"/>
      <c r="H52" s="65"/>
      <c r="I52" s="107"/>
      <c r="J52" s="105"/>
      <c r="K52" s="66"/>
      <c r="L52" s="65"/>
      <c r="M52" s="102"/>
      <c r="N52" s="34"/>
      <c r="O52" s="65"/>
      <c r="P52" s="65"/>
      <c r="Q52" s="66"/>
      <c r="R52" s="65"/>
      <c r="S52" s="65"/>
    </row>
    <row r="53" spans="1:19" ht="18.75" customHeight="1" x14ac:dyDescent="0.2">
      <c r="A53" s="21"/>
      <c r="B53" s="21"/>
      <c r="C53" s="1"/>
      <c r="D53" s="34"/>
      <c r="E53" s="34"/>
      <c r="F53" s="34"/>
      <c r="G53" s="34"/>
      <c r="H53" s="34"/>
      <c r="I53" s="56"/>
      <c r="J53" s="92"/>
      <c r="K53" s="92"/>
      <c r="L53" s="34"/>
      <c r="M53" s="108"/>
      <c r="N53" s="1"/>
      <c r="O53" s="34"/>
      <c r="P53" s="34"/>
      <c r="Q53" s="92"/>
      <c r="R53" s="34"/>
      <c r="S53" s="34"/>
    </row>
    <row r="54" spans="1:19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2"/>
      <c r="K54" s="12"/>
      <c r="L54" s="1"/>
      <c r="M54" s="3"/>
      <c r="N54" s="1"/>
      <c r="O54" s="1"/>
      <c r="P54" s="1"/>
      <c r="Q54" s="12"/>
      <c r="R54" s="1"/>
      <c r="S54" s="1"/>
    </row>
    <row r="55" spans="1:19" ht="18.75" customHeight="1" x14ac:dyDescent="0.2">
      <c r="A55" s="1"/>
      <c r="B55" s="1"/>
      <c r="C55" s="1"/>
      <c r="D55" s="65"/>
      <c r="E55" s="65"/>
      <c r="F55" s="65"/>
      <c r="G55" s="65"/>
      <c r="H55" s="65"/>
      <c r="I55" s="54"/>
      <c r="J55" s="105"/>
      <c r="K55" s="66"/>
      <c r="L55" s="65"/>
      <c r="M55" s="102"/>
      <c r="N55" s="34"/>
      <c r="O55" s="65"/>
      <c r="P55" s="65"/>
      <c r="Q55" s="66"/>
      <c r="R55" s="65"/>
      <c r="S55" s="65"/>
    </row>
    <row r="56" spans="1:19" ht="18.75" customHeight="1" x14ac:dyDescent="0.2">
      <c r="A56" s="1"/>
      <c r="B56" s="1"/>
      <c r="C56" s="1"/>
      <c r="D56" s="34"/>
      <c r="E56" s="34"/>
      <c r="F56" s="34"/>
      <c r="G56" s="34"/>
      <c r="H56" s="34"/>
      <c r="I56" s="56"/>
      <c r="J56" s="92"/>
      <c r="K56" s="92"/>
      <c r="L56" s="34"/>
      <c r="M56" s="108"/>
      <c r="N56" s="1"/>
      <c r="O56" s="34"/>
      <c r="P56" s="34"/>
      <c r="Q56" s="92"/>
      <c r="R56" s="34"/>
      <c r="S56" s="34"/>
    </row>
    <row r="57" spans="1:19" ht="18.75" customHeight="1" x14ac:dyDescent="0.2">
      <c r="A57" s="1"/>
      <c r="B57" s="1"/>
      <c r="C57" s="1"/>
      <c r="D57" s="1"/>
      <c r="E57" s="1"/>
      <c r="F57" s="1"/>
      <c r="G57" s="1"/>
      <c r="H57" s="1"/>
      <c r="I57" s="50"/>
      <c r="J57" s="45"/>
      <c r="K57" s="12"/>
      <c r="L57" s="1"/>
      <c r="M57" s="3"/>
      <c r="N57" s="1"/>
      <c r="O57" s="1"/>
      <c r="P57" s="1"/>
      <c r="Q57" s="12"/>
      <c r="R57" s="1"/>
      <c r="S57" s="1"/>
    </row>
    <row r="58" spans="1:19" ht="18.75" customHeight="1" x14ac:dyDescent="0.2">
      <c r="A58" s="1"/>
      <c r="B58" s="727"/>
      <c r="C58" s="722"/>
      <c r="D58" s="65"/>
      <c r="E58" s="65"/>
      <c r="F58" s="65"/>
      <c r="G58" s="65"/>
      <c r="H58" s="65"/>
      <c r="I58" s="65"/>
      <c r="J58" s="105"/>
      <c r="K58" s="66"/>
      <c r="L58" s="65"/>
      <c r="M58" s="102"/>
      <c r="N58" s="34"/>
      <c r="O58" s="65"/>
      <c r="P58" s="65"/>
      <c r="Q58" s="66"/>
      <c r="R58" s="65"/>
      <c r="S58" s="65"/>
    </row>
    <row r="59" spans="1:19" ht="18.75" customHeight="1" x14ac:dyDescent="0.2">
      <c r="A59" s="1"/>
      <c r="B59" s="1"/>
      <c r="C59" s="1"/>
      <c r="D59" s="1"/>
      <c r="E59" s="1"/>
      <c r="F59" s="1"/>
      <c r="G59" s="1"/>
      <c r="H59" s="1"/>
      <c r="I59" s="54"/>
      <c r="J59" s="45"/>
      <c r="K59" s="12"/>
      <c r="L59" s="1"/>
      <c r="M59" s="3"/>
      <c r="N59" s="1"/>
      <c r="O59" s="1"/>
      <c r="P59" s="1"/>
      <c r="Q59" s="12"/>
      <c r="R59" s="1"/>
      <c r="S59" s="1"/>
    </row>
    <row r="60" spans="1:19" ht="18.75" customHeight="1" x14ac:dyDescent="0.2">
      <c r="A60" s="1"/>
      <c r="B60" s="1"/>
      <c r="C60" s="1"/>
      <c r="D60" s="1"/>
      <c r="E60" s="1"/>
      <c r="F60" s="1"/>
      <c r="G60" s="1"/>
      <c r="H60" s="1"/>
      <c r="I60" s="109"/>
      <c r="J60" s="45"/>
      <c r="K60" s="12"/>
      <c r="L60" s="1"/>
      <c r="M60" s="3"/>
      <c r="N60" s="1"/>
      <c r="O60" s="1"/>
      <c r="P60" s="1"/>
      <c r="Q60" s="12"/>
      <c r="R60" s="1"/>
      <c r="S60" s="1"/>
    </row>
    <row r="61" spans="1:19" ht="18.75" customHeight="1" x14ac:dyDescent="0.2">
      <c r="A61" s="1"/>
      <c r="B61" s="1"/>
      <c r="C61" s="1"/>
      <c r="D61" s="65"/>
      <c r="E61" s="65"/>
      <c r="F61" s="65"/>
      <c r="G61" s="65"/>
      <c r="H61" s="65"/>
      <c r="I61" s="65"/>
      <c r="J61" s="66"/>
      <c r="K61" s="66"/>
      <c r="L61" s="65"/>
      <c r="M61" s="102"/>
      <c r="N61" s="1"/>
      <c r="O61" s="65"/>
      <c r="P61" s="65"/>
      <c r="Q61" s="66"/>
      <c r="R61" s="65"/>
      <c r="S61" s="65"/>
    </row>
    <row r="62" spans="1:19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2"/>
      <c r="K62" s="12"/>
      <c r="L62" s="1"/>
      <c r="M62" s="3"/>
      <c r="N62" s="1"/>
      <c r="O62" s="1"/>
      <c r="P62" s="1"/>
      <c r="Q62" s="12"/>
      <c r="R62" s="1"/>
      <c r="S62" s="1"/>
    </row>
    <row r="63" spans="1:19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2"/>
      <c r="K63" s="12"/>
      <c r="L63" s="1"/>
      <c r="M63" s="3"/>
      <c r="N63" s="1"/>
      <c r="O63" s="1"/>
      <c r="P63" s="1"/>
      <c r="Q63" s="12"/>
      <c r="R63" s="1"/>
      <c r="S63" s="1"/>
    </row>
    <row r="64" spans="1:19" ht="18.75" customHeight="1" x14ac:dyDescent="0.2">
      <c r="A64" s="1"/>
      <c r="B64" s="1"/>
      <c r="C64" s="1"/>
      <c r="D64" s="65"/>
      <c r="E64" s="65"/>
      <c r="F64" s="65"/>
      <c r="G64" s="65"/>
      <c r="H64" s="65"/>
      <c r="I64" s="65"/>
      <c r="J64" s="66"/>
      <c r="K64" s="66"/>
      <c r="L64" s="65"/>
      <c r="M64" s="102"/>
      <c r="N64" s="34"/>
      <c r="O64" s="65"/>
      <c r="P64" s="65"/>
      <c r="Q64" s="66"/>
      <c r="R64" s="65"/>
      <c r="S64" s="65"/>
    </row>
    <row r="65" spans="1:19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2"/>
      <c r="K65" s="12"/>
      <c r="L65" s="1"/>
      <c r="M65" s="3"/>
      <c r="N65" s="1"/>
      <c r="O65" s="1"/>
      <c r="P65" s="1"/>
      <c r="Q65" s="12"/>
      <c r="R65" s="1"/>
      <c r="S65" s="1"/>
    </row>
    <row r="66" spans="1:19" ht="18.75" customHeight="1" x14ac:dyDescent="0.2">
      <c r="A66" s="727"/>
      <c r="B66" s="722"/>
      <c r="C66" s="1"/>
      <c r="D66" s="65"/>
      <c r="E66" s="65"/>
      <c r="F66" s="65"/>
      <c r="G66" s="65"/>
      <c r="H66" s="65"/>
      <c r="I66" s="65"/>
      <c r="J66" s="66"/>
      <c r="K66" s="66"/>
      <c r="L66" s="65"/>
      <c r="M66" s="102"/>
      <c r="N66" s="34"/>
      <c r="O66" s="65"/>
      <c r="P66" s="65"/>
      <c r="Q66" s="66"/>
      <c r="R66" s="65"/>
      <c r="S66" s="65"/>
    </row>
    <row r="67" spans="1:19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2"/>
      <c r="K67" s="12"/>
      <c r="L67" s="1"/>
      <c r="M67" s="3"/>
      <c r="N67" s="1"/>
      <c r="O67" s="1"/>
      <c r="P67" s="1"/>
      <c r="Q67" s="12"/>
      <c r="R67" s="1"/>
      <c r="S67" s="1"/>
    </row>
    <row r="68" spans="1:19" ht="18.75" customHeight="1" x14ac:dyDescent="0.2">
      <c r="A68" s="1"/>
      <c r="B68" s="1"/>
      <c r="C68" s="1"/>
      <c r="D68" s="65"/>
      <c r="E68" s="65"/>
      <c r="F68" s="65"/>
      <c r="G68" s="65"/>
      <c r="H68" s="65"/>
      <c r="I68" s="65"/>
      <c r="J68" s="66"/>
      <c r="K68" s="66"/>
      <c r="L68" s="65"/>
      <c r="M68" s="102"/>
      <c r="N68" s="1"/>
      <c r="O68" s="65"/>
      <c r="P68" s="65"/>
      <c r="Q68" s="66"/>
      <c r="R68" s="65"/>
      <c r="S68" s="65"/>
    </row>
    <row r="69" spans="1:19" ht="18.75" customHeight="1" x14ac:dyDescent="0.2">
      <c r="A69" s="1"/>
      <c r="B69" s="1"/>
      <c r="C69" s="1"/>
      <c r="D69" s="65"/>
      <c r="E69" s="65"/>
      <c r="F69" s="65"/>
      <c r="G69" s="65"/>
      <c r="H69" s="65"/>
      <c r="I69" s="65"/>
      <c r="J69" s="66"/>
      <c r="K69" s="66"/>
      <c r="L69" s="65"/>
      <c r="M69" s="102"/>
      <c r="N69" s="1"/>
      <c r="O69" s="65"/>
      <c r="P69" s="65"/>
      <c r="Q69" s="66"/>
      <c r="R69" s="65"/>
      <c r="S69" s="65"/>
    </row>
    <row r="70" spans="1:19" ht="18.75" customHeight="1" x14ac:dyDescent="0.2">
      <c r="A70" s="1"/>
      <c r="B70" s="1"/>
      <c r="C70" s="1"/>
      <c r="D70" s="65"/>
      <c r="E70" s="65"/>
      <c r="F70" s="65"/>
      <c r="G70" s="65"/>
      <c r="H70" s="65"/>
      <c r="I70" s="65"/>
      <c r="J70" s="66"/>
      <c r="K70" s="66"/>
      <c r="L70" s="65"/>
      <c r="M70" s="102"/>
      <c r="N70" s="1"/>
      <c r="O70" s="65"/>
      <c r="P70" s="65"/>
      <c r="Q70" s="66"/>
      <c r="R70" s="65"/>
      <c r="S70" s="65"/>
    </row>
    <row r="71" spans="1:19" ht="18.75" customHeight="1" x14ac:dyDescent="0.2">
      <c r="A71" s="1"/>
      <c r="B71" s="1"/>
      <c r="C71" s="1"/>
      <c r="D71" s="65"/>
      <c r="E71" s="65"/>
      <c r="F71" s="65"/>
      <c r="G71" s="65"/>
      <c r="H71" s="65"/>
      <c r="I71" s="65"/>
      <c r="J71" s="66"/>
      <c r="K71" s="66"/>
      <c r="L71" s="65"/>
      <c r="M71" s="102"/>
      <c r="N71" s="34"/>
      <c r="O71" s="65"/>
      <c r="P71" s="65"/>
      <c r="Q71" s="66"/>
      <c r="R71" s="65"/>
      <c r="S71" s="65"/>
    </row>
    <row r="72" spans="1:19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2"/>
      <c r="K72" s="12"/>
      <c r="L72" s="1"/>
      <c r="M72" s="3"/>
      <c r="N72" s="1"/>
      <c r="O72" s="1"/>
      <c r="P72" s="1"/>
      <c r="Q72" s="12"/>
      <c r="R72" s="1"/>
      <c r="S72" s="1"/>
    </row>
    <row r="73" spans="1:19" ht="18.75" customHeight="1" x14ac:dyDescent="0.2">
      <c r="A73" s="1"/>
      <c r="B73" s="727"/>
      <c r="C73" s="722"/>
      <c r="D73" s="65"/>
      <c r="E73" s="65"/>
      <c r="F73" s="65"/>
      <c r="G73" s="65"/>
      <c r="H73" s="65"/>
      <c r="I73" s="65"/>
      <c r="J73" s="66"/>
      <c r="K73" s="66"/>
      <c r="L73" s="65"/>
      <c r="M73" s="102"/>
      <c r="N73" s="34"/>
      <c r="O73" s="65"/>
      <c r="P73" s="65"/>
      <c r="Q73" s="66"/>
      <c r="R73" s="65"/>
      <c r="S73" s="65"/>
    </row>
    <row r="74" spans="1:19" ht="18.75" customHeight="1" x14ac:dyDescent="0.2">
      <c r="A74" s="1"/>
      <c r="B74" s="1"/>
      <c r="C74" s="1"/>
      <c r="D74" s="65"/>
      <c r="E74" s="65"/>
      <c r="F74" s="65"/>
      <c r="G74" s="65"/>
      <c r="H74" s="65"/>
      <c r="I74" s="65"/>
      <c r="J74" s="66"/>
      <c r="K74" s="66"/>
      <c r="L74" s="65"/>
      <c r="M74" s="102"/>
      <c r="N74" s="34"/>
      <c r="O74" s="65"/>
      <c r="P74" s="65"/>
      <c r="Q74" s="66"/>
      <c r="R74" s="65"/>
      <c r="S74" s="65"/>
    </row>
    <row r="75" spans="1:19" ht="18.75" customHeight="1" x14ac:dyDescent="0.2">
      <c r="A75" s="1"/>
      <c r="B75" s="1"/>
      <c r="C75" s="1"/>
      <c r="D75" s="34"/>
      <c r="E75" s="34"/>
      <c r="F75" s="34"/>
      <c r="G75" s="34"/>
      <c r="H75" s="34"/>
      <c r="I75" s="34"/>
      <c r="J75" s="92"/>
      <c r="K75" s="92"/>
      <c r="L75" s="34"/>
      <c r="M75" s="108"/>
      <c r="N75" s="1"/>
      <c r="O75" s="34"/>
      <c r="P75" s="34"/>
      <c r="Q75" s="92"/>
      <c r="R75" s="34"/>
      <c r="S75" s="34"/>
    </row>
    <row r="76" spans="1:19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2"/>
      <c r="K76" s="12"/>
      <c r="L76" s="1"/>
      <c r="M76" s="3"/>
      <c r="N76" s="1"/>
      <c r="O76" s="1"/>
      <c r="P76" s="1"/>
      <c r="Q76" s="12"/>
      <c r="R76" s="1"/>
      <c r="S76" s="1"/>
    </row>
    <row r="77" spans="1:19" ht="18.75" customHeight="1" x14ac:dyDescent="0.2">
      <c r="A77" s="727"/>
      <c r="B77" s="722"/>
      <c r="C77" s="1"/>
      <c r="D77" s="65"/>
      <c r="E77" s="65"/>
      <c r="F77" s="65"/>
      <c r="G77" s="65"/>
      <c r="H77" s="65"/>
      <c r="I77" s="65"/>
      <c r="J77" s="66"/>
      <c r="K77" s="66"/>
      <c r="L77" s="65"/>
      <c r="M77" s="102"/>
      <c r="N77" s="34"/>
      <c r="O77" s="65"/>
      <c r="P77" s="65"/>
      <c r="Q77" s="66"/>
      <c r="R77" s="65"/>
      <c r="S77" s="65"/>
    </row>
    <row r="78" spans="1:19" ht="18.75" customHeight="1" x14ac:dyDescent="0.2">
      <c r="A78" s="727"/>
      <c r="B78" s="722"/>
      <c r="C78" s="1"/>
      <c r="D78" s="110"/>
      <c r="E78" s="110"/>
      <c r="F78" s="110"/>
      <c r="G78" s="110"/>
      <c r="H78" s="110"/>
      <c r="I78" s="110"/>
      <c r="J78" s="111"/>
      <c r="K78" s="111"/>
      <c r="L78" s="110"/>
      <c r="M78" s="112"/>
      <c r="N78" s="34"/>
      <c r="O78" s="110"/>
      <c r="P78" s="110"/>
      <c r="Q78" s="111"/>
      <c r="R78" s="110"/>
      <c r="S78" s="110"/>
    </row>
    <row r="79" spans="1:19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2"/>
      <c r="K79" s="12"/>
      <c r="L79" s="1"/>
      <c r="M79" s="3"/>
      <c r="N79" s="1"/>
      <c r="O79" s="1"/>
      <c r="P79" s="1"/>
      <c r="Q79" s="12"/>
      <c r="R79" s="1"/>
      <c r="S79" s="1"/>
    </row>
    <row r="80" spans="1:19" ht="18.75" customHeight="1" x14ac:dyDescent="0.2">
      <c r="A80" s="727"/>
      <c r="B80" s="722"/>
      <c r="C80" s="1"/>
      <c r="D80" s="65"/>
      <c r="E80" s="65"/>
      <c r="F80" s="65"/>
      <c r="G80" s="65"/>
      <c r="H80" s="65"/>
      <c r="I80" s="65"/>
      <c r="J80" s="66"/>
      <c r="K80" s="66"/>
      <c r="L80" s="65"/>
      <c r="M80" s="102"/>
      <c r="N80" s="1"/>
      <c r="O80" s="65"/>
      <c r="P80" s="65"/>
      <c r="Q80" s="66"/>
      <c r="R80" s="65"/>
      <c r="S80" s="65"/>
    </row>
    <row r="81" spans="1:19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2"/>
      <c r="K81" s="12"/>
      <c r="L81" s="1"/>
      <c r="M81" s="3"/>
      <c r="N81" s="1"/>
      <c r="O81" s="1"/>
      <c r="P81" s="1"/>
      <c r="Q81" s="12"/>
      <c r="R81" s="1"/>
      <c r="S81" s="1"/>
    </row>
    <row r="82" spans="1:19" ht="18.75" customHeight="1" x14ac:dyDescent="0.2">
      <c r="A82" s="727"/>
      <c r="B82" s="722"/>
      <c r="C82" s="722"/>
      <c r="D82" s="1"/>
      <c r="E82" s="1"/>
      <c r="F82" s="1"/>
      <c r="G82" s="1"/>
      <c r="H82" s="1"/>
      <c r="I82" s="1"/>
      <c r="J82" s="12"/>
      <c r="K82" s="12"/>
      <c r="L82" s="1"/>
      <c r="M82" s="3"/>
      <c r="N82" s="1"/>
      <c r="O82" s="1"/>
      <c r="P82" s="1"/>
      <c r="Q82" s="12"/>
      <c r="R82" s="1"/>
      <c r="S82" s="1"/>
    </row>
    <row r="83" spans="1:19" ht="18.75" customHeight="1" x14ac:dyDescent="0.2">
      <c r="A83" s="1"/>
      <c r="B83" s="1"/>
      <c r="C83" s="1"/>
      <c r="D83" s="65"/>
      <c r="E83" s="65"/>
      <c r="F83" s="65"/>
      <c r="G83" s="65"/>
      <c r="H83" s="65"/>
      <c r="I83" s="65"/>
      <c r="J83" s="66"/>
      <c r="K83" s="66"/>
      <c r="L83" s="65"/>
      <c r="M83" s="102"/>
      <c r="N83" s="34"/>
      <c r="O83" s="65"/>
      <c r="P83" s="65"/>
      <c r="Q83" s="66"/>
      <c r="R83" s="65"/>
      <c r="S83" s="65"/>
    </row>
    <row r="84" spans="1:19" ht="18.75" customHeight="1" x14ac:dyDescent="0.2">
      <c r="A84" s="1"/>
      <c r="B84" s="1"/>
      <c r="C84" s="1"/>
      <c r="D84" s="65"/>
      <c r="E84" s="65"/>
      <c r="F84" s="65"/>
      <c r="G84" s="65"/>
      <c r="H84" s="65"/>
      <c r="I84" s="65"/>
      <c r="J84" s="66"/>
      <c r="K84" s="66"/>
      <c r="L84" s="65"/>
      <c r="M84" s="102"/>
      <c r="N84" s="34"/>
      <c r="O84" s="65"/>
      <c r="P84" s="65"/>
      <c r="Q84" s="66"/>
      <c r="R84" s="65"/>
      <c r="S84" s="65"/>
    </row>
    <row r="85" spans="1:19" ht="18.75" customHeight="1" x14ac:dyDescent="0.2">
      <c r="A85" s="1"/>
      <c r="B85" s="1"/>
      <c r="C85" s="1"/>
      <c r="D85" s="65"/>
      <c r="E85" s="65"/>
      <c r="F85" s="65"/>
      <c r="G85" s="65"/>
      <c r="H85" s="65"/>
      <c r="I85" s="65"/>
      <c r="J85" s="66"/>
      <c r="K85" s="66"/>
      <c r="L85" s="65"/>
      <c r="M85" s="102"/>
      <c r="N85" s="34"/>
      <c r="O85" s="65"/>
      <c r="P85" s="65"/>
      <c r="Q85" s="66"/>
      <c r="R85" s="65"/>
      <c r="S85" s="65"/>
    </row>
    <row r="86" spans="1:19" ht="18.75" customHeight="1" x14ac:dyDescent="0.2">
      <c r="A86" s="1"/>
      <c r="B86" s="1"/>
      <c r="C86" s="1"/>
      <c r="D86" s="65"/>
      <c r="E86" s="65"/>
      <c r="F86" s="65"/>
      <c r="G86" s="65"/>
      <c r="H86" s="65"/>
      <c r="I86" s="65"/>
      <c r="J86" s="66"/>
      <c r="K86" s="66"/>
      <c r="L86" s="65"/>
      <c r="M86" s="102"/>
      <c r="N86" s="34"/>
      <c r="O86" s="65"/>
      <c r="P86" s="65"/>
      <c r="Q86" s="66"/>
      <c r="R86" s="65"/>
      <c r="S86" s="65"/>
    </row>
    <row r="87" spans="1:19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2"/>
      <c r="K87" s="12"/>
      <c r="L87" s="1"/>
      <c r="M87" s="3"/>
      <c r="N87" s="1"/>
      <c r="O87" s="1"/>
      <c r="P87" s="1"/>
      <c r="Q87" s="12"/>
      <c r="R87" s="1"/>
      <c r="S87" s="1"/>
    </row>
    <row r="88" spans="1:19" ht="18.75" customHeight="1" x14ac:dyDescent="0.2">
      <c r="A88" s="1"/>
      <c r="B88" s="727"/>
      <c r="C88" s="722"/>
      <c r="D88" s="722"/>
      <c r="E88" s="722"/>
      <c r="F88" s="722"/>
      <c r="G88" s="722"/>
      <c r="H88" s="722"/>
      <c r="I88" s="722"/>
      <c r="J88" s="730"/>
      <c r="K88" s="730"/>
      <c r="L88" s="722"/>
      <c r="M88" s="722"/>
      <c r="N88" s="722"/>
      <c r="O88" s="722"/>
      <c r="P88" s="722"/>
      <c r="Q88" s="731"/>
      <c r="R88" s="12"/>
      <c r="S88" s="12"/>
    </row>
    <row r="89" spans="1:19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2"/>
      <c r="K89" s="12"/>
      <c r="L89" s="1"/>
      <c r="M89" s="3"/>
      <c r="N89" s="1"/>
      <c r="O89" s="1"/>
      <c r="P89" s="1"/>
      <c r="Q89" s="12"/>
      <c r="R89" s="1"/>
      <c r="S89" s="1"/>
    </row>
    <row r="90" spans="1:19" ht="18.75" customHeight="1" x14ac:dyDescent="0.2">
      <c r="A90" s="1"/>
      <c r="B90" s="727"/>
      <c r="C90" s="722"/>
      <c r="D90" s="1"/>
      <c r="E90" s="1"/>
      <c r="F90" s="1"/>
      <c r="G90" s="1"/>
      <c r="H90" s="1"/>
      <c r="I90" s="1"/>
      <c r="J90" s="12"/>
      <c r="K90" s="12"/>
      <c r="L90" s="1"/>
      <c r="M90" s="3"/>
      <c r="N90" s="1"/>
      <c r="O90" s="1"/>
      <c r="P90" s="1"/>
      <c r="Q90" s="12"/>
      <c r="R90" s="1"/>
      <c r="S90" s="1"/>
    </row>
    <row r="91" spans="1:19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2"/>
      <c r="K91" s="12"/>
      <c r="L91" s="1"/>
      <c r="M91" s="3"/>
      <c r="N91" s="1"/>
      <c r="O91" s="1"/>
      <c r="P91" s="1"/>
      <c r="Q91" s="12"/>
      <c r="R91" s="1"/>
      <c r="S91" s="1"/>
    </row>
    <row r="92" spans="1:19" ht="18.75" customHeight="1" x14ac:dyDescent="0.2">
      <c r="A92" s="67"/>
      <c r="B92" s="67"/>
      <c r="C92" s="67"/>
      <c r="D92" s="67"/>
      <c r="E92" s="67"/>
      <c r="F92" s="67"/>
      <c r="G92" s="67"/>
      <c r="H92" s="67"/>
      <c r="I92" s="67"/>
      <c r="J92" s="106"/>
      <c r="K92" s="106"/>
      <c r="L92" s="67"/>
      <c r="M92" s="114"/>
      <c r="N92" s="67"/>
      <c r="O92" s="67"/>
      <c r="P92" s="67"/>
      <c r="Q92" s="106"/>
      <c r="R92" s="67"/>
      <c r="S92" s="67"/>
    </row>
  </sheetData>
  <mergeCells count="25">
    <mergeCell ref="A78:B78"/>
    <mergeCell ref="A80:B80"/>
    <mergeCell ref="A82:C82"/>
    <mergeCell ref="B88:Q88"/>
    <mergeCell ref="B90:C90"/>
    <mergeCell ref="A52:B52"/>
    <mergeCell ref="B58:C58"/>
    <mergeCell ref="A66:B66"/>
    <mergeCell ref="B73:C73"/>
    <mergeCell ref="A77:B77"/>
    <mergeCell ref="A39:C39"/>
    <mergeCell ref="A41:B41"/>
    <mergeCell ref="B44:G44"/>
    <mergeCell ref="A48:B48"/>
    <mergeCell ref="A50:B50"/>
    <mergeCell ref="A28:B28"/>
    <mergeCell ref="B31:C31"/>
    <mergeCell ref="B32:C32"/>
    <mergeCell ref="B34:C34"/>
    <mergeCell ref="A38:B38"/>
    <mergeCell ref="A2:Q2"/>
    <mergeCell ref="A3:Q3"/>
    <mergeCell ref="A13:B13"/>
    <mergeCell ref="A15:B15"/>
    <mergeCell ref="A16:B16"/>
  </mergeCells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0"/>
  <sheetViews>
    <sheetView workbookViewId="0"/>
  </sheetViews>
  <sheetFormatPr defaultColWidth="21.5" defaultRowHeight="12.75" x14ac:dyDescent="0.2"/>
  <cols>
    <col min="1" max="1" width="2.5" customWidth="1"/>
    <col min="2" max="2" width="30.1640625" customWidth="1"/>
    <col min="3" max="3" width="13.6640625" customWidth="1"/>
    <col min="4" max="4" width="1.1640625" customWidth="1"/>
    <col min="5" max="5" width="7.83203125" customWidth="1"/>
    <col min="6" max="6" width="1.1640625" customWidth="1"/>
    <col min="7" max="7" width="7.5" customWidth="1"/>
    <col min="8" max="8" width="1.1640625" customWidth="1"/>
    <col min="9" max="9" width="9.83203125" customWidth="1"/>
    <col min="10" max="10" width="1.1640625" customWidth="1"/>
    <col min="11" max="11" width="7.6640625" customWidth="1"/>
    <col min="12" max="12" width="2.83203125" customWidth="1"/>
    <col min="13" max="13" width="13.6640625" customWidth="1"/>
    <col min="14" max="14" width="1.1640625" customWidth="1"/>
    <col min="15" max="15" width="7.83203125" customWidth="1"/>
    <col min="16" max="16" width="1.1640625" customWidth="1"/>
    <col min="17" max="17" width="7.5" customWidth="1"/>
    <col min="18" max="18" width="1.1640625" customWidth="1"/>
    <col min="19" max="19" width="9.83203125" customWidth="1"/>
    <col min="20" max="20" width="1.1640625" customWidth="1"/>
    <col min="21" max="21" width="7.6640625" customWidth="1"/>
    <col min="22" max="22" width="2.83203125" customWidth="1"/>
    <col min="23" max="23" width="13.6640625" customWidth="1"/>
    <col min="24" max="24" width="1.1640625" customWidth="1"/>
    <col min="25" max="25" width="7.83203125" customWidth="1"/>
    <col min="26" max="26" width="1.1640625" customWidth="1"/>
    <col min="27" max="27" width="7.5" customWidth="1"/>
    <col min="28" max="28" width="1.1640625" customWidth="1"/>
    <col min="29" max="29" width="9.83203125" customWidth="1"/>
    <col min="30" max="30" width="1.1640625" customWidth="1"/>
    <col min="31" max="31" width="7.6640625" customWidth="1"/>
    <col min="32" max="32" width="3.1640625" customWidth="1"/>
    <col min="33" max="33" width="13.6640625" hidden="1" customWidth="1"/>
    <col min="34" max="34" width="2" hidden="1" customWidth="1"/>
    <col min="35" max="35" width="7.6640625" hidden="1" customWidth="1"/>
    <col min="36" max="36" width="1.83203125" hidden="1" customWidth="1"/>
    <col min="37" max="37" width="7.6640625" hidden="1" customWidth="1"/>
    <col min="38" max="38" width="1.83203125" hidden="1" customWidth="1"/>
    <col min="39" max="39" width="9.83203125" hidden="1" customWidth="1"/>
    <col min="40" max="40" width="0.6640625" hidden="1" customWidth="1"/>
    <col min="41" max="41" width="7.6640625" hidden="1" customWidth="1"/>
    <col min="42" max="42" width="2.5" hidden="1" customWidth="1"/>
    <col min="43" max="43" width="13.6640625" customWidth="1"/>
    <col min="44" max="44" width="1.83203125" customWidth="1"/>
    <col min="45" max="45" width="8.5" customWidth="1"/>
    <col min="46" max="46" width="1.83203125" customWidth="1"/>
    <col min="47" max="47" width="7.6640625" customWidth="1"/>
    <col min="48" max="48" width="1.83203125" customWidth="1"/>
    <col min="49" max="49" width="10" customWidth="1"/>
    <col min="50" max="50" width="1.83203125" customWidth="1"/>
    <col min="51" max="51" width="7.6640625" customWidth="1"/>
  </cols>
  <sheetData>
    <row r="1" spans="1:51" ht="12.4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06"/>
      <c r="AF1" s="125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6" t="s">
        <v>0</v>
      </c>
    </row>
    <row r="2" spans="1:51" ht="18.75" customHeight="1" x14ac:dyDescent="0.25">
      <c r="A2" s="710" t="s">
        <v>1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2"/>
      <c r="X2" s="722"/>
      <c r="Y2" s="722"/>
      <c r="Z2" s="722"/>
      <c r="AA2" s="722"/>
      <c r="AB2" s="722"/>
      <c r="AC2" s="722"/>
      <c r="AD2" s="722"/>
      <c r="AE2" s="735"/>
      <c r="AF2" s="826"/>
      <c r="AG2" s="826"/>
      <c r="AH2" s="826"/>
      <c r="AI2" s="826"/>
      <c r="AJ2" s="826"/>
      <c r="AK2" s="826"/>
      <c r="AL2" s="826"/>
      <c r="AM2" s="826"/>
      <c r="AN2" s="826"/>
      <c r="AO2" s="826"/>
      <c r="AP2" s="826"/>
      <c r="AQ2" s="826"/>
      <c r="AR2" s="826"/>
      <c r="AS2" s="826"/>
      <c r="AT2" s="826"/>
      <c r="AU2" s="826"/>
      <c r="AV2" s="826"/>
      <c r="AW2" s="826"/>
      <c r="AX2" s="826"/>
      <c r="AY2" s="826"/>
    </row>
    <row r="3" spans="1:51" ht="18.75" customHeight="1" x14ac:dyDescent="0.25">
      <c r="A3" s="759" t="s">
        <v>159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  <c r="U3" s="722"/>
      <c r="V3" s="722"/>
      <c r="W3" s="722"/>
      <c r="X3" s="722"/>
      <c r="Y3" s="722"/>
      <c r="Z3" s="722"/>
      <c r="AA3" s="722"/>
      <c r="AB3" s="722"/>
      <c r="AC3" s="722"/>
      <c r="AD3" s="722"/>
      <c r="AE3" s="731"/>
      <c r="AF3" s="722"/>
      <c r="AG3" s="722"/>
      <c r="AH3" s="722"/>
      <c r="AI3" s="722"/>
      <c r="AJ3" s="722"/>
      <c r="AK3" s="722"/>
      <c r="AL3" s="722"/>
      <c r="AM3" s="722"/>
      <c r="AN3" s="722"/>
      <c r="AO3" s="722"/>
      <c r="AP3" s="722"/>
      <c r="AQ3" s="722"/>
      <c r="AR3" s="722"/>
      <c r="AS3" s="722"/>
      <c r="AT3" s="722"/>
      <c r="AU3" s="722"/>
      <c r="AV3" s="722"/>
      <c r="AW3" s="722"/>
      <c r="AX3" s="722"/>
      <c r="AY3" s="731"/>
    </row>
    <row r="4" spans="1:51" ht="12.4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2"/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2.4" customHeight="1" x14ac:dyDescent="0.2">
      <c r="A5" s="480"/>
      <c r="B5" s="118" t="s">
        <v>3</v>
      </c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480"/>
      <c r="AC5" s="480"/>
      <c r="AD5" s="480"/>
      <c r="AE5" s="539"/>
      <c r="AF5" s="539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</row>
    <row r="6" spans="1:51" ht="12.4" customHeight="1" x14ac:dyDescent="0.2">
      <c r="A6" s="480"/>
      <c r="B6" s="118" t="s">
        <v>4</v>
      </c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80"/>
      <c r="AC6" s="480"/>
      <c r="AD6" s="480"/>
      <c r="AE6" s="539"/>
      <c r="AF6" s="539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</row>
    <row r="7" spans="1:51" ht="12.4" customHeight="1" x14ac:dyDescent="0.2">
      <c r="A7" s="1"/>
      <c r="B7" s="737" t="s">
        <v>5</v>
      </c>
      <c r="C7" s="73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2"/>
      <c r="AF7" s="12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2.4" customHeight="1" x14ac:dyDescent="0.2">
      <c r="A8" s="1"/>
      <c r="B8" s="737" t="s">
        <v>6</v>
      </c>
      <c r="C8" s="72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2"/>
      <c r="AF8" s="12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2.4" customHeight="1" x14ac:dyDescent="0.2">
      <c r="A9" s="1"/>
      <c r="B9" s="10"/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2"/>
      <c r="AF9" s="12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2.4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2"/>
      <c r="AF10" s="12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2.4" customHeight="1" x14ac:dyDescent="0.2">
      <c r="A11" s="1"/>
      <c r="B11" s="540" t="s">
        <v>160</v>
      </c>
      <c r="C11" s="827" t="s">
        <v>161</v>
      </c>
      <c r="D11" s="828"/>
      <c r="E11" s="828"/>
      <c r="F11" s="828"/>
      <c r="G11" s="828"/>
      <c r="H11" s="828"/>
      <c r="I11" s="828"/>
      <c r="J11" s="828"/>
      <c r="K11" s="828"/>
      <c r="L11" s="541"/>
      <c r="M11" s="827" t="s">
        <v>162</v>
      </c>
      <c r="N11" s="785"/>
      <c r="O11" s="785"/>
      <c r="P11" s="785"/>
      <c r="Q11" s="785"/>
      <c r="R11" s="785"/>
      <c r="S11" s="785"/>
      <c r="T11" s="785"/>
      <c r="U11" s="785"/>
      <c r="V11" s="541"/>
      <c r="W11" s="829" t="s">
        <v>163</v>
      </c>
      <c r="X11" s="785"/>
      <c r="Y11" s="785"/>
      <c r="Z11" s="785"/>
      <c r="AA11" s="785"/>
      <c r="AB11" s="785"/>
      <c r="AC11" s="785"/>
      <c r="AD11" s="785"/>
      <c r="AE11" s="785"/>
      <c r="AF11" s="542"/>
      <c r="AG11" s="827" t="s">
        <v>164</v>
      </c>
      <c r="AH11" s="830"/>
      <c r="AI11" s="830"/>
      <c r="AJ11" s="830"/>
      <c r="AK11" s="830"/>
      <c r="AL11" s="830"/>
      <c r="AM11" s="830"/>
      <c r="AN11" s="830"/>
      <c r="AO11" s="830"/>
      <c r="AP11" s="543"/>
      <c r="AQ11" s="827" t="s">
        <v>165</v>
      </c>
      <c r="AR11" s="785"/>
      <c r="AS11" s="785"/>
      <c r="AT11" s="785"/>
      <c r="AU11" s="785"/>
      <c r="AV11" s="785"/>
      <c r="AW11" s="785"/>
      <c r="AX11" s="785"/>
      <c r="AY11" s="786"/>
    </row>
    <row r="12" spans="1:51" ht="12.4" customHeight="1" x14ac:dyDescent="0.2">
      <c r="A12" s="1"/>
      <c r="B12" s="199"/>
      <c r="C12" s="203" t="s">
        <v>166</v>
      </c>
      <c r="D12" s="1"/>
      <c r="E12" s="203" t="s">
        <v>167</v>
      </c>
      <c r="F12" s="1"/>
      <c r="G12" s="203" t="s">
        <v>168</v>
      </c>
      <c r="H12" s="1"/>
      <c r="I12" s="203" t="s">
        <v>169</v>
      </c>
      <c r="J12" s="1"/>
      <c r="K12" s="203" t="s">
        <v>58</v>
      </c>
      <c r="L12" s="1"/>
      <c r="M12" s="203" t="s">
        <v>166</v>
      </c>
      <c r="N12" s="1"/>
      <c r="O12" s="203" t="s">
        <v>167</v>
      </c>
      <c r="P12" s="1"/>
      <c r="Q12" s="203" t="s">
        <v>168</v>
      </c>
      <c r="R12" s="1"/>
      <c r="S12" s="203" t="s">
        <v>169</v>
      </c>
      <c r="T12" s="1"/>
      <c r="U12" s="203" t="s">
        <v>58</v>
      </c>
      <c r="V12" s="1"/>
      <c r="W12" s="203" t="s">
        <v>166</v>
      </c>
      <c r="X12" s="1"/>
      <c r="Y12" s="203" t="s">
        <v>167</v>
      </c>
      <c r="Z12" s="1"/>
      <c r="AA12" s="203" t="s">
        <v>168</v>
      </c>
      <c r="AB12" s="1"/>
      <c r="AC12" s="203" t="s">
        <v>169</v>
      </c>
      <c r="AD12" s="1"/>
      <c r="AE12" s="203" t="s">
        <v>58</v>
      </c>
      <c r="AF12" s="12"/>
      <c r="AG12" s="544" t="s">
        <v>166</v>
      </c>
      <c r="AH12" s="1"/>
      <c r="AI12" s="203" t="s">
        <v>167</v>
      </c>
      <c r="AJ12" s="1"/>
      <c r="AK12" s="203" t="s">
        <v>168</v>
      </c>
      <c r="AL12" s="1"/>
      <c r="AM12" s="203" t="s">
        <v>169</v>
      </c>
      <c r="AN12" s="1"/>
      <c r="AO12" s="265" t="s">
        <v>58</v>
      </c>
      <c r="AP12" s="12"/>
      <c r="AQ12" s="203" t="s">
        <v>166</v>
      </c>
      <c r="AR12" s="1"/>
      <c r="AS12" s="203" t="s">
        <v>167</v>
      </c>
      <c r="AT12" s="1"/>
      <c r="AU12" s="203" t="s">
        <v>168</v>
      </c>
      <c r="AV12" s="1"/>
      <c r="AW12" s="203" t="s">
        <v>169</v>
      </c>
      <c r="AX12" s="1"/>
      <c r="AY12" s="204" t="s">
        <v>58</v>
      </c>
    </row>
    <row r="13" spans="1:51" ht="12.4" customHeight="1" x14ac:dyDescent="0.2">
      <c r="A13" s="1"/>
      <c r="B13" s="545" t="s">
        <v>170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2"/>
      <c r="AG13" s="13"/>
      <c r="AH13" s="1"/>
      <c r="AI13" s="1"/>
      <c r="AJ13" s="1"/>
      <c r="AK13" s="1"/>
      <c r="AL13" s="1"/>
      <c r="AM13" s="1"/>
      <c r="AN13" s="1"/>
      <c r="AO13" s="12"/>
      <c r="AP13" s="12"/>
      <c r="AQ13" s="1"/>
      <c r="AR13" s="1"/>
      <c r="AS13" s="1"/>
      <c r="AT13" s="1"/>
      <c r="AU13" s="1"/>
      <c r="AV13" s="1"/>
      <c r="AW13" s="1"/>
      <c r="AX13" s="1"/>
      <c r="AY13" s="205"/>
    </row>
    <row r="14" spans="1:51" ht="12.4" customHeight="1" x14ac:dyDescent="0.2">
      <c r="A14" s="1"/>
      <c r="B14" s="546" t="s">
        <v>171</v>
      </c>
      <c r="C14" s="548">
        <v>2779000000</v>
      </c>
      <c r="D14" s="1"/>
      <c r="E14" s="547">
        <v>0.08</v>
      </c>
      <c r="F14" s="1"/>
      <c r="G14" s="64">
        <v>0</v>
      </c>
      <c r="H14" s="1"/>
      <c r="I14" s="547">
        <v>0.02</v>
      </c>
      <c r="J14" s="1"/>
      <c r="K14" s="547">
        <v>0.1</v>
      </c>
      <c r="L14" s="1"/>
      <c r="M14" s="548">
        <v>3223700000</v>
      </c>
      <c r="N14" s="1"/>
      <c r="O14" s="547">
        <v>0.01</v>
      </c>
      <c r="P14" s="1"/>
      <c r="Q14" s="549">
        <v>0</v>
      </c>
      <c r="R14" s="1"/>
      <c r="S14" s="547">
        <v>0.09</v>
      </c>
      <c r="T14" s="1"/>
      <c r="U14" s="547">
        <v>0.11</v>
      </c>
      <c r="V14" s="1"/>
      <c r="W14" s="550">
        <v>3062700000</v>
      </c>
      <c r="X14" s="551"/>
      <c r="Y14" s="552">
        <v>-0.06</v>
      </c>
      <c r="Z14" s="551"/>
      <c r="AA14" s="553">
        <v>0</v>
      </c>
      <c r="AB14" s="554"/>
      <c r="AC14" s="552">
        <v>0.17</v>
      </c>
      <c r="AD14" s="551"/>
      <c r="AE14" s="552">
        <v>0.11</v>
      </c>
      <c r="AF14" s="555"/>
      <c r="AG14" s="556"/>
      <c r="AH14" s="557"/>
      <c r="AI14" s="557"/>
      <c r="AJ14" s="557"/>
      <c r="AK14" s="65"/>
      <c r="AL14" s="557"/>
      <c r="AM14" s="557"/>
      <c r="AN14" s="557"/>
      <c r="AO14" s="555"/>
      <c r="AP14" s="555"/>
      <c r="AQ14" s="558">
        <v>9073200000</v>
      </c>
      <c r="AR14" s="557"/>
      <c r="AS14" s="559">
        <v>0.01</v>
      </c>
      <c r="AT14" s="557"/>
      <c r="AU14" s="549">
        <v>0</v>
      </c>
      <c r="AV14" s="557"/>
      <c r="AW14" s="547">
        <v>0.1</v>
      </c>
      <c r="AX14" s="557"/>
      <c r="AY14" s="560">
        <v>0.11</v>
      </c>
    </row>
    <row r="15" spans="1:51" ht="12.4" customHeight="1" x14ac:dyDescent="0.2">
      <c r="A15" s="1"/>
      <c r="B15" s="546" t="s">
        <v>145</v>
      </c>
      <c r="C15" s="561">
        <v>893800000</v>
      </c>
      <c r="D15" s="1"/>
      <c r="E15" s="547">
        <v>-0.05</v>
      </c>
      <c r="F15" s="1"/>
      <c r="G15" s="547">
        <v>0.15</v>
      </c>
      <c r="H15" s="1"/>
      <c r="I15" s="547">
        <v>7.0000000000000007E-2</v>
      </c>
      <c r="J15" s="1"/>
      <c r="K15" s="562">
        <v>0.17</v>
      </c>
      <c r="L15" s="1"/>
      <c r="M15" s="563">
        <v>941000000</v>
      </c>
      <c r="N15" s="1"/>
      <c r="O15" s="547">
        <v>-0.03</v>
      </c>
      <c r="P15" s="1"/>
      <c r="Q15" s="547">
        <v>0.09</v>
      </c>
      <c r="R15" s="1"/>
      <c r="S15" s="547">
        <v>0.08</v>
      </c>
      <c r="T15" s="1"/>
      <c r="U15" s="547">
        <v>0.14000000000000001</v>
      </c>
      <c r="V15" s="1"/>
      <c r="W15" s="564">
        <v>890300000</v>
      </c>
      <c r="X15" s="551"/>
      <c r="Y15" s="552">
        <v>-0.04</v>
      </c>
      <c r="Z15" s="551"/>
      <c r="AA15" s="549">
        <v>0</v>
      </c>
      <c r="AB15" s="554"/>
      <c r="AC15" s="552">
        <v>0.05</v>
      </c>
      <c r="AD15" s="551"/>
      <c r="AE15" s="552">
        <v>0.01</v>
      </c>
      <c r="AF15" s="555"/>
      <c r="AG15" s="565"/>
      <c r="AH15" s="557"/>
      <c r="AI15" s="557"/>
      <c r="AJ15" s="557"/>
      <c r="AK15" s="557"/>
      <c r="AL15" s="557"/>
      <c r="AM15" s="557"/>
      <c r="AN15" s="557"/>
      <c r="AO15" s="555"/>
      <c r="AP15" s="555"/>
      <c r="AQ15" s="561">
        <v>2725100000</v>
      </c>
      <c r="AR15" s="557"/>
      <c r="AS15" s="559">
        <v>-0.04</v>
      </c>
      <c r="AT15" s="557"/>
      <c r="AU15" s="547">
        <v>0.08</v>
      </c>
      <c r="AV15" s="557"/>
      <c r="AW15" s="547">
        <v>0.06</v>
      </c>
      <c r="AX15" s="557"/>
      <c r="AY15" s="560">
        <v>0.1</v>
      </c>
    </row>
    <row r="16" spans="1:51" ht="12.4" customHeight="1" x14ac:dyDescent="0.2">
      <c r="A16" s="1"/>
      <c r="B16" s="546" t="s">
        <v>146</v>
      </c>
      <c r="C16" s="561">
        <v>536800000</v>
      </c>
      <c r="D16" s="1"/>
      <c r="E16" s="30">
        <v>-0.03</v>
      </c>
      <c r="F16" s="1"/>
      <c r="G16" s="547">
        <v>0.05</v>
      </c>
      <c r="H16" s="1"/>
      <c r="I16" s="547">
        <v>0.05</v>
      </c>
      <c r="J16" s="1"/>
      <c r="K16" s="547">
        <v>0.06</v>
      </c>
      <c r="L16" s="1"/>
      <c r="M16" s="137">
        <v>640400000</v>
      </c>
      <c r="N16" s="1"/>
      <c r="O16" s="547">
        <v>-0.08</v>
      </c>
      <c r="P16" s="1"/>
      <c r="Q16" s="547">
        <v>0.03</v>
      </c>
      <c r="R16" s="1"/>
      <c r="S16" s="547">
        <v>0.12</v>
      </c>
      <c r="T16" s="1"/>
      <c r="U16" s="547">
        <v>0.06</v>
      </c>
      <c r="V16" s="1"/>
      <c r="W16" s="137">
        <v>589000000</v>
      </c>
      <c r="X16" s="551"/>
      <c r="Y16" s="566">
        <v>-0.08</v>
      </c>
      <c r="Z16" s="551"/>
      <c r="AA16" s="549">
        <v>0</v>
      </c>
      <c r="AB16" s="554"/>
      <c r="AC16" s="552">
        <v>0.06</v>
      </c>
      <c r="AD16" s="551"/>
      <c r="AE16" s="552">
        <v>-0.02</v>
      </c>
      <c r="AF16" s="555"/>
      <c r="AG16" s="567"/>
      <c r="AH16" s="557"/>
      <c r="AI16" s="568"/>
      <c r="AJ16" s="557"/>
      <c r="AK16" s="557"/>
      <c r="AL16" s="557"/>
      <c r="AM16" s="557"/>
      <c r="AN16" s="557"/>
      <c r="AO16" s="555"/>
      <c r="AP16" s="555"/>
      <c r="AQ16" s="561">
        <v>1766200000</v>
      </c>
      <c r="AR16" s="557"/>
      <c r="AS16" s="569">
        <v>-7.0000000000000007E-2</v>
      </c>
      <c r="AT16" s="557"/>
      <c r="AU16" s="570">
        <v>0.03</v>
      </c>
      <c r="AV16" s="557"/>
      <c r="AW16" s="547">
        <v>7.0000000000000007E-2</v>
      </c>
      <c r="AX16" s="557"/>
      <c r="AY16" s="560">
        <v>0.03</v>
      </c>
    </row>
    <row r="17" spans="1:51" ht="12.4" customHeight="1" x14ac:dyDescent="0.2">
      <c r="A17" s="1"/>
      <c r="B17" s="571" t="s">
        <v>147</v>
      </c>
      <c r="C17" s="572">
        <v>729100000</v>
      </c>
      <c r="D17" s="1"/>
      <c r="E17" s="44">
        <v>-9.9999999999999995E-8</v>
      </c>
      <c r="F17" s="1"/>
      <c r="G17" s="547">
        <v>0.05</v>
      </c>
      <c r="H17" s="1"/>
      <c r="I17" s="547">
        <v>0.05</v>
      </c>
      <c r="J17" s="1"/>
      <c r="K17" s="547">
        <v>0.09</v>
      </c>
      <c r="L17" s="1"/>
      <c r="M17" s="573">
        <v>758000000</v>
      </c>
      <c r="N17" s="1"/>
      <c r="O17" s="549">
        <v>0.04</v>
      </c>
      <c r="P17" s="1"/>
      <c r="Q17" s="547">
        <v>0.02</v>
      </c>
      <c r="R17" s="1"/>
      <c r="S17" s="547">
        <v>0.04</v>
      </c>
      <c r="T17" s="1"/>
      <c r="U17" s="547">
        <v>0.1</v>
      </c>
      <c r="V17" s="1"/>
      <c r="W17" s="574">
        <v>747200000</v>
      </c>
      <c r="X17" s="551"/>
      <c r="Y17" s="575">
        <v>-0.01</v>
      </c>
      <c r="Z17" s="551"/>
      <c r="AA17" s="576">
        <v>-0.05</v>
      </c>
      <c r="AB17" s="554"/>
      <c r="AC17" s="552">
        <v>0.16</v>
      </c>
      <c r="AD17" s="551"/>
      <c r="AE17" s="552">
        <v>0.1</v>
      </c>
      <c r="AF17" s="555"/>
      <c r="AG17" s="577"/>
      <c r="AH17" s="557"/>
      <c r="AI17" s="381"/>
      <c r="AJ17" s="557"/>
      <c r="AK17" s="557"/>
      <c r="AL17" s="557"/>
      <c r="AM17" s="557"/>
      <c r="AN17" s="557"/>
      <c r="AO17" s="45"/>
      <c r="AP17" s="555"/>
      <c r="AQ17" s="572">
        <v>2226500000</v>
      </c>
      <c r="AR17" s="557"/>
      <c r="AS17" s="569">
        <v>0.01</v>
      </c>
      <c r="AT17" s="557"/>
      <c r="AU17" s="549">
        <v>0</v>
      </c>
      <c r="AV17" s="557"/>
      <c r="AW17" s="547">
        <v>0.08</v>
      </c>
      <c r="AX17" s="557"/>
      <c r="AY17" s="578">
        <v>0.09</v>
      </c>
    </row>
    <row r="18" spans="1:51" ht="12.4" customHeight="1" x14ac:dyDescent="0.2">
      <c r="A18" s="1"/>
      <c r="B18" s="545" t="s">
        <v>172</v>
      </c>
      <c r="C18" s="579">
        <v>4938700000</v>
      </c>
      <c r="D18" s="1"/>
      <c r="E18" s="547">
        <v>0.03</v>
      </c>
      <c r="F18" s="1"/>
      <c r="G18" s="547">
        <v>0.04</v>
      </c>
      <c r="H18" s="1"/>
      <c r="I18" s="547">
        <v>0.04</v>
      </c>
      <c r="J18" s="1"/>
      <c r="K18" s="547">
        <v>0.11</v>
      </c>
      <c r="L18" s="1"/>
      <c r="M18" s="141">
        <v>5563200000</v>
      </c>
      <c r="N18" s="1"/>
      <c r="O18" s="580">
        <v>-1.0000000000000001E-5</v>
      </c>
      <c r="P18" s="1"/>
      <c r="Q18" s="547">
        <v>0.02</v>
      </c>
      <c r="R18" s="1"/>
      <c r="S18" s="547">
        <v>0.09</v>
      </c>
      <c r="T18" s="1"/>
      <c r="U18" s="547">
        <v>0.1</v>
      </c>
      <c r="V18" s="1"/>
      <c r="W18" s="581">
        <v>5289200000</v>
      </c>
      <c r="X18" s="551"/>
      <c r="Y18" s="582">
        <v>-0.05</v>
      </c>
      <c r="Z18" s="583"/>
      <c r="AA18" s="584">
        <v>-0.01</v>
      </c>
      <c r="AB18" s="585"/>
      <c r="AC18" s="552">
        <v>0.14000000000000001</v>
      </c>
      <c r="AD18" s="551"/>
      <c r="AE18" s="552">
        <v>0.08</v>
      </c>
      <c r="AF18" s="555"/>
      <c r="AG18" s="586"/>
      <c r="AH18" s="557"/>
      <c r="AI18" s="557"/>
      <c r="AJ18" s="557"/>
      <c r="AK18" s="557"/>
      <c r="AL18" s="557"/>
      <c r="AM18" s="557"/>
      <c r="AN18" s="557"/>
      <c r="AO18" s="555"/>
      <c r="AP18" s="555"/>
      <c r="AQ18" s="581">
        <v>15791100000</v>
      </c>
      <c r="AR18" s="557"/>
      <c r="AS18" s="570">
        <v>-0.01</v>
      </c>
      <c r="AT18" s="557"/>
      <c r="AU18" s="587">
        <v>0.02</v>
      </c>
      <c r="AV18" s="557"/>
      <c r="AW18" s="547">
        <v>0.09</v>
      </c>
      <c r="AX18" s="557"/>
      <c r="AY18" s="560">
        <v>0.1</v>
      </c>
    </row>
    <row r="19" spans="1:51" ht="12.4" customHeight="1" x14ac:dyDescent="0.2">
      <c r="A19" s="1"/>
      <c r="B19" s="199"/>
      <c r="C19" s="102"/>
      <c r="D19" s="1"/>
      <c r="E19" s="557"/>
      <c r="F19" s="1"/>
      <c r="G19" s="557"/>
      <c r="H19" s="1"/>
      <c r="I19" s="557"/>
      <c r="J19" s="1"/>
      <c r="K19" s="557"/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588"/>
      <c r="X19" s="551"/>
      <c r="Y19" s="551"/>
      <c r="Z19" s="551"/>
      <c r="AA19" s="551"/>
      <c r="AB19" s="551"/>
      <c r="AC19" s="551"/>
      <c r="AD19" s="551"/>
      <c r="AE19" s="551"/>
      <c r="AF19" s="555"/>
      <c r="AG19" s="567"/>
      <c r="AH19" s="557"/>
      <c r="AI19" s="557"/>
      <c r="AJ19" s="557"/>
      <c r="AK19" s="557"/>
      <c r="AL19" s="557"/>
      <c r="AM19" s="557"/>
      <c r="AN19" s="557"/>
      <c r="AO19" s="555"/>
      <c r="AP19" s="555"/>
      <c r="AQ19" s="165"/>
      <c r="AR19" s="557"/>
      <c r="AS19" s="557"/>
      <c r="AT19" s="557"/>
      <c r="AU19" s="557"/>
      <c r="AV19" s="557"/>
      <c r="AW19" s="557"/>
      <c r="AX19" s="557"/>
      <c r="AY19" s="589"/>
    </row>
    <row r="20" spans="1:51" ht="12.4" customHeight="1" x14ac:dyDescent="0.2">
      <c r="A20" s="1"/>
      <c r="B20" s="545" t="s">
        <v>173</v>
      </c>
      <c r="C20" s="590">
        <v>761300000</v>
      </c>
      <c r="D20" s="1"/>
      <c r="E20" s="570">
        <v>0.05</v>
      </c>
      <c r="F20" s="1"/>
      <c r="G20" s="547">
        <v>0.03</v>
      </c>
      <c r="H20" s="1"/>
      <c r="I20" s="547">
        <v>-0.08</v>
      </c>
      <c r="J20" s="1"/>
      <c r="K20" s="547">
        <v>-0.01</v>
      </c>
      <c r="L20" s="1"/>
      <c r="M20" s="590">
        <v>792100000</v>
      </c>
      <c r="N20" s="1"/>
      <c r="O20" s="547">
        <v>0.02</v>
      </c>
      <c r="P20" s="1"/>
      <c r="Q20" s="547">
        <v>0.01</v>
      </c>
      <c r="R20" s="1"/>
      <c r="S20" s="547">
        <v>-0.02</v>
      </c>
      <c r="T20" s="1"/>
      <c r="U20" s="547">
        <v>0.01</v>
      </c>
      <c r="V20" s="1"/>
      <c r="W20" s="574">
        <v>772700000</v>
      </c>
      <c r="X20" s="551"/>
      <c r="Y20" s="575">
        <v>0.03</v>
      </c>
      <c r="Z20" s="591"/>
      <c r="AA20" s="552">
        <v>-0.02</v>
      </c>
      <c r="AB20" s="551"/>
      <c r="AC20" s="552">
        <v>0.03</v>
      </c>
      <c r="AD20" s="551"/>
      <c r="AE20" s="582">
        <v>0.04</v>
      </c>
      <c r="AF20" s="555"/>
      <c r="AG20" s="577"/>
      <c r="AH20" s="557"/>
      <c r="AI20" s="557"/>
      <c r="AJ20" s="557"/>
      <c r="AK20" s="381"/>
      <c r="AL20" s="557"/>
      <c r="AM20" s="557"/>
      <c r="AN20" s="557"/>
      <c r="AO20" s="555"/>
      <c r="AP20" s="555"/>
      <c r="AQ20" s="574">
        <v>2326000000</v>
      </c>
      <c r="AR20" s="592"/>
      <c r="AS20" s="547">
        <v>0.03</v>
      </c>
      <c r="AT20" s="557"/>
      <c r="AU20" s="587">
        <v>0.01</v>
      </c>
      <c r="AV20" s="557"/>
      <c r="AW20" s="547">
        <v>-0.03</v>
      </c>
      <c r="AX20" s="557"/>
      <c r="AY20" s="593">
        <v>0.01</v>
      </c>
    </row>
    <row r="21" spans="1:51" ht="12.4" customHeight="1" x14ac:dyDescent="0.2">
      <c r="A21" s="1"/>
      <c r="B21" s="199"/>
      <c r="C21" s="24"/>
      <c r="D21" s="1"/>
      <c r="E21" s="557"/>
      <c r="F21" s="1"/>
      <c r="G21" s="557"/>
      <c r="H21" s="1"/>
      <c r="I21" s="557"/>
      <c r="J21" s="1"/>
      <c r="K21" s="557"/>
      <c r="L21" s="1"/>
      <c r="M21" s="24"/>
      <c r="N21" s="1"/>
      <c r="O21" s="557"/>
      <c r="P21" s="1"/>
      <c r="Q21" s="1"/>
      <c r="R21" s="1"/>
      <c r="S21" s="1"/>
      <c r="T21" s="1"/>
      <c r="U21" s="557"/>
      <c r="V21" s="1"/>
      <c r="W21" s="594"/>
      <c r="X21" s="551"/>
      <c r="Y21" s="551"/>
      <c r="Z21" s="551"/>
      <c r="AA21" s="551"/>
      <c r="AB21" s="551"/>
      <c r="AC21" s="551"/>
      <c r="AD21" s="551"/>
      <c r="AE21" s="551"/>
      <c r="AF21" s="555"/>
      <c r="AG21" s="595"/>
      <c r="AH21" s="557"/>
      <c r="AI21" s="557"/>
      <c r="AJ21" s="557"/>
      <c r="AK21" s="557"/>
      <c r="AL21" s="557"/>
      <c r="AM21" s="557"/>
      <c r="AN21" s="557"/>
      <c r="AO21" s="555"/>
      <c r="AP21" s="555"/>
      <c r="AQ21" s="596"/>
      <c r="AR21" s="557"/>
      <c r="AS21" s="557"/>
      <c r="AT21" s="557"/>
      <c r="AU21" s="557"/>
      <c r="AV21" s="557"/>
      <c r="AW21" s="557"/>
      <c r="AX21" s="557"/>
      <c r="AY21" s="589"/>
    </row>
    <row r="22" spans="1:51" ht="12.4" customHeight="1" x14ac:dyDescent="0.2">
      <c r="A22" s="1"/>
      <c r="B22" s="545" t="s">
        <v>174</v>
      </c>
      <c r="C22" s="548">
        <v>5700000000</v>
      </c>
      <c r="D22" s="1"/>
      <c r="E22" s="570">
        <v>0.03</v>
      </c>
      <c r="F22" s="1"/>
      <c r="G22" s="547">
        <v>0.04</v>
      </c>
      <c r="H22" s="1"/>
      <c r="I22" s="547">
        <v>0.02</v>
      </c>
      <c r="J22" s="1"/>
      <c r="K22" s="547">
        <v>0.09</v>
      </c>
      <c r="L22" s="1"/>
      <c r="M22" s="548">
        <v>6355200000</v>
      </c>
      <c r="N22" s="1"/>
      <c r="O22" s="549">
        <v>0</v>
      </c>
      <c r="P22" s="1"/>
      <c r="Q22" s="64">
        <v>0.02</v>
      </c>
      <c r="R22" s="1"/>
      <c r="S22" s="547">
        <v>7.0000000000000007E-2</v>
      </c>
      <c r="T22" s="1"/>
      <c r="U22" s="547">
        <v>0.09</v>
      </c>
      <c r="V22" s="1"/>
      <c r="W22" s="597">
        <v>6061900000</v>
      </c>
      <c r="X22" s="551"/>
      <c r="Y22" s="552">
        <v>-0.04</v>
      </c>
      <c r="Z22" s="551"/>
      <c r="AA22" s="566">
        <v>-0.01</v>
      </c>
      <c r="AB22" s="551"/>
      <c r="AC22" s="552">
        <v>0.12</v>
      </c>
      <c r="AD22" s="551"/>
      <c r="AE22" s="552">
        <v>7.0000000000000007E-2</v>
      </c>
      <c r="AF22" s="467"/>
      <c r="AG22" s="598"/>
      <c r="AH22" s="592"/>
      <c r="AI22" s="592"/>
      <c r="AJ22" s="592"/>
      <c r="AK22" s="592"/>
      <c r="AL22" s="592"/>
      <c r="AM22" s="592"/>
      <c r="AN22" s="592"/>
      <c r="AO22" s="467"/>
      <c r="AP22" s="555"/>
      <c r="AQ22" s="597">
        <v>18117100000</v>
      </c>
      <c r="AR22" s="592"/>
      <c r="AS22" s="580">
        <v>-1E-4</v>
      </c>
      <c r="AT22" s="592"/>
      <c r="AU22" s="599">
        <v>0.02</v>
      </c>
      <c r="AV22" s="592"/>
      <c r="AW22" s="600">
        <v>7.0000000000000007E-2</v>
      </c>
      <c r="AX22" s="592"/>
      <c r="AY22" s="601">
        <v>0.08</v>
      </c>
    </row>
    <row r="23" spans="1:51" ht="12.4" customHeight="1" x14ac:dyDescent="0.2">
      <c r="A23" s="1"/>
      <c r="B23" s="602"/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09"/>
      <c r="X23" s="509"/>
      <c r="Y23" s="509"/>
      <c r="Z23" s="509"/>
      <c r="AA23" s="603"/>
      <c r="AB23" s="509"/>
      <c r="AC23" s="509"/>
      <c r="AD23" s="509"/>
      <c r="AE23" s="509"/>
      <c r="AF23" s="603"/>
      <c r="AG23" s="604"/>
      <c r="AH23" s="509"/>
      <c r="AI23" s="509"/>
      <c r="AJ23" s="509"/>
      <c r="AK23" s="509"/>
      <c r="AL23" s="509"/>
      <c r="AM23" s="509"/>
      <c r="AN23" s="509"/>
      <c r="AO23" s="603"/>
      <c r="AP23" s="605"/>
      <c r="AQ23" s="509"/>
      <c r="AR23" s="509"/>
      <c r="AS23" s="509"/>
      <c r="AT23" s="509"/>
      <c r="AU23" s="509"/>
      <c r="AV23" s="509"/>
      <c r="AW23" s="509"/>
      <c r="AX23" s="509"/>
      <c r="AY23" s="606"/>
    </row>
    <row r="24" spans="1:51" ht="12.4" customHeight="1" x14ac:dyDescent="0.2">
      <c r="A24" s="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3"/>
      <c r="AF24" s="23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</row>
    <row r="25" spans="1:51" ht="12.4" customHeight="1" x14ac:dyDescent="0.2">
      <c r="A25" s="1"/>
      <c r="B25" s="783" t="s">
        <v>151</v>
      </c>
      <c r="C25" s="728"/>
      <c r="D25" s="728"/>
      <c r="E25" s="728"/>
      <c r="F25" s="728"/>
      <c r="G25" s="728"/>
      <c r="H25" s="728"/>
      <c r="I25" s="728"/>
      <c r="J25" s="728"/>
      <c r="K25" s="729"/>
      <c r="L25" s="67"/>
      <c r="M25" s="67"/>
      <c r="N25" s="67"/>
      <c r="O25" s="67"/>
      <c r="P25" s="67"/>
      <c r="Q25" s="67"/>
      <c r="R25" s="67"/>
      <c r="S25" s="106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1:51" ht="12.4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1:51" ht="12.4" customHeight="1" x14ac:dyDescent="0.2">
      <c r="A27" s="1"/>
      <c r="B27" s="802" t="s">
        <v>33</v>
      </c>
      <c r="C27" s="724"/>
      <c r="D27" s="724"/>
      <c r="E27" s="724"/>
      <c r="F27" s="724"/>
      <c r="G27" s="724"/>
      <c r="H27" s="724"/>
      <c r="I27" s="724"/>
      <c r="J27" s="724"/>
      <c r="K27" s="80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1:51" ht="12.4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1:51" ht="12.4" customHeight="1" x14ac:dyDescent="0.2">
      <c r="A29" s="1"/>
      <c r="B29" s="757" t="s">
        <v>175</v>
      </c>
      <c r="C29" s="724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</row>
    <row r="30" spans="1:51" ht="12.4" customHeight="1" x14ac:dyDescent="0.2">
      <c r="A30" s="1"/>
      <c r="B30" s="831"/>
      <c r="C30" s="724"/>
      <c r="D30" s="724"/>
      <c r="E30" s="724"/>
      <c r="F30" s="724"/>
      <c r="G30" s="724"/>
      <c r="H30" s="724"/>
      <c r="I30" s="724"/>
      <c r="J30" s="724"/>
      <c r="K30" s="80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2"/>
      <c r="AF30" s="1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4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2"/>
      <c r="AF31" s="12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2.4" customHeight="1" x14ac:dyDescent="0.2">
      <c r="A32" s="1"/>
      <c r="B32" s="832"/>
      <c r="C32" s="72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2"/>
      <c r="AF32" s="12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2.4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2"/>
      <c r="AF33" s="12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2"/>
      <c r="AF34" s="12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8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2"/>
      <c r="AF35" s="1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8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2"/>
      <c r="AF36" s="12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8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2"/>
      <c r="AF37" s="12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2"/>
      <c r="AF38" s="1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8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2"/>
      <c r="AF39" s="1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8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2"/>
      <c r="AF40" s="1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2"/>
      <c r="AF41" s="1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2"/>
      <c r="AF42" s="1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2"/>
      <c r="AF43" s="12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2"/>
      <c r="AF44" s="12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8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2"/>
      <c r="AF45" s="12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2"/>
      <c r="AF46" s="12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2"/>
      <c r="AF47" s="12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2"/>
      <c r="AF48" s="12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2"/>
      <c r="AF49" s="12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2"/>
      <c r="AF50" s="12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2"/>
      <c r="AF51" s="12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2"/>
      <c r="AF52" s="12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2"/>
      <c r="AF53" s="12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2"/>
      <c r="AF54" s="1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2"/>
      <c r="AF55" s="1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2"/>
      <c r="AF56" s="1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2"/>
      <c r="AF57" s="12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2"/>
      <c r="AF58" s="1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2"/>
      <c r="AF59" s="1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2"/>
      <c r="AF60" s="12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2"/>
      <c r="AF61" s="1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2"/>
      <c r="AF62" s="12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2"/>
      <c r="AF63" s="12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2"/>
      <c r="AF64" s="12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2"/>
      <c r="AF65" s="12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2"/>
      <c r="AF66" s="12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2"/>
      <c r="AF67" s="12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2"/>
      <c r="AF68" s="12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2"/>
      <c r="AF69" s="12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2"/>
      <c r="AF70" s="12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2"/>
      <c r="AF71" s="12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2"/>
      <c r="AF72" s="12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2"/>
      <c r="AF73" s="12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2"/>
      <c r="AF74" s="12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2"/>
      <c r="AF75" s="12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2"/>
      <c r="AF76" s="12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2"/>
      <c r="AF77" s="12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2"/>
      <c r="AF78" s="12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2"/>
      <c r="AF79" s="12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2"/>
      <c r="AF80" s="12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2"/>
      <c r="AF81" s="12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2"/>
      <c r="AF82" s="12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2"/>
      <c r="AF83" s="12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2"/>
      <c r="AF84" s="12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2"/>
      <c r="AF85" s="12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2"/>
      <c r="AF86" s="12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2"/>
      <c r="AF87" s="12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2"/>
      <c r="AF88" s="12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2"/>
      <c r="AF89" s="12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8.75" customHeight="1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106"/>
      <c r="AF90" s="106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</row>
  </sheetData>
  <mergeCells count="14">
    <mergeCell ref="B25:K25"/>
    <mergeCell ref="B27:K27"/>
    <mergeCell ref="B29:C29"/>
    <mergeCell ref="B30:K30"/>
    <mergeCell ref="B32:C32"/>
    <mergeCell ref="A2:AY2"/>
    <mergeCell ref="A3:AY3"/>
    <mergeCell ref="B7:C7"/>
    <mergeCell ref="B8:C8"/>
    <mergeCell ref="C11:K11"/>
    <mergeCell ref="M11:U11"/>
    <mergeCell ref="W11:AE11"/>
    <mergeCell ref="AG11:AO11"/>
    <mergeCell ref="AQ11:AY11"/>
  </mergeCells>
  <pageMargins left="0.7" right="0.7" top="0.75" bottom="0.75" header="0.3" footer="0.3"/>
  <pageSetup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workbookViewId="0"/>
  </sheetViews>
  <sheetFormatPr defaultColWidth="21.5" defaultRowHeight="12.75" x14ac:dyDescent="0.2"/>
  <cols>
    <col min="1" max="1" width="39.5" customWidth="1"/>
    <col min="2" max="2" width="3" customWidth="1"/>
    <col min="3" max="7" width="10.1640625" customWidth="1"/>
    <col min="8" max="8" width="9" customWidth="1"/>
    <col min="9" max="13" width="10.1640625" customWidth="1"/>
  </cols>
  <sheetData>
    <row r="1" spans="1:13" ht="12.4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19"/>
      <c r="M1" s="6" t="s">
        <v>0</v>
      </c>
    </row>
    <row r="2" spans="1:13" ht="18.75" customHeight="1" x14ac:dyDescent="0.25">
      <c r="A2" s="759" t="s">
        <v>1</v>
      </c>
      <c r="B2" s="722"/>
      <c r="C2" s="722"/>
      <c r="D2" s="712"/>
      <c r="E2" s="712"/>
      <c r="F2" s="712"/>
      <c r="G2" s="712"/>
      <c r="H2" s="712"/>
      <c r="I2" s="732"/>
      <c r="J2" s="722"/>
      <c r="K2" s="722"/>
      <c r="L2" s="722"/>
      <c r="M2" s="731"/>
    </row>
    <row r="3" spans="1:13" ht="18.75" customHeight="1" x14ac:dyDescent="0.25">
      <c r="A3" s="759" t="s">
        <v>176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31"/>
    </row>
    <row r="4" spans="1:13" ht="12.4" customHeight="1" x14ac:dyDescent="0.2">
      <c r="A4" s="118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2"/>
    </row>
    <row r="5" spans="1:13" ht="12.4" customHeight="1" x14ac:dyDescent="0.2">
      <c r="A5" s="118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2"/>
    </row>
    <row r="6" spans="1:13" ht="12.4" customHeight="1" x14ac:dyDescent="0.2">
      <c r="A6" s="737" t="s">
        <v>5</v>
      </c>
      <c r="B6" s="738"/>
      <c r="C6" s="453"/>
      <c r="D6" s="453"/>
      <c r="E6" s="2"/>
      <c r="F6" s="453"/>
      <c r="G6" s="453"/>
      <c r="H6" s="1"/>
      <c r="I6" s="453"/>
      <c r="J6" s="453"/>
      <c r="K6" s="2"/>
      <c r="L6" s="453"/>
      <c r="M6" s="462"/>
    </row>
    <row r="7" spans="1:13" ht="12.4" customHeight="1" x14ac:dyDescent="0.2">
      <c r="A7" s="737" t="s">
        <v>6</v>
      </c>
      <c r="B7" s="728"/>
      <c r="C7" s="453"/>
      <c r="D7" s="453"/>
      <c r="E7" s="2"/>
      <c r="F7" s="453"/>
      <c r="G7" s="453"/>
      <c r="H7" s="1"/>
      <c r="I7" s="453"/>
      <c r="J7" s="453"/>
      <c r="K7" s="2"/>
      <c r="L7" s="453"/>
      <c r="M7" s="462"/>
    </row>
    <row r="8" spans="1:13" ht="12.4" customHeight="1" x14ac:dyDescent="0.2">
      <c r="A8" s="10"/>
      <c r="B8" s="10"/>
      <c r="C8" s="453"/>
      <c r="D8" s="453"/>
      <c r="E8" s="2"/>
      <c r="F8" s="453"/>
      <c r="G8" s="453"/>
      <c r="H8" s="1"/>
      <c r="I8" s="453"/>
      <c r="J8" s="453"/>
      <c r="K8" s="2"/>
      <c r="L8" s="453"/>
      <c r="M8" s="462"/>
    </row>
    <row r="9" spans="1:13" ht="12.4" customHeight="1" x14ac:dyDescent="0.2">
      <c r="A9" s="1"/>
      <c r="B9" s="1"/>
      <c r="C9" s="453"/>
      <c r="D9" s="453"/>
      <c r="E9" s="14">
        <v>2018000000</v>
      </c>
      <c r="F9" s="453"/>
      <c r="G9" s="453"/>
      <c r="H9" s="1"/>
      <c r="I9" s="453"/>
      <c r="J9" s="453"/>
      <c r="K9" s="14">
        <v>2017000000</v>
      </c>
      <c r="L9" s="453"/>
      <c r="M9" s="462"/>
    </row>
    <row r="10" spans="1:13" ht="12.4" customHeight="1" x14ac:dyDescent="0.2">
      <c r="A10" s="27" t="s">
        <v>177</v>
      </c>
      <c r="B10" s="1"/>
      <c r="C10" s="453"/>
      <c r="D10" s="453"/>
      <c r="E10" s="453"/>
      <c r="F10" s="453"/>
      <c r="G10" s="453"/>
      <c r="H10" s="1"/>
      <c r="I10" s="453"/>
      <c r="J10" s="453"/>
      <c r="K10" s="453"/>
      <c r="L10" s="453"/>
      <c r="M10" s="462"/>
    </row>
    <row r="11" spans="1:13" ht="12.4" customHeight="1" x14ac:dyDescent="0.2">
      <c r="A11" s="89" t="s">
        <v>178</v>
      </c>
      <c r="B11" s="1"/>
      <c r="C11" s="18" t="s">
        <v>8</v>
      </c>
      <c r="D11" s="18" t="s">
        <v>10</v>
      </c>
      <c r="E11" s="18" t="s">
        <v>11</v>
      </c>
      <c r="F11" s="18" t="s">
        <v>12</v>
      </c>
      <c r="G11" s="18" t="s">
        <v>58</v>
      </c>
      <c r="H11" s="1"/>
      <c r="I11" s="18" t="s">
        <v>8</v>
      </c>
      <c r="J11" s="18" t="s">
        <v>10</v>
      </c>
      <c r="K11" s="18" t="s">
        <v>11</v>
      </c>
      <c r="L11" s="18" t="s">
        <v>12</v>
      </c>
      <c r="M11" s="19" t="s">
        <v>58</v>
      </c>
    </row>
    <row r="12" spans="1:13" ht="12.4" customHeight="1" x14ac:dyDescent="0.2">
      <c r="A12" s="1"/>
      <c r="B12" s="1"/>
      <c r="C12" s="21"/>
      <c r="D12" s="21"/>
      <c r="E12" s="21"/>
      <c r="F12" s="21"/>
      <c r="G12" s="21"/>
      <c r="H12" s="1"/>
      <c r="I12" s="21"/>
      <c r="J12" s="21"/>
      <c r="K12" s="21"/>
      <c r="L12" s="21"/>
      <c r="M12" s="23"/>
    </row>
    <row r="13" spans="1:13" ht="15" customHeight="1" x14ac:dyDescent="0.2">
      <c r="A13" s="46" t="s">
        <v>179</v>
      </c>
      <c r="B13" s="1"/>
      <c r="C13" s="597">
        <v>-61200000</v>
      </c>
      <c r="D13" s="548">
        <v>-63300000</v>
      </c>
      <c r="E13" s="607">
        <v>-69400000</v>
      </c>
      <c r="F13" s="608"/>
      <c r="G13" s="558">
        <v>-193900000</v>
      </c>
      <c r="H13" s="3"/>
      <c r="I13" s="558">
        <v>-46600000</v>
      </c>
      <c r="J13" s="558">
        <v>-53600000</v>
      </c>
      <c r="K13" s="558">
        <v>-61900000</v>
      </c>
      <c r="L13" s="558">
        <v>-62900000</v>
      </c>
      <c r="M13" s="558">
        <v>-225000000</v>
      </c>
    </row>
    <row r="14" spans="1:13" ht="15" customHeight="1" x14ac:dyDescent="0.2">
      <c r="A14" s="46" t="s">
        <v>180</v>
      </c>
      <c r="B14" s="1"/>
      <c r="C14" s="139">
        <v>45500000</v>
      </c>
      <c r="D14" s="590">
        <v>41200000</v>
      </c>
      <c r="E14" s="609">
        <v>32100000</v>
      </c>
      <c r="F14" s="159"/>
      <c r="G14" s="139">
        <v>118800000</v>
      </c>
      <c r="H14" s="3"/>
      <c r="I14" s="139">
        <v>32600000</v>
      </c>
      <c r="J14" s="139">
        <v>36900000</v>
      </c>
      <c r="K14" s="139">
        <v>45100000</v>
      </c>
      <c r="L14" s="139">
        <v>52700000</v>
      </c>
      <c r="M14" s="139">
        <v>167300000</v>
      </c>
    </row>
    <row r="15" spans="1:13" ht="15" customHeight="1" x14ac:dyDescent="0.2">
      <c r="A15" s="27" t="s">
        <v>181</v>
      </c>
      <c r="B15" s="1"/>
      <c r="C15" s="141">
        <f>C13+C14</f>
        <v>-15700000</v>
      </c>
      <c r="D15" s="141">
        <f>D13+D14</f>
        <v>-22100000</v>
      </c>
      <c r="E15" s="581">
        <f>E13+E14</f>
        <v>-37300000</v>
      </c>
      <c r="F15" s="184">
        <f>F13+F14</f>
        <v>0</v>
      </c>
      <c r="G15" s="161">
        <v>-75100000</v>
      </c>
      <c r="H15" s="3"/>
      <c r="I15" s="141">
        <v>-14000000</v>
      </c>
      <c r="J15" s="161">
        <v>-16700000</v>
      </c>
      <c r="K15" s="161">
        <v>-16800000</v>
      </c>
      <c r="L15" s="161">
        <v>-10200000</v>
      </c>
      <c r="M15" s="161">
        <v>-57700000</v>
      </c>
    </row>
    <row r="16" spans="1:13" ht="12.4" customHeight="1" x14ac:dyDescent="0.2">
      <c r="A16" s="1"/>
      <c r="B16" s="1"/>
      <c r="C16" s="3"/>
      <c r="D16" s="3"/>
      <c r="E16" s="610"/>
      <c r="F16" s="36"/>
      <c r="G16" s="143"/>
      <c r="H16" s="3"/>
      <c r="I16" s="36"/>
      <c r="J16" s="36"/>
      <c r="K16" s="36"/>
      <c r="L16" s="36"/>
      <c r="M16" s="143"/>
    </row>
    <row r="17" spans="1:13" ht="15" customHeight="1" x14ac:dyDescent="0.2">
      <c r="A17" s="27" t="s">
        <v>182</v>
      </c>
      <c r="B17" s="1"/>
      <c r="C17" s="3"/>
      <c r="D17" s="3"/>
      <c r="E17" s="610"/>
      <c r="F17" s="36"/>
      <c r="G17" s="143"/>
      <c r="H17" s="3"/>
      <c r="I17" s="36"/>
      <c r="J17" s="36"/>
      <c r="K17" s="36"/>
      <c r="L17" s="36"/>
      <c r="M17" s="143"/>
    </row>
    <row r="18" spans="1:13" ht="15" customHeight="1" x14ac:dyDescent="0.2">
      <c r="A18" s="46" t="s">
        <v>183</v>
      </c>
      <c r="B18" s="1"/>
      <c r="C18" s="137">
        <v>2800000</v>
      </c>
      <c r="D18" s="137">
        <v>-22400000</v>
      </c>
      <c r="E18" s="564">
        <v>-21600000</v>
      </c>
      <c r="F18" s="135"/>
      <c r="G18" s="138">
        <v>-41200000</v>
      </c>
      <c r="H18" s="3"/>
      <c r="I18" s="137">
        <v>-23800000</v>
      </c>
      <c r="J18" s="137">
        <v>500000</v>
      </c>
      <c r="K18" s="564">
        <v>10600000</v>
      </c>
      <c r="L18" s="136">
        <v>-1600000</v>
      </c>
      <c r="M18" s="138">
        <v>-14300000</v>
      </c>
    </row>
    <row r="19" spans="1:13" ht="15" customHeight="1" x14ac:dyDescent="0.2">
      <c r="A19" s="46" t="s">
        <v>184</v>
      </c>
      <c r="B19" s="1"/>
      <c r="C19" s="136">
        <v>26700000</v>
      </c>
      <c r="D19" s="137">
        <v>29100000</v>
      </c>
      <c r="E19" s="611">
        <v>-19200000</v>
      </c>
      <c r="F19" s="135"/>
      <c r="G19" s="612">
        <v>36600000</v>
      </c>
      <c r="H19" s="3"/>
      <c r="I19" s="612">
        <v>92000000</v>
      </c>
      <c r="J19" s="137">
        <v>22100000</v>
      </c>
      <c r="K19" s="611">
        <v>-2300000</v>
      </c>
      <c r="L19" s="136">
        <v>96400000</v>
      </c>
      <c r="M19" s="612">
        <v>208200000</v>
      </c>
    </row>
    <row r="20" spans="1:13" ht="15" customHeight="1" x14ac:dyDescent="0.2">
      <c r="A20" s="68" t="s">
        <v>185</v>
      </c>
      <c r="B20" s="1"/>
      <c r="C20" s="136">
        <v>-2700000</v>
      </c>
      <c r="D20" s="138">
        <v>-1500000</v>
      </c>
      <c r="E20" s="611">
        <v>-200000</v>
      </c>
      <c r="F20" s="135"/>
      <c r="G20" s="612">
        <v>-4400000</v>
      </c>
      <c r="H20" s="225"/>
      <c r="I20" s="136">
        <v>-39100000</v>
      </c>
      <c r="J20" s="137">
        <v>-9800000</v>
      </c>
      <c r="K20" s="611">
        <v>-5400000</v>
      </c>
      <c r="L20" s="136">
        <v>-29500000</v>
      </c>
      <c r="M20" s="612">
        <v>-83800000</v>
      </c>
    </row>
    <row r="21" spans="1:13" ht="15" customHeight="1" x14ac:dyDescent="0.2">
      <c r="A21" s="68" t="s">
        <v>186</v>
      </c>
      <c r="B21" s="1"/>
      <c r="C21" s="139">
        <v>56400000</v>
      </c>
      <c r="D21" s="139">
        <v>54900000</v>
      </c>
      <c r="E21" s="613">
        <v>62900000</v>
      </c>
      <c r="F21" s="135"/>
      <c r="G21" s="572">
        <v>174200000</v>
      </c>
      <c r="H21" s="3"/>
      <c r="I21" s="139">
        <v>63200000</v>
      </c>
      <c r="J21" s="137">
        <v>64300000</v>
      </c>
      <c r="K21" s="611">
        <v>63800000</v>
      </c>
      <c r="L21" s="136">
        <v>56800000</v>
      </c>
      <c r="M21" s="612">
        <v>248100000</v>
      </c>
    </row>
    <row r="22" spans="1:13" ht="15" customHeight="1" x14ac:dyDescent="0.2">
      <c r="A22" s="27" t="s">
        <v>25</v>
      </c>
      <c r="B22" s="1"/>
      <c r="C22" s="141">
        <f>SUM(C18:C21)</f>
        <v>83200000</v>
      </c>
      <c r="D22" s="614">
        <f>SUM(D18:D21)</f>
        <v>60100000</v>
      </c>
      <c r="E22" s="615">
        <f>SUM(E18:E21)</f>
        <v>21900000</v>
      </c>
      <c r="F22" s="616">
        <f>SUM(F18:F20)</f>
        <v>0</v>
      </c>
      <c r="G22" s="614">
        <f>SUM(G18:G21)</f>
        <v>165200000</v>
      </c>
      <c r="H22" s="3"/>
      <c r="I22" s="141">
        <f>SUM(I18:I21)</f>
        <v>92300000</v>
      </c>
      <c r="J22" s="614">
        <f>SUM(J18:J21)</f>
        <v>77100000</v>
      </c>
      <c r="K22" s="615">
        <f>SUM(K18:K21)</f>
        <v>66700000</v>
      </c>
      <c r="L22" s="614">
        <f>SUM(L18:L21)</f>
        <v>122100000</v>
      </c>
      <c r="M22" s="614">
        <f>SUM(M18:M21)</f>
        <v>358200000</v>
      </c>
    </row>
    <row r="23" spans="1:13" ht="15" customHeight="1" x14ac:dyDescent="0.2">
      <c r="A23" s="27" t="s">
        <v>26</v>
      </c>
      <c r="B23" s="1"/>
      <c r="C23" s="617">
        <v>67500000</v>
      </c>
      <c r="D23" s="617">
        <v>38000000</v>
      </c>
      <c r="E23" s="617">
        <v>-15400000</v>
      </c>
      <c r="F23" s="618"/>
      <c r="G23" s="619">
        <v>90100000</v>
      </c>
      <c r="H23" s="3"/>
      <c r="I23" s="617">
        <v>78300000</v>
      </c>
      <c r="J23" s="617">
        <v>60400000</v>
      </c>
      <c r="K23" s="617">
        <v>49900000</v>
      </c>
      <c r="L23" s="617">
        <v>111900000</v>
      </c>
      <c r="M23" s="619">
        <v>300500000</v>
      </c>
    </row>
    <row r="24" spans="1:13" ht="12.4" customHeight="1" x14ac:dyDescent="0.2">
      <c r="A24" s="1"/>
      <c r="B24" s="1"/>
      <c r="C24" s="21"/>
      <c r="D24" s="21"/>
      <c r="E24" s="620"/>
      <c r="F24" s="21"/>
      <c r="G24" s="23"/>
      <c r="H24" s="1"/>
      <c r="I24" s="21"/>
      <c r="J24" s="21"/>
      <c r="K24" s="21"/>
      <c r="L24" s="21"/>
      <c r="M24" s="23"/>
    </row>
    <row r="25" spans="1:13" ht="12.4" customHeight="1" x14ac:dyDescent="0.2">
      <c r="A25" s="1"/>
      <c r="B25" s="1"/>
      <c r="C25" s="1"/>
      <c r="D25" s="1"/>
      <c r="E25" s="554"/>
      <c r="F25" s="1"/>
      <c r="G25" s="12"/>
      <c r="H25" s="1"/>
      <c r="I25" s="1"/>
      <c r="J25" s="1"/>
      <c r="K25" s="621"/>
      <c r="L25" s="1"/>
      <c r="M25" s="12"/>
    </row>
    <row r="26" spans="1:13" ht="12.4" customHeight="1" x14ac:dyDescent="0.2">
      <c r="A26" s="1"/>
      <c r="B26" s="1"/>
      <c r="C26" s="116"/>
      <c r="D26" s="116"/>
      <c r="E26" s="622">
        <v>2018000000</v>
      </c>
      <c r="F26" s="116"/>
      <c r="G26" s="115"/>
      <c r="H26" s="134"/>
      <c r="I26" s="453"/>
      <c r="J26" s="453"/>
      <c r="K26" s="623">
        <v>2017000000</v>
      </c>
      <c r="L26" s="453"/>
      <c r="M26" s="462"/>
    </row>
    <row r="27" spans="1:13" ht="12.4" customHeight="1" x14ac:dyDescent="0.2">
      <c r="A27" s="27" t="s">
        <v>187</v>
      </c>
      <c r="B27" s="1"/>
      <c r="C27" s="116"/>
      <c r="D27" s="116"/>
      <c r="E27" s="624"/>
      <c r="F27" s="116"/>
      <c r="G27" s="115"/>
      <c r="H27" s="134"/>
      <c r="I27" s="453"/>
      <c r="J27" s="453"/>
      <c r="K27" s="453"/>
      <c r="L27" s="453"/>
      <c r="M27" s="462"/>
    </row>
    <row r="28" spans="1:13" ht="12.4" customHeight="1" x14ac:dyDescent="0.2">
      <c r="A28" s="89" t="s">
        <v>178</v>
      </c>
      <c r="B28" s="1"/>
      <c r="C28" s="18" t="s">
        <v>8</v>
      </c>
      <c r="D28" s="18" t="s">
        <v>10</v>
      </c>
      <c r="E28" s="625" t="s">
        <v>11</v>
      </c>
      <c r="F28" s="18" t="s">
        <v>12</v>
      </c>
      <c r="G28" s="19" t="s">
        <v>58</v>
      </c>
      <c r="H28" s="134"/>
      <c r="I28" s="18" t="s">
        <v>8</v>
      </c>
      <c r="J28" s="18" t="s">
        <v>10</v>
      </c>
      <c r="K28" s="18" t="s">
        <v>11</v>
      </c>
      <c r="L28" s="18" t="s">
        <v>12</v>
      </c>
      <c r="M28" s="19" t="s">
        <v>58</v>
      </c>
    </row>
    <row r="29" spans="1:13" ht="12.4" customHeight="1" x14ac:dyDescent="0.2">
      <c r="A29" s="1"/>
      <c r="B29" s="1"/>
      <c r="C29" s="21"/>
      <c r="D29" s="21"/>
      <c r="E29" s="620"/>
      <c r="F29" s="21"/>
      <c r="G29" s="23"/>
      <c r="H29" s="1"/>
      <c r="I29" s="626"/>
      <c r="J29" s="626"/>
      <c r="K29" s="626"/>
      <c r="L29" s="626"/>
      <c r="M29" s="627"/>
    </row>
    <row r="30" spans="1:13" ht="15" customHeight="1" x14ac:dyDescent="0.2">
      <c r="A30" s="46" t="s">
        <v>179</v>
      </c>
      <c r="B30" s="1"/>
      <c r="C30" s="548">
        <v>-61200000</v>
      </c>
      <c r="D30" s="548">
        <v>-63300000</v>
      </c>
      <c r="E30" s="607">
        <v>-69400000</v>
      </c>
      <c r="F30" s="608"/>
      <c r="G30" s="558">
        <v>-193900000</v>
      </c>
      <c r="H30" s="3"/>
      <c r="I30" s="558">
        <v>-46600000</v>
      </c>
      <c r="J30" s="558">
        <v>-53600000</v>
      </c>
      <c r="K30" s="558">
        <v>-61900000</v>
      </c>
      <c r="L30" s="548">
        <v>-62900000</v>
      </c>
      <c r="M30" s="558">
        <v>-225000000</v>
      </c>
    </row>
    <row r="31" spans="1:13" ht="15" customHeight="1" x14ac:dyDescent="0.2">
      <c r="A31" s="46" t="s">
        <v>180</v>
      </c>
      <c r="B31" s="1"/>
      <c r="C31" s="590">
        <v>45500000</v>
      </c>
      <c r="D31" s="590">
        <v>41200000</v>
      </c>
      <c r="E31" s="609">
        <v>32100000</v>
      </c>
      <c r="F31" s="159"/>
      <c r="G31" s="139">
        <v>118800000</v>
      </c>
      <c r="H31" s="3"/>
      <c r="I31" s="139">
        <v>32600000</v>
      </c>
      <c r="J31" s="139">
        <v>36900000</v>
      </c>
      <c r="K31" s="139">
        <v>45100000</v>
      </c>
      <c r="L31" s="590">
        <v>52700000</v>
      </c>
      <c r="M31" s="139">
        <v>167300000</v>
      </c>
    </row>
    <row r="32" spans="1:13" ht="15" customHeight="1" x14ac:dyDescent="0.2">
      <c r="A32" s="27" t="s">
        <v>181</v>
      </c>
      <c r="B32" s="1"/>
      <c r="C32" s="141">
        <f>C30+C31</f>
        <v>-15700000</v>
      </c>
      <c r="D32" s="141">
        <f>D30+D31</f>
        <v>-22100000</v>
      </c>
      <c r="E32" s="581">
        <f>E30+E31</f>
        <v>-37300000</v>
      </c>
      <c r="F32" s="184">
        <f>F30+F31</f>
        <v>0</v>
      </c>
      <c r="G32" s="161">
        <v>-75100000</v>
      </c>
      <c r="H32" s="3"/>
      <c r="I32" s="141">
        <v>-14000000</v>
      </c>
      <c r="J32" s="161">
        <v>-16700000</v>
      </c>
      <c r="K32" s="161">
        <v>-16800000</v>
      </c>
      <c r="L32" s="161">
        <v>-10200000</v>
      </c>
      <c r="M32" s="161">
        <v>-57700000</v>
      </c>
    </row>
    <row r="33" spans="1:13" ht="12.4" customHeight="1" x14ac:dyDescent="0.2">
      <c r="A33" s="1"/>
      <c r="B33" s="1"/>
      <c r="C33" s="3"/>
      <c r="D33" s="3"/>
      <c r="E33" s="610"/>
      <c r="F33" s="628"/>
      <c r="G33" s="36"/>
      <c r="H33" s="3"/>
      <c r="I33" s="36"/>
      <c r="J33" s="36"/>
      <c r="K33" s="36"/>
      <c r="L33" s="3"/>
      <c r="M33" s="36"/>
    </row>
    <row r="34" spans="1:13" ht="15" customHeight="1" x14ac:dyDescent="0.2">
      <c r="A34" s="27" t="s">
        <v>182</v>
      </c>
      <c r="B34" s="1"/>
      <c r="C34" s="3"/>
      <c r="D34" s="3"/>
      <c r="E34" s="610"/>
      <c r="F34" s="628"/>
      <c r="G34" s="36"/>
      <c r="H34" s="3"/>
      <c r="I34" s="135"/>
      <c r="J34" s="135"/>
      <c r="K34" s="135"/>
      <c r="L34" s="102"/>
      <c r="M34" s="135"/>
    </row>
    <row r="35" spans="1:13" ht="15" customHeight="1" x14ac:dyDescent="0.2">
      <c r="A35" s="46" t="s">
        <v>183</v>
      </c>
      <c r="B35" s="1"/>
      <c r="C35" s="137">
        <v>2800000</v>
      </c>
      <c r="D35" s="137">
        <v>-22400000</v>
      </c>
      <c r="E35" s="564">
        <v>-21600000</v>
      </c>
      <c r="F35" s="135"/>
      <c r="G35" s="138">
        <v>-41200000</v>
      </c>
      <c r="H35" s="3"/>
      <c r="I35" s="137">
        <v>-23800000</v>
      </c>
      <c r="J35" s="137">
        <v>500000</v>
      </c>
      <c r="K35" s="564">
        <v>10600000</v>
      </c>
      <c r="L35" s="136">
        <v>-1600000</v>
      </c>
      <c r="M35" s="138">
        <v>-14300000</v>
      </c>
    </row>
    <row r="36" spans="1:13" ht="15" customHeight="1" x14ac:dyDescent="0.2">
      <c r="A36" s="46" t="s">
        <v>184</v>
      </c>
      <c r="B36" s="1"/>
      <c r="C36" s="136">
        <v>26700000</v>
      </c>
      <c r="D36" s="137">
        <v>3300000</v>
      </c>
      <c r="E36" s="611">
        <v>-19200000</v>
      </c>
      <c r="F36" s="135"/>
      <c r="G36" s="612">
        <v>10800000</v>
      </c>
      <c r="H36" s="3"/>
      <c r="I36" s="612">
        <v>92000000</v>
      </c>
      <c r="J36" s="137">
        <v>22100000</v>
      </c>
      <c r="K36" s="611">
        <v>-2300000</v>
      </c>
      <c r="L36" s="136">
        <v>96400000</v>
      </c>
      <c r="M36" s="612">
        <v>208200000</v>
      </c>
    </row>
    <row r="37" spans="1:13" ht="15" customHeight="1" x14ac:dyDescent="0.2">
      <c r="A37" s="46" t="s">
        <v>185</v>
      </c>
      <c r="B37" s="1"/>
      <c r="C37" s="136">
        <v>-2700000</v>
      </c>
      <c r="D37" s="137">
        <v>-1500000</v>
      </c>
      <c r="E37" s="611">
        <v>-200000</v>
      </c>
      <c r="F37" s="135"/>
      <c r="G37" s="612">
        <v>-4400000</v>
      </c>
      <c r="H37" s="3"/>
      <c r="I37" s="136">
        <v>-39100000</v>
      </c>
      <c r="J37" s="137">
        <v>-9800000</v>
      </c>
      <c r="K37" s="611">
        <v>-5400000</v>
      </c>
      <c r="L37" s="136">
        <v>-29500000</v>
      </c>
      <c r="M37" s="612">
        <v>-83800000</v>
      </c>
    </row>
    <row r="38" spans="1:13" ht="15" customHeight="1" x14ac:dyDescent="0.2">
      <c r="A38" s="68" t="s">
        <v>186</v>
      </c>
      <c r="B38" s="1"/>
      <c r="C38" s="139">
        <v>56400000</v>
      </c>
      <c r="D38" s="139">
        <v>54900000</v>
      </c>
      <c r="E38" s="613">
        <v>62900000</v>
      </c>
      <c r="F38" s="135"/>
      <c r="G38" s="572">
        <v>174200000</v>
      </c>
      <c r="H38" s="3"/>
      <c r="I38" s="139">
        <v>63200000</v>
      </c>
      <c r="J38" s="137">
        <v>64300000</v>
      </c>
      <c r="K38" s="611">
        <v>63800000</v>
      </c>
      <c r="L38" s="136">
        <v>56800000</v>
      </c>
      <c r="M38" s="612">
        <v>248100000</v>
      </c>
    </row>
    <row r="39" spans="1:13" ht="15" customHeight="1" x14ac:dyDescent="0.2">
      <c r="A39" s="27" t="s">
        <v>25</v>
      </c>
      <c r="B39" s="1"/>
      <c r="C39" s="141">
        <f>SUM(C35:C38)</f>
        <v>83200000</v>
      </c>
      <c r="D39" s="614">
        <f>SUM(D35:D38)</f>
        <v>34300000</v>
      </c>
      <c r="E39" s="614">
        <f>SUM(E35:E38)</f>
        <v>21900000</v>
      </c>
      <c r="F39" s="616">
        <f>SUM(F35:F38)</f>
        <v>0</v>
      </c>
      <c r="G39" s="614">
        <f>SUM(G35:G38)</f>
        <v>139400000</v>
      </c>
      <c r="H39" s="3"/>
      <c r="I39" s="141">
        <f>SUM(I35:I38)</f>
        <v>92300000</v>
      </c>
      <c r="J39" s="614">
        <f>SUM(J35:J38)</f>
        <v>77100000</v>
      </c>
      <c r="K39" s="615">
        <f>SUM(K35:K38)</f>
        <v>66700000</v>
      </c>
      <c r="L39" s="614">
        <f>SUM(L35:L38)</f>
        <v>122100000</v>
      </c>
      <c r="M39" s="614">
        <f>SUM(M35:M38)</f>
        <v>358200000</v>
      </c>
    </row>
    <row r="40" spans="1:13" ht="15" customHeight="1" x14ac:dyDescent="0.2">
      <c r="A40" s="27" t="s">
        <v>26</v>
      </c>
      <c r="B40" s="1"/>
      <c r="C40" s="617">
        <v>67500000</v>
      </c>
      <c r="D40" s="617">
        <v>12200000</v>
      </c>
      <c r="E40" s="617">
        <v>-15400000</v>
      </c>
      <c r="F40" s="618"/>
      <c r="G40" s="619">
        <v>64300000</v>
      </c>
      <c r="H40" s="3"/>
      <c r="I40" s="617">
        <v>78300000</v>
      </c>
      <c r="J40" s="617">
        <v>60400000</v>
      </c>
      <c r="K40" s="617">
        <v>49900000</v>
      </c>
      <c r="L40" s="617">
        <v>111900000</v>
      </c>
      <c r="M40" s="619">
        <v>300500000</v>
      </c>
    </row>
    <row r="41" spans="1:13" ht="12.4" customHeight="1" x14ac:dyDescent="0.2">
      <c r="A41" s="1"/>
      <c r="B41" s="1"/>
      <c r="C41" s="21"/>
      <c r="D41" s="21"/>
      <c r="E41" s="21"/>
      <c r="F41" s="21"/>
      <c r="G41" s="21"/>
      <c r="H41" s="1"/>
      <c r="I41" s="270"/>
      <c r="J41" s="270"/>
      <c r="K41" s="270"/>
      <c r="L41" s="270"/>
      <c r="M41" s="331"/>
    </row>
    <row r="42" spans="1:13" ht="142.5" customHeight="1" x14ac:dyDescent="0.2">
      <c r="A42" s="721" t="s">
        <v>188</v>
      </c>
      <c r="B42" s="722"/>
      <c r="C42" s="722"/>
      <c r="D42" s="722"/>
      <c r="E42" s="722"/>
      <c r="F42" s="722"/>
      <c r="G42" s="722"/>
      <c r="H42" s="722"/>
      <c r="I42" s="722"/>
      <c r="J42" s="722"/>
      <c r="K42" s="722"/>
      <c r="L42" s="722"/>
      <c r="M42" s="731"/>
    </row>
    <row r="43" spans="1:13" ht="12.4" customHeight="1" x14ac:dyDescent="0.2">
      <c r="A43" s="727"/>
      <c r="B43" s="722"/>
      <c r="C43" s="722"/>
      <c r="D43" s="722"/>
      <c r="E43" s="722"/>
      <c r="F43" s="722"/>
      <c r="G43" s="722"/>
      <c r="H43" s="722"/>
      <c r="I43" s="722"/>
      <c r="J43" s="722"/>
      <c r="K43" s="722"/>
      <c r="L43" s="722"/>
      <c r="M43" s="731"/>
    </row>
    <row r="44" spans="1:13" ht="12.4" customHeight="1" x14ac:dyDescent="0.2">
      <c r="A44" s="833"/>
      <c r="B44" s="722"/>
      <c r="C44" s="722"/>
      <c r="D44" s="722"/>
      <c r="E44" s="722"/>
      <c r="F44" s="1"/>
      <c r="G44" s="1"/>
      <c r="H44" s="1"/>
      <c r="I44" s="1"/>
      <c r="J44" s="1"/>
      <c r="K44" s="1"/>
      <c r="L44" s="1"/>
      <c r="M44" s="12"/>
    </row>
    <row r="45" spans="1:13" ht="12.4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</row>
    <row r="46" spans="1:13" ht="12.4" customHeight="1" x14ac:dyDescent="0.2">
      <c r="A46" s="723" t="s">
        <v>33</v>
      </c>
      <c r="B46" s="724"/>
      <c r="C46" s="724"/>
      <c r="D46" s="724"/>
      <c r="E46" s="803"/>
      <c r="F46" s="106"/>
      <c r="G46" s="106"/>
      <c r="H46" s="106"/>
      <c r="I46" s="106"/>
      <c r="J46" s="106"/>
      <c r="K46" s="106"/>
      <c r="L46" s="106"/>
      <c r="M46" s="106"/>
    </row>
    <row r="47" spans="1:13" ht="12.4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3"/>
    </row>
    <row r="48" spans="1:13" ht="12.4" customHeight="1" x14ac:dyDescent="0.2">
      <c r="A48" s="174" t="s">
        <v>189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2"/>
    </row>
    <row r="49" spans="1:13" ht="12.4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2"/>
    </row>
    <row r="50" spans="1:13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2"/>
    </row>
    <row r="51" spans="1:13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2"/>
    </row>
    <row r="52" spans="1:13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2"/>
    </row>
    <row r="53" spans="1:13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2"/>
    </row>
    <row r="54" spans="1:13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2"/>
    </row>
    <row r="55" spans="1:13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2"/>
    </row>
    <row r="56" spans="1:13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2"/>
    </row>
    <row r="57" spans="1:13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2"/>
    </row>
    <row r="58" spans="1:13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2"/>
    </row>
    <row r="59" spans="1:13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2"/>
    </row>
    <row r="60" spans="1:13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2"/>
    </row>
    <row r="61" spans="1:13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2"/>
    </row>
    <row r="62" spans="1:13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2"/>
    </row>
    <row r="63" spans="1:13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2"/>
    </row>
    <row r="64" spans="1:13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2"/>
    </row>
    <row r="65" spans="1:13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2"/>
    </row>
    <row r="66" spans="1:13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2"/>
    </row>
    <row r="67" spans="1:13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2"/>
    </row>
    <row r="68" spans="1:13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2"/>
    </row>
    <row r="69" spans="1:13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2"/>
    </row>
    <row r="70" spans="1:13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2"/>
    </row>
    <row r="71" spans="1:13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2"/>
    </row>
    <row r="72" spans="1:13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2"/>
    </row>
    <row r="73" spans="1:13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2"/>
    </row>
    <row r="74" spans="1:13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</row>
    <row r="75" spans="1:13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</row>
    <row r="76" spans="1:13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2"/>
    </row>
    <row r="77" spans="1:13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2"/>
    </row>
    <row r="78" spans="1:13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2"/>
    </row>
    <row r="79" spans="1:13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2"/>
    </row>
    <row r="80" spans="1:13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</row>
    <row r="81" spans="1:13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</row>
    <row r="82" spans="1:13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</row>
    <row r="83" spans="1:13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</row>
    <row r="84" spans="1:13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</row>
    <row r="85" spans="1:13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</row>
    <row r="86" spans="1:13" ht="18.7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106"/>
    </row>
  </sheetData>
  <mergeCells count="8">
    <mergeCell ref="A43:M43"/>
    <mergeCell ref="A44:E44"/>
    <mergeCell ref="A46:E46"/>
    <mergeCell ref="A2:M2"/>
    <mergeCell ref="A3:M3"/>
    <mergeCell ref="A6:B6"/>
    <mergeCell ref="A7:B7"/>
    <mergeCell ref="A42:M42"/>
  </mergeCells>
  <pageMargins left="0.7" right="0.7" top="0.75" bottom="0.75" header="0.3" footer="0.3"/>
  <pageSetup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workbookViewId="0"/>
  </sheetViews>
  <sheetFormatPr defaultColWidth="21.5" defaultRowHeight="12.75" x14ac:dyDescent="0.2"/>
  <cols>
    <col min="1" max="1" width="43.33203125" customWidth="1"/>
    <col min="2" max="9" width="14.1640625" customWidth="1"/>
  </cols>
  <sheetData>
    <row r="1" spans="1:9" ht="12.4" customHeight="1" x14ac:dyDescent="0.2">
      <c r="A1" s="1"/>
      <c r="B1" s="2"/>
      <c r="C1" s="2"/>
      <c r="D1" s="2"/>
      <c r="E1" s="2"/>
      <c r="F1" s="2"/>
      <c r="G1" s="2"/>
      <c r="H1" s="2"/>
      <c r="I1" s="380" t="s">
        <v>0</v>
      </c>
    </row>
    <row r="2" spans="1:9" ht="18.75" customHeight="1" x14ac:dyDescent="0.25">
      <c r="A2" s="759" t="s">
        <v>1</v>
      </c>
      <c r="B2" s="788"/>
      <c r="C2" s="840"/>
      <c r="D2" s="840"/>
      <c r="E2" s="841"/>
      <c r="F2" s="788"/>
      <c r="G2" s="788"/>
      <c r="H2" s="788"/>
      <c r="I2" s="841"/>
    </row>
    <row r="3" spans="1:9" ht="18.75" customHeight="1" x14ac:dyDescent="0.25">
      <c r="A3" s="759" t="s">
        <v>190</v>
      </c>
      <c r="B3" s="788"/>
      <c r="C3" s="840"/>
      <c r="D3" s="840"/>
      <c r="E3" s="788"/>
      <c r="F3" s="788"/>
      <c r="G3" s="788"/>
      <c r="H3" s="788"/>
      <c r="I3" s="841"/>
    </row>
    <row r="4" spans="1:9" ht="12.4" customHeight="1" x14ac:dyDescent="0.2">
      <c r="A4" s="118" t="s">
        <v>3</v>
      </c>
      <c r="B4" s="2"/>
      <c r="C4" s="2"/>
      <c r="D4" s="2"/>
      <c r="E4" s="2"/>
      <c r="F4" s="2"/>
      <c r="G4" s="2"/>
      <c r="H4" s="2"/>
      <c r="I4" s="11"/>
    </row>
    <row r="5" spans="1:9" ht="12.4" customHeight="1" x14ac:dyDescent="0.2">
      <c r="A5" s="118" t="s">
        <v>4</v>
      </c>
      <c r="B5" s="2"/>
      <c r="C5" s="2"/>
      <c r="D5" s="2"/>
      <c r="E5" s="2"/>
      <c r="F5" s="2"/>
      <c r="G5" s="2"/>
      <c r="H5" s="2"/>
      <c r="I5" s="11"/>
    </row>
    <row r="6" spans="1:9" ht="12.4" customHeight="1" x14ac:dyDescent="0.2">
      <c r="A6" s="737" t="s">
        <v>5</v>
      </c>
      <c r="B6" s="738"/>
      <c r="C6" s="2"/>
      <c r="D6" s="2"/>
      <c r="E6" s="2"/>
      <c r="F6" s="2"/>
      <c r="G6" s="2"/>
      <c r="H6" s="2"/>
      <c r="I6" s="11"/>
    </row>
    <row r="7" spans="1:9" ht="12.4" customHeight="1" x14ac:dyDescent="0.2">
      <c r="A7" s="737" t="s">
        <v>6</v>
      </c>
      <c r="B7" s="842"/>
      <c r="C7" s="2"/>
      <c r="D7" s="2"/>
      <c r="E7" s="2"/>
      <c r="F7" s="2"/>
      <c r="G7" s="2"/>
      <c r="H7" s="2"/>
      <c r="I7" s="11"/>
    </row>
    <row r="8" spans="1:9" ht="12.4" customHeight="1" x14ac:dyDescent="0.2">
      <c r="A8" s="10"/>
      <c r="B8" s="740"/>
      <c r="C8" s="740"/>
      <c r="D8" s="740"/>
      <c r="E8" s="843"/>
      <c r="F8" s="2"/>
      <c r="G8" s="2"/>
      <c r="H8" s="2"/>
      <c r="I8" s="11"/>
    </row>
    <row r="9" spans="1:9" ht="13.9" customHeight="1" x14ac:dyDescent="0.2">
      <c r="A9" s="1"/>
      <c r="B9" s="834" t="s">
        <v>128</v>
      </c>
      <c r="C9" s="835" t="s">
        <v>37</v>
      </c>
      <c r="D9" s="835" t="s">
        <v>37</v>
      </c>
      <c r="E9" s="836"/>
      <c r="F9" s="837" t="s">
        <v>153</v>
      </c>
      <c r="G9" s="838"/>
      <c r="H9" s="838"/>
      <c r="I9" s="836"/>
    </row>
    <row r="10" spans="1:9" ht="13.9" customHeight="1" x14ac:dyDescent="0.2">
      <c r="A10" s="263" t="s">
        <v>71</v>
      </c>
      <c r="B10" s="631" t="s">
        <v>8</v>
      </c>
      <c r="C10" s="630" t="s">
        <v>10</v>
      </c>
      <c r="D10" s="630" t="s">
        <v>11</v>
      </c>
      <c r="E10" s="630" t="s">
        <v>12</v>
      </c>
      <c r="F10" s="629" t="s">
        <v>8</v>
      </c>
      <c r="G10" s="632" t="s">
        <v>10</v>
      </c>
      <c r="H10" s="632" t="s">
        <v>11</v>
      </c>
      <c r="I10" s="633" t="s">
        <v>12</v>
      </c>
    </row>
    <row r="11" spans="1:9" ht="13.9" customHeight="1" x14ac:dyDescent="0.2">
      <c r="A11" s="27" t="s">
        <v>191</v>
      </c>
      <c r="B11" s="634"/>
      <c r="C11" s="635"/>
      <c r="D11" s="681"/>
      <c r="E11" s="636"/>
      <c r="F11" s="249"/>
      <c r="G11" s="21"/>
      <c r="H11" s="21"/>
      <c r="I11" s="637"/>
    </row>
    <row r="12" spans="1:9" ht="13.9" customHeight="1" x14ac:dyDescent="0.2">
      <c r="A12" s="46" t="s">
        <v>192</v>
      </c>
      <c r="B12" s="638"/>
      <c r="C12" s="639"/>
      <c r="D12" s="682"/>
      <c r="E12" s="640"/>
      <c r="F12" s="13"/>
      <c r="G12" s="1"/>
      <c r="H12" s="1"/>
      <c r="I12" s="640"/>
    </row>
    <row r="13" spans="1:9" ht="13.9" customHeight="1" x14ac:dyDescent="0.2">
      <c r="A13" s="641" t="s">
        <v>193</v>
      </c>
      <c r="B13" s="642">
        <v>3084300000</v>
      </c>
      <c r="C13" s="643">
        <v>6817300000</v>
      </c>
      <c r="D13" s="683">
        <v>8960000000</v>
      </c>
      <c r="E13" s="644"/>
      <c r="F13" s="642">
        <v>2616900000</v>
      </c>
      <c r="G13" s="643">
        <v>3069900000</v>
      </c>
      <c r="H13" s="643">
        <v>3724300000</v>
      </c>
      <c r="I13" s="645">
        <v>6536200000</v>
      </c>
    </row>
    <row r="14" spans="1:9" ht="13.9" customHeight="1" x14ac:dyDescent="0.2">
      <c r="A14" s="641" t="s">
        <v>194</v>
      </c>
      <c r="B14" s="646">
        <v>1705200000</v>
      </c>
      <c r="C14" s="136">
        <v>92200000</v>
      </c>
      <c r="D14" s="684">
        <v>76100000</v>
      </c>
      <c r="E14" s="65"/>
      <c r="F14" s="646">
        <v>888700000</v>
      </c>
      <c r="G14" s="136">
        <v>2364200000</v>
      </c>
      <c r="H14" s="136">
        <v>3218800000</v>
      </c>
      <c r="I14" s="647">
        <v>1497900000</v>
      </c>
    </row>
    <row r="15" spans="1:9" ht="13.9" customHeight="1" x14ac:dyDescent="0.2">
      <c r="A15" s="641" t="s">
        <v>195</v>
      </c>
      <c r="B15" s="648">
        <v>4495100000</v>
      </c>
      <c r="C15" s="563">
        <v>4823000000</v>
      </c>
      <c r="D15" s="685">
        <v>4859400000</v>
      </c>
      <c r="E15" s="186"/>
      <c r="F15" s="649">
        <v>4017200000</v>
      </c>
      <c r="G15" s="138">
        <v>4349900000</v>
      </c>
      <c r="H15" s="138">
        <v>4401300000</v>
      </c>
      <c r="I15" s="647">
        <v>4546300000</v>
      </c>
    </row>
    <row r="16" spans="1:9" ht="13.9" customHeight="1" x14ac:dyDescent="0.2">
      <c r="A16" s="641" t="s">
        <v>196</v>
      </c>
      <c r="B16" s="650">
        <v>4631300000</v>
      </c>
      <c r="C16" s="138">
        <v>4155500000</v>
      </c>
      <c r="D16" s="563">
        <v>4118000000</v>
      </c>
      <c r="E16" s="186"/>
      <c r="F16" s="651">
        <v>4035100000</v>
      </c>
      <c r="G16" s="563">
        <v>4346000000</v>
      </c>
      <c r="H16" s="138">
        <v>4406900000</v>
      </c>
      <c r="I16" s="647">
        <v>4458300000</v>
      </c>
    </row>
    <row r="17" spans="1:9" ht="13.9" customHeight="1" x14ac:dyDescent="0.2">
      <c r="A17" s="641" t="s">
        <v>197</v>
      </c>
      <c r="B17" s="652">
        <v>2345600000</v>
      </c>
      <c r="C17" s="653">
        <v>2444700000</v>
      </c>
      <c r="D17" s="686">
        <f>D18-SUM(D13:D16)</f>
        <v>2672400000</v>
      </c>
      <c r="E17" s="654"/>
      <c r="F17" s="655">
        <v>1418300000</v>
      </c>
      <c r="G17" s="656">
        <v>1616500000</v>
      </c>
      <c r="H17" s="656">
        <v>1677100000</v>
      </c>
      <c r="I17" s="657">
        <v>2163400000</v>
      </c>
    </row>
    <row r="18" spans="1:9" ht="13.9" customHeight="1" x14ac:dyDescent="0.2">
      <c r="A18" s="46" t="s">
        <v>198</v>
      </c>
      <c r="B18" s="648">
        <v>16261500000</v>
      </c>
      <c r="C18" s="138">
        <v>18332700000</v>
      </c>
      <c r="D18" s="685">
        <v>20685900000</v>
      </c>
      <c r="E18" s="65"/>
      <c r="F18" s="649">
        <v>12976200000</v>
      </c>
      <c r="G18" s="136">
        <v>15746500000</v>
      </c>
      <c r="H18" s="136">
        <v>17428400000</v>
      </c>
      <c r="I18" s="647">
        <v>19202100000</v>
      </c>
    </row>
    <row r="19" spans="1:9" ht="13.9" customHeight="1" x14ac:dyDescent="0.2">
      <c r="A19" s="1"/>
      <c r="B19" s="658"/>
      <c r="C19" s="533"/>
      <c r="D19" s="687"/>
      <c r="E19" s="355"/>
      <c r="F19" s="659"/>
      <c r="G19" s="533"/>
      <c r="H19" s="533"/>
      <c r="I19" s="660"/>
    </row>
    <row r="20" spans="1:9" ht="13.9" customHeight="1" x14ac:dyDescent="0.2">
      <c r="A20" s="46" t="s">
        <v>199</v>
      </c>
      <c r="B20" s="661"/>
      <c r="C20" s="192"/>
      <c r="D20" s="688"/>
      <c r="E20" s="662"/>
      <c r="F20" s="663"/>
      <c r="G20" s="12"/>
      <c r="H20" s="12"/>
      <c r="I20" s="640"/>
    </row>
    <row r="21" spans="1:9" ht="13.9" customHeight="1" x14ac:dyDescent="0.2">
      <c r="A21" s="641" t="s">
        <v>200</v>
      </c>
      <c r="B21" s="648">
        <v>5375100000</v>
      </c>
      <c r="C21" s="138">
        <v>2059600000</v>
      </c>
      <c r="D21" s="685">
        <v>2005800000</v>
      </c>
      <c r="E21" s="65"/>
      <c r="F21" s="649">
        <v>5297700000</v>
      </c>
      <c r="G21" s="136">
        <v>5723300000</v>
      </c>
      <c r="H21" s="136">
        <v>6148700000</v>
      </c>
      <c r="I21" s="647">
        <v>5678800000</v>
      </c>
    </row>
    <row r="22" spans="1:9" ht="13.9" customHeight="1" x14ac:dyDescent="0.2">
      <c r="A22" s="641" t="s">
        <v>201</v>
      </c>
      <c r="B22" s="648">
        <v>8332400000</v>
      </c>
      <c r="C22" s="138">
        <v>8105200000</v>
      </c>
      <c r="D22" s="685">
        <v>7977800000</v>
      </c>
      <c r="E22" s="65"/>
      <c r="F22" s="649">
        <v>8904700000</v>
      </c>
      <c r="G22" s="136">
        <v>8833400000</v>
      </c>
      <c r="H22" s="136">
        <v>8637200000</v>
      </c>
      <c r="I22" s="647">
        <v>8399300000</v>
      </c>
    </row>
    <row r="23" spans="1:9" ht="13.9" customHeight="1" x14ac:dyDescent="0.2">
      <c r="A23" s="641" t="s">
        <v>202</v>
      </c>
      <c r="B23" s="650">
        <v>5428400000</v>
      </c>
      <c r="C23" s="138">
        <v>5090900000</v>
      </c>
      <c r="D23" s="685">
        <f>D25-D21-D22-D24</f>
        <v>5141500000</v>
      </c>
      <c r="E23" s="664"/>
      <c r="F23" s="651">
        <v>2020200000</v>
      </c>
      <c r="G23" s="561">
        <v>2060500000</v>
      </c>
      <c r="H23" s="561">
        <v>2197600000</v>
      </c>
      <c r="I23" s="647">
        <v>2874300000</v>
      </c>
    </row>
    <row r="24" spans="1:9" ht="13.9" customHeight="1" x14ac:dyDescent="0.2">
      <c r="A24" s="641" t="s">
        <v>203</v>
      </c>
      <c r="B24" s="665">
        <v>8958200000</v>
      </c>
      <c r="C24" s="653">
        <v>8770800000</v>
      </c>
      <c r="D24" s="686">
        <v>8814100000</v>
      </c>
      <c r="E24" s="491"/>
      <c r="F24" s="666">
        <v>8425500000</v>
      </c>
      <c r="G24" s="653">
        <v>8582800000</v>
      </c>
      <c r="H24" s="653">
        <v>8598500000</v>
      </c>
      <c r="I24" s="657">
        <v>8826500000</v>
      </c>
    </row>
    <row r="25" spans="1:9" ht="13.9" customHeight="1" x14ac:dyDescent="0.2">
      <c r="A25" s="46" t="s">
        <v>198</v>
      </c>
      <c r="B25" s="665">
        <v>28094100000</v>
      </c>
      <c r="C25" s="667">
        <v>24026500000</v>
      </c>
      <c r="D25" s="689">
        <f>D27-D18</f>
        <v>23939200000</v>
      </c>
      <c r="E25" s="355"/>
      <c r="F25" s="666">
        <v>24648100000</v>
      </c>
      <c r="G25" s="667">
        <v>25200000000</v>
      </c>
      <c r="H25" s="667">
        <v>25582000000</v>
      </c>
      <c r="I25" s="668">
        <v>25778900000</v>
      </c>
    </row>
    <row r="26" spans="1:9" ht="13.9" customHeight="1" x14ac:dyDescent="0.2">
      <c r="A26" s="1"/>
      <c r="B26" s="658"/>
      <c r="C26" s="66"/>
      <c r="D26" s="690"/>
      <c r="E26" s="65"/>
      <c r="F26" s="663"/>
      <c r="G26" s="12"/>
      <c r="H26" s="12"/>
      <c r="I26" s="640"/>
    </row>
    <row r="27" spans="1:9" ht="13.9" customHeight="1" x14ac:dyDescent="0.2">
      <c r="A27" s="27" t="s">
        <v>58</v>
      </c>
      <c r="B27" s="669">
        <v>44355600000</v>
      </c>
      <c r="C27" s="670">
        <v>42359200000</v>
      </c>
      <c r="D27" s="691">
        <v>44625100000</v>
      </c>
      <c r="E27" s="671"/>
      <c r="F27" s="672">
        <v>37624300000</v>
      </c>
      <c r="G27" s="670">
        <v>40946500000</v>
      </c>
      <c r="H27" s="670">
        <v>43010400000</v>
      </c>
      <c r="I27" s="673">
        <v>44981000000</v>
      </c>
    </row>
    <row r="28" spans="1:9" ht="13.9" customHeight="1" x14ac:dyDescent="0.2">
      <c r="A28" s="1"/>
      <c r="B28" s="674"/>
      <c r="C28" s="23"/>
      <c r="D28" s="692"/>
      <c r="E28" s="23"/>
      <c r="F28" s="675"/>
      <c r="G28" s="23"/>
      <c r="H28" s="23"/>
      <c r="I28" s="637"/>
    </row>
    <row r="29" spans="1:9" ht="13.9" customHeight="1" x14ac:dyDescent="0.2">
      <c r="A29" s="27" t="s">
        <v>204</v>
      </c>
      <c r="B29" s="676"/>
      <c r="C29" s="12"/>
      <c r="D29" s="693"/>
      <c r="E29" s="12"/>
      <c r="F29" s="676"/>
      <c r="G29" s="12"/>
      <c r="H29" s="12"/>
      <c r="I29" s="640"/>
    </row>
    <row r="30" spans="1:9" ht="13.9" customHeight="1" x14ac:dyDescent="0.2">
      <c r="A30" s="641" t="s">
        <v>205</v>
      </c>
      <c r="B30" s="642">
        <v>2304200000</v>
      </c>
      <c r="C30" s="643">
        <v>3049100000</v>
      </c>
      <c r="D30" s="683">
        <v>1002200000</v>
      </c>
      <c r="E30" s="644"/>
      <c r="F30" s="642">
        <v>2609300000</v>
      </c>
      <c r="G30" s="643">
        <v>2444200000</v>
      </c>
      <c r="H30" s="643">
        <v>3538100000</v>
      </c>
      <c r="I30" s="645">
        <v>3706600000</v>
      </c>
    </row>
    <row r="31" spans="1:9" ht="13.9" customHeight="1" x14ac:dyDescent="0.2">
      <c r="A31" s="641" t="s">
        <v>206</v>
      </c>
      <c r="B31" s="648">
        <v>1267400000</v>
      </c>
      <c r="C31" s="138">
        <v>1316900000</v>
      </c>
      <c r="D31" s="685">
        <v>1281200000</v>
      </c>
      <c r="E31" s="65"/>
      <c r="F31" s="649">
        <v>1220100000</v>
      </c>
      <c r="G31" s="136">
        <v>1257200000</v>
      </c>
      <c r="H31" s="136">
        <v>1200100000</v>
      </c>
      <c r="I31" s="647">
        <v>1410700000</v>
      </c>
    </row>
    <row r="32" spans="1:9" ht="13.9" customHeight="1" x14ac:dyDescent="0.2">
      <c r="A32" s="641" t="s">
        <v>207</v>
      </c>
      <c r="B32" s="648">
        <v>7975400000</v>
      </c>
      <c r="C32" s="138">
        <v>8689200000</v>
      </c>
      <c r="D32" s="685">
        <f>D38-D30-D31-D34-D35-D36</f>
        <v>8543300000</v>
      </c>
      <c r="E32" s="65"/>
      <c r="F32" s="649">
        <v>6618600000</v>
      </c>
      <c r="G32" s="136">
        <v>7593100000</v>
      </c>
      <c r="H32" s="136">
        <v>7928300000</v>
      </c>
      <c r="I32" s="647">
        <v>9418600000</v>
      </c>
    </row>
    <row r="33" spans="1:9" ht="13.9" customHeight="1" x14ac:dyDescent="0.2">
      <c r="A33" s="677"/>
      <c r="B33" s="658"/>
      <c r="C33" s="65"/>
      <c r="D33" s="694"/>
      <c r="E33" s="65"/>
      <c r="F33" s="663"/>
      <c r="G33" s="12"/>
      <c r="H33" s="12"/>
      <c r="I33" s="640"/>
    </row>
    <row r="34" spans="1:9" ht="13.9" customHeight="1" x14ac:dyDescent="0.2">
      <c r="A34" s="641" t="s">
        <v>208</v>
      </c>
      <c r="B34" s="648">
        <v>9393500000</v>
      </c>
      <c r="C34" s="561">
        <v>9170500000</v>
      </c>
      <c r="D34" s="685">
        <v>11674700000</v>
      </c>
      <c r="E34" s="664"/>
      <c r="F34" s="649">
        <v>7637500000</v>
      </c>
      <c r="G34" s="561">
        <v>9867900000</v>
      </c>
      <c r="H34" s="561">
        <v>9926600000</v>
      </c>
      <c r="I34" s="647">
        <v>9940500000</v>
      </c>
    </row>
    <row r="35" spans="1:9" ht="13.9" customHeight="1" x14ac:dyDescent="0.2">
      <c r="A35" s="641" t="s">
        <v>209</v>
      </c>
      <c r="B35" s="648">
        <v>8827300000</v>
      </c>
      <c r="C35" s="138">
        <v>8512700000</v>
      </c>
      <c r="D35" s="685">
        <v>7972800000</v>
      </c>
      <c r="E35" s="65"/>
      <c r="F35" s="649">
        <v>5435100000</v>
      </c>
      <c r="G35" s="136">
        <v>5614400000</v>
      </c>
      <c r="H35" s="136">
        <v>5456700000</v>
      </c>
      <c r="I35" s="647">
        <v>8836700000</v>
      </c>
    </row>
    <row r="36" spans="1:9" ht="13.9" customHeight="1" x14ac:dyDescent="0.2">
      <c r="A36" s="641" t="s">
        <v>210</v>
      </c>
      <c r="B36" s="665">
        <v>14587800000</v>
      </c>
      <c r="C36" s="653">
        <v>11620800000</v>
      </c>
      <c r="D36" s="686">
        <v>14150900000</v>
      </c>
      <c r="E36" s="355"/>
      <c r="F36" s="666">
        <v>14103700000</v>
      </c>
      <c r="G36" s="667">
        <v>14169700000</v>
      </c>
      <c r="H36" s="667">
        <v>14960600000</v>
      </c>
      <c r="I36" s="657">
        <v>11667900000</v>
      </c>
    </row>
    <row r="37" spans="1:9" ht="13.9" customHeight="1" x14ac:dyDescent="0.2">
      <c r="A37" s="1"/>
      <c r="B37" s="678"/>
      <c r="C37" s="1"/>
      <c r="D37" s="695"/>
      <c r="E37" s="1"/>
      <c r="F37" s="663"/>
      <c r="G37" s="12"/>
      <c r="H37" s="12"/>
      <c r="I37" s="640"/>
    </row>
    <row r="38" spans="1:9" ht="13.9" customHeight="1" x14ac:dyDescent="0.2">
      <c r="A38" s="27" t="s">
        <v>58</v>
      </c>
      <c r="B38" s="669">
        <v>44355600000</v>
      </c>
      <c r="C38" s="670">
        <v>42359200000</v>
      </c>
      <c r="D38" s="691">
        <v>44625100000</v>
      </c>
      <c r="E38" s="671"/>
      <c r="F38" s="672">
        <v>37624300000</v>
      </c>
      <c r="G38" s="670">
        <v>40946500000</v>
      </c>
      <c r="H38" s="670">
        <v>43010400000</v>
      </c>
      <c r="I38" s="673">
        <v>44981000000</v>
      </c>
    </row>
    <row r="39" spans="1:9" ht="13.9" customHeight="1" x14ac:dyDescent="0.2">
      <c r="A39" s="1"/>
      <c r="B39" s="21"/>
      <c r="C39" s="21"/>
      <c r="D39" s="21"/>
      <c r="E39" s="679"/>
      <c r="F39" s="21"/>
      <c r="G39" s="21"/>
      <c r="H39" s="21"/>
      <c r="I39" s="23"/>
    </row>
    <row r="40" spans="1:9" ht="13.9" customHeight="1" x14ac:dyDescent="0.2">
      <c r="A40" s="723" t="s">
        <v>33</v>
      </c>
      <c r="B40" s="729"/>
      <c r="C40" s="839"/>
      <c r="D40" s="839"/>
      <c r="E40" s="729"/>
      <c r="F40" s="712"/>
      <c r="G40" s="712"/>
      <c r="H40" s="712"/>
      <c r="I40" s="732"/>
    </row>
    <row r="41" spans="1:9" ht="13.9" customHeight="1" x14ac:dyDescent="0.2">
      <c r="A41" s="261"/>
      <c r="B41" s="1"/>
      <c r="C41" s="1"/>
      <c r="D41" s="1"/>
      <c r="E41" s="1"/>
      <c r="F41" s="1"/>
      <c r="G41" s="1"/>
      <c r="H41" s="1"/>
      <c r="I41" s="1"/>
    </row>
    <row r="42" spans="1:9" ht="18.75" customHeight="1" x14ac:dyDescent="0.2">
      <c r="A42" s="174" t="s">
        <v>211</v>
      </c>
      <c r="B42" s="67"/>
      <c r="C42" s="67"/>
      <c r="D42" s="67"/>
      <c r="E42" s="67"/>
      <c r="F42" s="67"/>
      <c r="G42" s="67"/>
      <c r="H42" s="67"/>
      <c r="I42" s="67"/>
    </row>
    <row r="43" spans="1:9" ht="13.9" customHeight="1" x14ac:dyDescent="0.2">
      <c r="A43" s="1"/>
      <c r="B43" s="1"/>
      <c r="C43" s="1"/>
      <c r="D43" s="1"/>
      <c r="E43" s="1"/>
      <c r="F43" s="1"/>
      <c r="G43" s="1"/>
      <c r="H43" s="1"/>
      <c r="I43" s="12"/>
    </row>
    <row r="44" spans="1:9" ht="18.75" customHeight="1" x14ac:dyDescent="0.2">
      <c r="A44" s="1"/>
      <c r="B44" s="1"/>
      <c r="C44" s="1"/>
      <c r="D44" s="1"/>
      <c r="E44" s="1"/>
      <c r="F44" s="1"/>
      <c r="G44" s="1"/>
      <c r="H44" s="1"/>
      <c r="I44" s="12"/>
    </row>
    <row r="45" spans="1:9" ht="18.75" customHeight="1" x14ac:dyDescent="0.2">
      <c r="A45" s="1"/>
      <c r="B45" s="1"/>
      <c r="C45" s="1"/>
      <c r="D45" s="1"/>
      <c r="E45" s="1"/>
      <c r="F45" s="1"/>
      <c r="G45" s="1"/>
      <c r="H45" s="1"/>
      <c r="I45" s="12"/>
    </row>
    <row r="46" spans="1:9" ht="18.75" customHeight="1" x14ac:dyDescent="0.2">
      <c r="A46" s="1"/>
      <c r="B46" s="1"/>
      <c r="C46" s="1"/>
      <c r="D46" s="1"/>
      <c r="E46" s="1"/>
      <c r="F46" s="1"/>
      <c r="G46" s="1"/>
      <c r="H46" s="1"/>
      <c r="I46" s="12"/>
    </row>
    <row r="47" spans="1:9" ht="18.75" customHeight="1" x14ac:dyDescent="0.2">
      <c r="A47" s="1"/>
      <c r="B47" s="1"/>
      <c r="C47" s="1"/>
      <c r="D47" s="1"/>
      <c r="E47" s="1"/>
      <c r="F47" s="1"/>
      <c r="G47" s="1"/>
      <c r="H47" s="1"/>
      <c r="I47" s="12"/>
    </row>
    <row r="48" spans="1:9" ht="18.75" customHeight="1" x14ac:dyDescent="0.2">
      <c r="A48" s="1"/>
      <c r="B48" s="1"/>
      <c r="C48" s="1"/>
      <c r="D48" s="1"/>
      <c r="E48" s="1"/>
      <c r="F48" s="1"/>
      <c r="G48" s="1"/>
      <c r="H48" s="1"/>
      <c r="I48" s="12"/>
    </row>
    <row r="49" spans="1:9" ht="18.75" customHeight="1" x14ac:dyDescent="0.2">
      <c r="A49" s="1"/>
      <c r="B49" s="1"/>
      <c r="C49" s="1"/>
      <c r="D49" s="1"/>
      <c r="E49" s="1"/>
      <c r="F49" s="1"/>
      <c r="G49" s="1"/>
      <c r="H49" s="1"/>
      <c r="I49" s="12"/>
    </row>
    <row r="50" spans="1:9" ht="18.75" customHeight="1" x14ac:dyDescent="0.2">
      <c r="A50" s="1"/>
      <c r="B50" s="1"/>
      <c r="C50" s="1"/>
      <c r="D50" s="1"/>
      <c r="E50" s="1"/>
      <c r="F50" s="1"/>
      <c r="G50" s="1"/>
      <c r="H50" s="1"/>
      <c r="I50" s="12"/>
    </row>
    <row r="51" spans="1:9" ht="18.75" customHeight="1" x14ac:dyDescent="0.2">
      <c r="A51" s="1"/>
      <c r="B51" s="1"/>
      <c r="C51" s="1"/>
      <c r="D51" s="1"/>
      <c r="E51" s="1"/>
      <c r="F51" s="1"/>
      <c r="G51" s="1"/>
      <c r="H51" s="1"/>
      <c r="I51" s="12"/>
    </row>
    <row r="52" spans="1:9" ht="18.75" customHeight="1" x14ac:dyDescent="0.2">
      <c r="A52" s="1"/>
      <c r="B52" s="1"/>
      <c r="C52" s="1"/>
      <c r="D52" s="1"/>
      <c r="E52" s="1"/>
      <c r="F52" s="1"/>
      <c r="G52" s="1"/>
      <c r="H52" s="1"/>
      <c r="I52" s="12"/>
    </row>
    <row r="53" spans="1:9" ht="18.75" customHeight="1" x14ac:dyDescent="0.2">
      <c r="A53" s="1"/>
      <c r="B53" s="1"/>
      <c r="C53" s="1"/>
      <c r="D53" s="1"/>
      <c r="E53" s="1"/>
      <c r="F53" s="1"/>
      <c r="G53" s="1"/>
      <c r="H53" s="1"/>
      <c r="I53" s="12"/>
    </row>
    <row r="54" spans="1:9" ht="18.75" customHeight="1" x14ac:dyDescent="0.2">
      <c r="A54" s="1"/>
      <c r="B54" s="1"/>
      <c r="C54" s="1"/>
      <c r="D54" s="1"/>
      <c r="E54" s="1"/>
      <c r="F54" s="1"/>
      <c r="G54" s="1"/>
      <c r="H54" s="1"/>
      <c r="I54" s="12"/>
    </row>
    <row r="55" spans="1:9" ht="18.75" customHeight="1" x14ac:dyDescent="0.2">
      <c r="A55" s="1"/>
      <c r="B55" s="1"/>
      <c r="C55" s="1"/>
      <c r="D55" s="1"/>
      <c r="E55" s="1"/>
      <c r="F55" s="1"/>
      <c r="G55" s="1"/>
      <c r="H55" s="1"/>
      <c r="I55" s="12"/>
    </row>
    <row r="56" spans="1:9" ht="18.75" customHeight="1" x14ac:dyDescent="0.2">
      <c r="A56" s="1"/>
      <c r="B56" s="1"/>
      <c r="C56" s="1"/>
      <c r="D56" s="1"/>
      <c r="E56" s="1"/>
      <c r="F56" s="1"/>
      <c r="G56" s="1"/>
      <c r="H56" s="1"/>
      <c r="I56" s="12"/>
    </row>
    <row r="57" spans="1:9" ht="18.75" customHeight="1" x14ac:dyDescent="0.2">
      <c r="A57" s="1"/>
      <c r="B57" s="1"/>
      <c r="C57" s="1"/>
      <c r="D57" s="1"/>
      <c r="E57" s="1"/>
      <c r="F57" s="1"/>
      <c r="G57" s="1"/>
      <c r="H57" s="1"/>
      <c r="I57" s="12"/>
    </row>
    <row r="58" spans="1:9" ht="18.75" customHeight="1" x14ac:dyDescent="0.2">
      <c r="A58" s="1"/>
      <c r="B58" s="1"/>
      <c r="C58" s="1"/>
      <c r="D58" s="1"/>
      <c r="E58" s="1"/>
      <c r="F58" s="1"/>
      <c r="G58" s="1"/>
      <c r="H58" s="1"/>
      <c r="I58" s="12"/>
    </row>
    <row r="59" spans="1:9" ht="18.75" customHeight="1" x14ac:dyDescent="0.2">
      <c r="A59" s="1"/>
      <c r="B59" s="1"/>
      <c r="C59" s="1"/>
      <c r="D59" s="1"/>
      <c r="E59" s="1"/>
      <c r="F59" s="1"/>
      <c r="G59" s="1"/>
      <c r="H59" s="1"/>
      <c r="I59" s="12"/>
    </row>
    <row r="60" spans="1:9" ht="18.75" customHeight="1" x14ac:dyDescent="0.2">
      <c r="A60" s="1"/>
      <c r="B60" s="1"/>
      <c r="C60" s="1"/>
      <c r="D60" s="1"/>
      <c r="E60" s="1"/>
      <c r="F60" s="1"/>
      <c r="G60" s="1"/>
      <c r="H60" s="1"/>
      <c r="I60" s="12"/>
    </row>
    <row r="61" spans="1:9" ht="18.75" customHeight="1" x14ac:dyDescent="0.2">
      <c r="A61" s="1"/>
      <c r="B61" s="1"/>
      <c r="C61" s="1"/>
      <c r="D61" s="1"/>
      <c r="E61" s="1"/>
      <c r="F61" s="1"/>
      <c r="G61" s="1"/>
      <c r="H61" s="1"/>
      <c r="I61" s="12"/>
    </row>
    <row r="62" spans="1:9" ht="18.75" customHeight="1" x14ac:dyDescent="0.2">
      <c r="A62" s="1"/>
      <c r="B62" s="1"/>
      <c r="C62" s="1"/>
      <c r="D62" s="1"/>
      <c r="E62" s="1"/>
      <c r="F62" s="1"/>
      <c r="G62" s="1"/>
      <c r="H62" s="1"/>
      <c r="I62" s="12"/>
    </row>
    <row r="63" spans="1:9" ht="18.75" customHeight="1" x14ac:dyDescent="0.2">
      <c r="A63" s="1"/>
      <c r="B63" s="1"/>
      <c r="C63" s="1"/>
      <c r="D63" s="1"/>
      <c r="E63" s="1"/>
      <c r="F63" s="1"/>
      <c r="G63" s="1"/>
      <c r="H63" s="1"/>
      <c r="I63" s="12"/>
    </row>
    <row r="64" spans="1:9" ht="18.75" customHeight="1" x14ac:dyDescent="0.2">
      <c r="A64" s="1"/>
      <c r="B64" s="1"/>
      <c r="C64" s="1"/>
      <c r="D64" s="1"/>
      <c r="E64" s="1"/>
      <c r="F64" s="1"/>
      <c r="G64" s="1"/>
      <c r="H64" s="1"/>
      <c r="I64" s="12"/>
    </row>
    <row r="65" spans="1:9" ht="18.75" customHeight="1" x14ac:dyDescent="0.2">
      <c r="A65" s="1"/>
      <c r="B65" s="1"/>
      <c r="C65" s="1"/>
      <c r="D65" s="1"/>
      <c r="E65" s="1"/>
      <c r="F65" s="1"/>
      <c r="G65" s="1"/>
      <c r="H65" s="1"/>
      <c r="I65" s="12"/>
    </row>
    <row r="66" spans="1:9" ht="18.75" customHeight="1" x14ac:dyDescent="0.2">
      <c r="A66" s="1"/>
      <c r="B66" s="1"/>
      <c r="C66" s="1"/>
      <c r="D66" s="1"/>
      <c r="E66" s="1"/>
      <c r="F66" s="1"/>
      <c r="G66" s="1"/>
      <c r="H66" s="1"/>
      <c r="I66" s="12"/>
    </row>
    <row r="67" spans="1:9" ht="18.75" customHeight="1" x14ac:dyDescent="0.2">
      <c r="A67" s="1"/>
      <c r="B67" s="1"/>
      <c r="C67" s="1"/>
      <c r="D67" s="1"/>
      <c r="E67" s="1"/>
      <c r="F67" s="1"/>
      <c r="G67" s="1"/>
      <c r="H67" s="1"/>
      <c r="I67" s="12"/>
    </row>
    <row r="68" spans="1:9" ht="18.75" customHeight="1" x14ac:dyDescent="0.2">
      <c r="A68" s="1"/>
      <c r="B68" s="1"/>
      <c r="C68" s="1"/>
      <c r="D68" s="1"/>
      <c r="E68" s="1"/>
      <c r="F68" s="1"/>
      <c r="G68" s="1"/>
      <c r="H68" s="1"/>
      <c r="I68" s="12"/>
    </row>
    <row r="69" spans="1:9" ht="18.75" customHeight="1" x14ac:dyDescent="0.2">
      <c r="A69" s="1"/>
      <c r="B69" s="1"/>
      <c r="C69" s="1"/>
      <c r="D69" s="1"/>
      <c r="E69" s="1"/>
      <c r="F69" s="1"/>
      <c r="G69" s="1"/>
      <c r="H69" s="1"/>
      <c r="I69" s="12"/>
    </row>
    <row r="70" spans="1:9" ht="18.75" customHeight="1" x14ac:dyDescent="0.2">
      <c r="A70" s="1"/>
      <c r="B70" s="1"/>
      <c r="C70" s="1"/>
      <c r="D70" s="1"/>
      <c r="E70" s="1"/>
      <c r="F70" s="1"/>
      <c r="G70" s="1"/>
      <c r="H70" s="1"/>
      <c r="I70" s="12"/>
    </row>
    <row r="71" spans="1:9" ht="18.75" customHeight="1" x14ac:dyDescent="0.2">
      <c r="A71" s="1"/>
      <c r="B71" s="1"/>
      <c r="C71" s="1"/>
      <c r="D71" s="1"/>
      <c r="E71" s="1"/>
      <c r="F71" s="1"/>
      <c r="G71" s="1"/>
      <c r="H71" s="1"/>
      <c r="I71" s="12"/>
    </row>
    <row r="72" spans="1:9" ht="18.75" customHeight="1" x14ac:dyDescent="0.2">
      <c r="A72" s="1"/>
      <c r="B72" s="1"/>
      <c r="C72" s="1"/>
      <c r="D72" s="1"/>
      <c r="E72" s="1"/>
      <c r="F72" s="1"/>
      <c r="G72" s="1"/>
      <c r="H72" s="1"/>
      <c r="I72" s="12"/>
    </row>
    <row r="73" spans="1:9" ht="18.75" customHeight="1" x14ac:dyDescent="0.2">
      <c r="A73" s="1"/>
      <c r="B73" s="1"/>
      <c r="C73" s="1"/>
      <c r="D73" s="1"/>
      <c r="E73" s="1"/>
      <c r="F73" s="1"/>
      <c r="G73" s="1"/>
      <c r="H73" s="1"/>
      <c r="I73" s="12"/>
    </row>
    <row r="74" spans="1:9" ht="18.75" customHeight="1" x14ac:dyDescent="0.2">
      <c r="A74" s="1"/>
      <c r="B74" s="1"/>
      <c r="C74" s="1"/>
      <c r="D74" s="1"/>
      <c r="E74" s="1"/>
      <c r="F74" s="1"/>
      <c r="G74" s="1"/>
      <c r="H74" s="1"/>
      <c r="I74" s="12"/>
    </row>
    <row r="75" spans="1:9" ht="18.75" customHeight="1" x14ac:dyDescent="0.2">
      <c r="A75" s="1"/>
      <c r="B75" s="1"/>
      <c r="C75" s="1"/>
      <c r="D75" s="1"/>
      <c r="E75" s="1"/>
      <c r="F75" s="1"/>
      <c r="G75" s="1"/>
      <c r="H75" s="1"/>
      <c r="I75" s="12"/>
    </row>
    <row r="76" spans="1:9" ht="18.75" customHeight="1" x14ac:dyDescent="0.2">
      <c r="A76" s="1"/>
      <c r="B76" s="1"/>
      <c r="C76" s="1"/>
      <c r="D76" s="1"/>
      <c r="E76" s="1"/>
      <c r="F76" s="1"/>
      <c r="G76" s="1"/>
      <c r="H76" s="1"/>
      <c r="I76" s="12"/>
    </row>
    <row r="77" spans="1:9" ht="18.75" customHeight="1" x14ac:dyDescent="0.2">
      <c r="A77" s="1"/>
      <c r="B77" s="1"/>
      <c r="C77" s="1"/>
      <c r="D77" s="1"/>
      <c r="E77" s="1"/>
      <c r="F77" s="1"/>
      <c r="G77" s="1"/>
      <c r="H77" s="1"/>
      <c r="I77" s="12"/>
    </row>
    <row r="78" spans="1:9" ht="18.75" customHeight="1" x14ac:dyDescent="0.2">
      <c r="A78" s="1"/>
      <c r="B78" s="1"/>
      <c r="C78" s="1"/>
      <c r="D78" s="1"/>
      <c r="E78" s="1"/>
      <c r="F78" s="1"/>
      <c r="G78" s="1"/>
      <c r="H78" s="1"/>
      <c r="I78" s="12"/>
    </row>
    <row r="79" spans="1:9" ht="18.75" customHeight="1" x14ac:dyDescent="0.2">
      <c r="A79" s="1"/>
      <c r="B79" s="1"/>
      <c r="C79" s="1"/>
      <c r="D79" s="1"/>
      <c r="E79" s="1"/>
      <c r="F79" s="1"/>
      <c r="G79" s="1"/>
      <c r="H79" s="1"/>
      <c r="I79" s="12"/>
    </row>
    <row r="80" spans="1:9" ht="18.75" customHeight="1" x14ac:dyDescent="0.2">
      <c r="A80" s="1"/>
      <c r="B80" s="1"/>
      <c r="C80" s="1"/>
      <c r="D80" s="1"/>
      <c r="E80" s="1"/>
      <c r="F80" s="1"/>
      <c r="G80" s="1"/>
      <c r="H80" s="1"/>
      <c r="I80" s="12"/>
    </row>
    <row r="81" spans="1:9" ht="18.75" customHeight="1" x14ac:dyDescent="0.2">
      <c r="A81" s="1"/>
      <c r="B81" s="1"/>
      <c r="C81" s="1"/>
      <c r="D81" s="1"/>
      <c r="E81" s="1"/>
      <c r="F81" s="1"/>
      <c r="G81" s="1"/>
      <c r="H81" s="1"/>
      <c r="I81" s="12"/>
    </row>
    <row r="82" spans="1:9" ht="18.75" customHeight="1" x14ac:dyDescent="0.2">
      <c r="A82" s="1"/>
      <c r="B82" s="1"/>
      <c r="C82" s="1"/>
      <c r="D82" s="1"/>
      <c r="E82" s="1"/>
      <c r="F82" s="1"/>
      <c r="G82" s="1"/>
      <c r="H82" s="1"/>
      <c r="I82" s="12"/>
    </row>
    <row r="83" spans="1:9" ht="18.75" customHeight="1" x14ac:dyDescent="0.2">
      <c r="A83" s="1"/>
      <c r="B83" s="1"/>
      <c r="C83" s="1"/>
      <c r="D83" s="1"/>
      <c r="E83" s="1"/>
      <c r="F83" s="1"/>
      <c r="G83" s="1"/>
      <c r="H83" s="1"/>
      <c r="I83" s="12"/>
    </row>
    <row r="84" spans="1:9" ht="18.75" customHeight="1" x14ac:dyDescent="0.2">
      <c r="A84" s="1"/>
      <c r="B84" s="1"/>
      <c r="C84" s="1"/>
      <c r="D84" s="1"/>
      <c r="E84" s="1"/>
      <c r="F84" s="1"/>
      <c r="G84" s="1"/>
      <c r="H84" s="1"/>
      <c r="I84" s="12"/>
    </row>
    <row r="85" spans="1:9" ht="18.75" customHeight="1" x14ac:dyDescent="0.2">
      <c r="A85" s="1"/>
      <c r="B85" s="1"/>
      <c r="C85" s="1"/>
      <c r="D85" s="1"/>
      <c r="E85" s="1"/>
      <c r="F85" s="1"/>
      <c r="G85" s="1"/>
      <c r="H85" s="1"/>
      <c r="I85" s="12"/>
    </row>
    <row r="86" spans="1:9" ht="18.75" customHeight="1" x14ac:dyDescent="0.2">
      <c r="A86" s="1"/>
      <c r="B86" s="1"/>
      <c r="C86" s="1"/>
      <c r="D86" s="1"/>
      <c r="E86" s="1"/>
      <c r="F86" s="1"/>
      <c r="G86" s="1"/>
      <c r="H86" s="1"/>
      <c r="I86" s="12"/>
    </row>
    <row r="87" spans="1:9" ht="18.75" customHeight="1" x14ac:dyDescent="0.2">
      <c r="A87" s="1"/>
      <c r="B87" s="1"/>
      <c r="C87" s="1"/>
      <c r="D87" s="1"/>
      <c r="E87" s="1"/>
      <c r="F87" s="1"/>
      <c r="G87" s="1"/>
      <c r="H87" s="1"/>
      <c r="I87" s="12"/>
    </row>
    <row r="88" spans="1:9" ht="18.75" customHeight="1" x14ac:dyDescent="0.2">
      <c r="A88" s="1"/>
      <c r="B88" s="1"/>
      <c r="C88" s="1"/>
      <c r="D88" s="1"/>
      <c r="E88" s="1"/>
      <c r="F88" s="1"/>
      <c r="G88" s="1"/>
      <c r="H88" s="1"/>
      <c r="I88" s="12"/>
    </row>
    <row r="89" spans="1:9" ht="18.75" customHeight="1" x14ac:dyDescent="0.2">
      <c r="A89" s="1"/>
      <c r="B89" s="1"/>
      <c r="C89" s="1"/>
      <c r="D89" s="1"/>
      <c r="E89" s="1"/>
      <c r="F89" s="1"/>
      <c r="G89" s="1"/>
      <c r="H89" s="1"/>
      <c r="I89" s="12"/>
    </row>
    <row r="90" spans="1:9" ht="18.75" customHeight="1" x14ac:dyDescent="0.2">
      <c r="A90" s="1"/>
      <c r="B90" s="1"/>
      <c r="C90" s="1"/>
      <c r="D90" s="1"/>
      <c r="E90" s="1"/>
      <c r="F90" s="1"/>
      <c r="G90" s="1"/>
      <c r="H90" s="1"/>
      <c r="I90" s="12"/>
    </row>
    <row r="91" spans="1:9" ht="18.75" customHeight="1" x14ac:dyDescent="0.2">
      <c r="A91" s="1"/>
      <c r="B91" s="1"/>
      <c r="C91" s="1"/>
      <c r="D91" s="1"/>
      <c r="E91" s="1"/>
      <c r="F91" s="1"/>
      <c r="G91" s="1"/>
      <c r="H91" s="1"/>
      <c r="I91" s="12"/>
    </row>
    <row r="92" spans="1:9" ht="18.75" customHeight="1" x14ac:dyDescent="0.2">
      <c r="A92" s="1"/>
      <c r="B92" s="1"/>
      <c r="C92" s="1"/>
      <c r="D92" s="1"/>
      <c r="E92" s="1"/>
      <c r="F92" s="1"/>
      <c r="G92" s="1"/>
      <c r="H92" s="1"/>
      <c r="I92" s="12"/>
    </row>
    <row r="93" spans="1:9" ht="18.75" customHeight="1" x14ac:dyDescent="0.2">
      <c r="A93" s="1"/>
      <c r="B93" s="1"/>
      <c r="C93" s="1"/>
      <c r="D93" s="1"/>
      <c r="E93" s="1"/>
      <c r="F93" s="1"/>
      <c r="G93" s="1"/>
      <c r="H93" s="1"/>
      <c r="I93" s="12"/>
    </row>
    <row r="94" spans="1:9" ht="18.75" customHeight="1" x14ac:dyDescent="0.2">
      <c r="A94" s="1"/>
      <c r="B94" s="1"/>
      <c r="C94" s="1"/>
      <c r="D94" s="1"/>
      <c r="E94" s="1"/>
      <c r="F94" s="1"/>
      <c r="G94" s="1"/>
      <c r="H94" s="1"/>
      <c r="I94" s="12"/>
    </row>
    <row r="95" spans="1:9" ht="18.75" customHeight="1" x14ac:dyDescent="0.2">
      <c r="A95" s="1"/>
      <c r="B95" s="1"/>
      <c r="C95" s="1"/>
      <c r="D95" s="1"/>
      <c r="E95" s="1"/>
      <c r="F95" s="1"/>
      <c r="G95" s="1"/>
      <c r="H95" s="1"/>
      <c r="I95" s="12"/>
    </row>
    <row r="96" spans="1:9" ht="18.75" customHeight="1" x14ac:dyDescent="0.2">
      <c r="A96" s="1"/>
      <c r="B96" s="1"/>
      <c r="C96" s="1"/>
      <c r="D96" s="1"/>
      <c r="E96" s="1"/>
      <c r="F96" s="1"/>
      <c r="G96" s="1"/>
      <c r="H96" s="1"/>
      <c r="I96" s="12"/>
    </row>
    <row r="97" spans="1:9" ht="18.75" customHeight="1" x14ac:dyDescent="0.2">
      <c r="A97" s="1"/>
      <c r="B97" s="1"/>
      <c r="C97" s="1"/>
      <c r="D97" s="1"/>
      <c r="E97" s="1"/>
      <c r="F97" s="1"/>
      <c r="G97" s="1"/>
      <c r="H97" s="1"/>
      <c r="I97" s="12"/>
    </row>
    <row r="98" spans="1:9" ht="18.75" customHeight="1" x14ac:dyDescent="0.2">
      <c r="A98" s="1"/>
      <c r="B98" s="1"/>
      <c r="C98" s="1"/>
      <c r="D98" s="1"/>
      <c r="E98" s="1"/>
      <c r="F98" s="1"/>
      <c r="G98" s="1"/>
      <c r="H98" s="1"/>
      <c r="I98" s="12"/>
    </row>
    <row r="99" spans="1:9" ht="18.75" customHeight="1" x14ac:dyDescent="0.2">
      <c r="A99" s="1"/>
      <c r="B99" s="1"/>
      <c r="C99" s="1"/>
      <c r="D99" s="1"/>
      <c r="E99" s="1"/>
      <c r="F99" s="1"/>
      <c r="G99" s="1"/>
      <c r="H99" s="1"/>
      <c r="I99" s="12"/>
    </row>
    <row r="100" spans="1:9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2"/>
    </row>
    <row r="101" spans="1:9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2"/>
    </row>
    <row r="102" spans="1:9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2"/>
    </row>
    <row r="103" spans="1:9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2"/>
    </row>
    <row r="104" spans="1:9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2"/>
    </row>
    <row r="105" spans="1:9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2"/>
    </row>
    <row r="106" spans="1:9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2"/>
    </row>
    <row r="107" spans="1:9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2"/>
    </row>
    <row r="108" spans="1:9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2"/>
    </row>
    <row r="109" spans="1:9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2"/>
    </row>
    <row r="110" spans="1:9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2"/>
    </row>
    <row r="111" spans="1:9" ht="18.75" customHeight="1" x14ac:dyDescent="0.2">
      <c r="A111" s="1"/>
      <c r="B111" s="1"/>
      <c r="C111" s="1"/>
      <c r="D111" s="1"/>
      <c r="E111" s="1"/>
      <c r="F111" s="1"/>
      <c r="G111" s="1"/>
      <c r="H111" s="1"/>
      <c r="I111" s="12"/>
    </row>
    <row r="112" spans="1:9" ht="18.75" customHeight="1" x14ac:dyDescent="0.2">
      <c r="A112" s="1"/>
      <c r="B112" s="1"/>
      <c r="C112" s="1"/>
      <c r="D112" s="1"/>
      <c r="E112" s="1"/>
      <c r="F112" s="1"/>
      <c r="G112" s="1"/>
      <c r="H112" s="1"/>
      <c r="I112" s="12"/>
    </row>
    <row r="113" spans="1:9" ht="18.75" customHeight="1" x14ac:dyDescent="0.2">
      <c r="A113" s="1"/>
      <c r="B113" s="1"/>
      <c r="C113" s="1"/>
      <c r="D113" s="1"/>
      <c r="E113" s="1"/>
      <c r="F113" s="1"/>
      <c r="G113" s="1"/>
      <c r="H113" s="1"/>
      <c r="I113" s="12"/>
    </row>
    <row r="114" spans="1:9" ht="18.75" customHeight="1" x14ac:dyDescent="0.2">
      <c r="A114" s="1"/>
      <c r="B114" s="1"/>
      <c r="C114" s="1"/>
      <c r="D114" s="1"/>
      <c r="E114" s="1"/>
      <c r="F114" s="1"/>
      <c r="G114" s="1"/>
      <c r="H114" s="1"/>
      <c r="I114" s="12"/>
    </row>
    <row r="115" spans="1:9" ht="18.75" customHeight="1" x14ac:dyDescent="0.2">
      <c r="A115" s="1"/>
      <c r="B115" s="1"/>
      <c r="C115" s="1"/>
      <c r="D115" s="1"/>
      <c r="E115" s="1"/>
      <c r="F115" s="1"/>
      <c r="G115" s="1"/>
      <c r="H115" s="1"/>
      <c r="I115" s="12"/>
    </row>
    <row r="116" spans="1:9" ht="18.75" customHeight="1" x14ac:dyDescent="0.2">
      <c r="A116" s="1"/>
      <c r="B116" s="1"/>
      <c r="C116" s="1"/>
      <c r="D116" s="1"/>
      <c r="E116" s="1"/>
      <c r="F116" s="1"/>
      <c r="G116" s="1"/>
      <c r="H116" s="1"/>
      <c r="I116" s="12"/>
    </row>
    <row r="117" spans="1:9" ht="18.75" customHeight="1" x14ac:dyDescent="0.2">
      <c r="A117" s="1"/>
      <c r="B117" s="1"/>
      <c r="C117" s="1"/>
      <c r="D117" s="1"/>
      <c r="E117" s="1"/>
      <c r="F117" s="1"/>
      <c r="G117" s="1"/>
      <c r="H117" s="1"/>
      <c r="I117" s="12"/>
    </row>
    <row r="118" spans="1:9" ht="18.75" customHeight="1" x14ac:dyDescent="0.2">
      <c r="A118" s="1"/>
      <c r="B118" s="1"/>
      <c r="C118" s="1"/>
      <c r="D118" s="1"/>
      <c r="E118" s="1"/>
      <c r="F118" s="1"/>
      <c r="G118" s="1"/>
      <c r="H118" s="1"/>
      <c r="I118" s="12"/>
    </row>
    <row r="119" spans="1:9" ht="18.75" customHeight="1" x14ac:dyDescent="0.2">
      <c r="A119" s="67"/>
      <c r="B119" s="67"/>
      <c r="C119" s="67"/>
      <c r="D119" s="67"/>
      <c r="E119" s="67"/>
      <c r="F119" s="67"/>
      <c r="G119" s="67"/>
      <c r="H119" s="67"/>
      <c r="I119" s="106"/>
    </row>
  </sheetData>
  <mergeCells count="8">
    <mergeCell ref="B9:E9"/>
    <mergeCell ref="F9:I9"/>
    <mergeCell ref="A40:I40"/>
    <mergeCell ref="A2:I2"/>
    <mergeCell ref="A3:I3"/>
    <mergeCell ref="A6:B6"/>
    <mergeCell ref="A7:B7"/>
    <mergeCell ref="B8:E8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workbookViewId="0"/>
  </sheetViews>
  <sheetFormatPr defaultColWidth="21.5" defaultRowHeight="12.75" x14ac:dyDescent="0.2"/>
  <cols>
    <col min="1" max="1" width="5.83203125" customWidth="1"/>
    <col min="2" max="2" width="36.83203125" customWidth="1"/>
    <col min="3" max="3" width="3.83203125" customWidth="1"/>
    <col min="4" max="6" width="13.83203125" customWidth="1"/>
    <col min="7" max="7" width="9.33203125" customWidth="1"/>
    <col min="8" max="10" width="13.8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4" customHeight="1" x14ac:dyDescent="0.25">
      <c r="A1" s="1"/>
      <c r="B1" s="1"/>
      <c r="C1" s="1"/>
      <c r="D1" s="115"/>
      <c r="E1" s="116"/>
      <c r="F1" s="116"/>
      <c r="G1" s="117"/>
      <c r="H1" s="117"/>
      <c r="I1" s="117"/>
      <c r="J1" s="117"/>
      <c r="K1" s="117"/>
      <c r="L1" s="117"/>
      <c r="M1" s="117"/>
      <c r="N1" s="1"/>
      <c r="O1" s="1"/>
      <c r="P1" s="1"/>
      <c r="Q1" s="1"/>
      <c r="R1" s="1"/>
      <c r="S1" s="6" t="s">
        <v>0</v>
      </c>
    </row>
    <row r="2" spans="1:19" ht="18.75" customHeight="1" x14ac:dyDescent="0.25">
      <c r="A2" s="710" t="s">
        <v>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32"/>
      <c r="S2" s="732"/>
    </row>
    <row r="3" spans="1:19" ht="18.75" customHeight="1" x14ac:dyDescent="0.25">
      <c r="A3" s="715" t="s">
        <v>35</v>
      </c>
      <c r="B3" s="733"/>
      <c r="C3" s="733"/>
      <c r="D3" s="733"/>
      <c r="E3" s="733"/>
      <c r="F3" s="733"/>
      <c r="G3" s="733"/>
      <c r="H3" s="717"/>
      <c r="I3" s="717"/>
      <c r="J3" s="717"/>
      <c r="K3" s="717"/>
      <c r="L3" s="717"/>
      <c r="M3" s="717"/>
      <c r="N3" s="734"/>
      <c r="O3" s="733"/>
      <c r="P3" s="733"/>
      <c r="Q3" s="733"/>
      <c r="R3" s="733"/>
      <c r="S3" s="735"/>
    </row>
    <row r="4" spans="1:19" ht="12.4" customHeight="1" x14ac:dyDescent="0.25">
      <c r="A4" s="736" t="s">
        <v>3</v>
      </c>
      <c r="B4" s="722"/>
      <c r="C4" s="1"/>
      <c r="D4" s="119"/>
      <c r="E4" s="120"/>
      <c r="F4" s="120"/>
      <c r="G4" s="117"/>
      <c r="H4" s="117"/>
      <c r="I4" s="117"/>
      <c r="J4" s="117"/>
      <c r="K4" s="106"/>
      <c r="L4" s="117"/>
      <c r="M4" s="117"/>
      <c r="N4" s="1"/>
      <c r="O4" s="1"/>
      <c r="P4" s="1"/>
      <c r="Q4" s="1"/>
      <c r="R4" s="1"/>
      <c r="S4" s="12"/>
    </row>
    <row r="5" spans="1:19" ht="12.4" customHeight="1" x14ac:dyDescent="0.2">
      <c r="A5" s="736" t="s">
        <v>4</v>
      </c>
      <c r="B5" s="722"/>
      <c r="C5" s="1"/>
      <c r="D5" s="121"/>
      <c r="E5" s="122"/>
      <c r="F5" s="122"/>
      <c r="G5" s="21"/>
      <c r="H5" s="121"/>
      <c r="I5" s="121"/>
      <c r="J5" s="119"/>
      <c r="K5" s="106"/>
      <c r="L5" s="1"/>
      <c r="M5" s="1"/>
      <c r="N5" s="1"/>
      <c r="O5" s="1"/>
      <c r="P5" s="1"/>
      <c r="Q5" s="1"/>
      <c r="R5" s="1"/>
      <c r="S5" s="12"/>
    </row>
    <row r="6" spans="1:19" ht="12.4" customHeight="1" x14ac:dyDescent="0.25">
      <c r="A6" s="737" t="s">
        <v>5</v>
      </c>
      <c r="B6" s="738"/>
      <c r="C6" s="1"/>
      <c r="D6" s="119"/>
      <c r="E6" s="119"/>
      <c r="F6" s="119"/>
      <c r="G6" s="7"/>
      <c r="H6" s="115"/>
      <c r="I6" s="115"/>
      <c r="J6" s="115"/>
      <c r="K6" s="106"/>
      <c r="L6" s="1"/>
      <c r="M6" s="1"/>
      <c r="N6" s="1"/>
      <c r="O6" s="1"/>
      <c r="P6" s="1"/>
      <c r="Q6" s="1"/>
      <c r="R6" s="1"/>
      <c r="S6" s="106"/>
    </row>
    <row r="7" spans="1:19" ht="12.4" customHeight="1" x14ac:dyDescent="0.25">
      <c r="A7" s="737" t="s">
        <v>6</v>
      </c>
      <c r="B7" s="729"/>
      <c r="C7" s="1"/>
      <c r="D7" s="119"/>
      <c r="E7" s="119"/>
      <c r="F7" s="119"/>
      <c r="G7" s="7"/>
      <c r="H7" s="115"/>
      <c r="I7" s="115"/>
      <c r="J7" s="115"/>
      <c r="K7" s="106"/>
      <c r="L7" s="1"/>
      <c r="M7" s="1"/>
      <c r="N7" s="1"/>
      <c r="O7" s="1"/>
      <c r="P7" s="1"/>
      <c r="Q7" s="1"/>
      <c r="R7" s="1"/>
      <c r="S7" s="106"/>
    </row>
    <row r="8" spans="1:19" ht="12.4" customHeight="1" x14ac:dyDescent="0.25">
      <c r="A8" s="739"/>
      <c r="B8" s="740"/>
      <c r="C8" s="1"/>
      <c r="D8" s="119"/>
      <c r="E8" s="119"/>
      <c r="F8" s="119"/>
      <c r="G8" s="7"/>
      <c r="H8" s="115"/>
      <c r="I8" s="115"/>
      <c r="J8" s="115"/>
      <c r="K8" s="106"/>
      <c r="L8" s="1"/>
      <c r="M8" s="1"/>
      <c r="N8" s="1"/>
      <c r="O8" s="1"/>
      <c r="P8" s="1"/>
      <c r="Q8" s="1"/>
      <c r="R8" s="1"/>
      <c r="S8" s="106"/>
    </row>
    <row r="9" spans="1:19" ht="13.9" customHeight="1" x14ac:dyDescent="0.25">
      <c r="A9" s="1"/>
      <c r="B9" s="1"/>
      <c r="C9" s="1"/>
      <c r="D9" s="741" t="s">
        <v>36</v>
      </c>
      <c r="E9" s="712"/>
      <c r="F9" s="732"/>
      <c r="G9" s="7"/>
      <c r="H9" s="741" t="s">
        <v>36</v>
      </c>
      <c r="I9" s="712"/>
      <c r="J9" s="732"/>
      <c r="K9" s="106"/>
      <c r="L9" s="742" t="s">
        <v>36</v>
      </c>
      <c r="M9" s="743"/>
      <c r="N9" s="743"/>
      <c r="O9" s="1"/>
      <c r="P9" s="742" t="s">
        <v>36</v>
      </c>
      <c r="Q9" s="743"/>
      <c r="R9" s="744"/>
      <c r="S9" s="106"/>
    </row>
    <row r="10" spans="1:19" ht="13.9" customHeight="1" x14ac:dyDescent="0.25">
      <c r="A10" s="719" t="s">
        <v>7</v>
      </c>
      <c r="B10" s="731"/>
      <c r="C10" s="1"/>
      <c r="D10" s="745">
        <v>43190</v>
      </c>
      <c r="E10" s="746"/>
      <c r="F10" s="746"/>
      <c r="G10" s="7"/>
      <c r="H10" s="747">
        <v>42825</v>
      </c>
      <c r="I10" s="748" t="s">
        <v>37</v>
      </c>
      <c r="J10" s="732"/>
      <c r="K10" s="106"/>
      <c r="L10" s="749">
        <v>43281</v>
      </c>
      <c r="M10" s="743"/>
      <c r="N10" s="743"/>
      <c r="O10" s="1"/>
      <c r="P10" s="749">
        <v>42916</v>
      </c>
      <c r="Q10" s="743"/>
      <c r="R10" s="744"/>
      <c r="S10" s="68" t="s">
        <v>37</v>
      </c>
    </row>
    <row r="11" spans="1:19" ht="12.4" customHeight="1" x14ac:dyDescent="0.25">
      <c r="A11" s="1"/>
      <c r="B11" s="1"/>
      <c r="C11" s="1"/>
      <c r="D11" s="12"/>
      <c r="E11" s="1"/>
      <c r="F11" s="1"/>
      <c r="G11" s="7"/>
      <c r="H11" s="1"/>
      <c r="I11" s="1"/>
      <c r="J11" s="1"/>
      <c r="K11" s="106"/>
      <c r="L11" s="1"/>
      <c r="M11" s="1"/>
      <c r="N11" s="1"/>
      <c r="O11" s="1"/>
      <c r="P11" s="1"/>
      <c r="Q11" s="1"/>
      <c r="R11" s="12"/>
      <c r="S11" s="106"/>
    </row>
    <row r="12" spans="1:19" ht="18.75" customHeight="1" x14ac:dyDescent="0.2">
      <c r="A12" s="1"/>
      <c r="B12" s="1"/>
      <c r="C12" s="1"/>
      <c r="D12" s="126" t="s">
        <v>38</v>
      </c>
      <c r="E12" s="127"/>
      <c r="F12" s="126" t="s">
        <v>39</v>
      </c>
      <c r="G12" s="1"/>
      <c r="H12" s="128" t="s">
        <v>38</v>
      </c>
      <c r="I12" s="127"/>
      <c r="J12" s="126" t="s">
        <v>39</v>
      </c>
      <c r="K12" s="106"/>
      <c r="L12" s="128" t="s">
        <v>38</v>
      </c>
      <c r="M12" s="127"/>
      <c r="N12" s="126" t="s">
        <v>39</v>
      </c>
      <c r="O12" s="1"/>
      <c r="P12" s="128" t="s">
        <v>38</v>
      </c>
      <c r="Q12" s="127"/>
      <c r="R12" s="126" t="s">
        <v>39</v>
      </c>
      <c r="S12" s="106"/>
    </row>
    <row r="13" spans="1:19" ht="18.75" customHeight="1" x14ac:dyDescent="0.2">
      <c r="A13" s="1"/>
      <c r="B13" s="1"/>
      <c r="C13" s="1"/>
      <c r="D13" s="19" t="s">
        <v>40</v>
      </c>
      <c r="E13" s="18" t="s">
        <v>41</v>
      </c>
      <c r="F13" s="19" t="s">
        <v>42</v>
      </c>
      <c r="G13" s="1"/>
      <c r="H13" s="18" t="s">
        <v>40</v>
      </c>
      <c r="I13" s="18" t="s">
        <v>41</v>
      </c>
      <c r="J13" s="19" t="s">
        <v>42</v>
      </c>
      <c r="K13" s="106"/>
      <c r="L13" s="18" t="s">
        <v>40</v>
      </c>
      <c r="M13" s="18" t="s">
        <v>41</v>
      </c>
      <c r="N13" s="19" t="s">
        <v>42</v>
      </c>
      <c r="O13" s="1"/>
      <c r="P13" s="18" t="s">
        <v>40</v>
      </c>
      <c r="Q13" s="18" t="s">
        <v>41</v>
      </c>
      <c r="R13" s="19" t="s">
        <v>42</v>
      </c>
      <c r="S13" s="106"/>
    </row>
    <row r="14" spans="1:19" ht="12.4" customHeight="1" x14ac:dyDescent="0.2">
      <c r="A14" s="1"/>
      <c r="B14" s="1"/>
      <c r="C14" s="1"/>
      <c r="D14" s="23"/>
      <c r="E14" s="21"/>
      <c r="F14" s="21"/>
      <c r="G14" s="1"/>
      <c r="H14" s="21"/>
      <c r="I14" s="21"/>
      <c r="J14" s="23"/>
      <c r="K14" s="106"/>
      <c r="L14" s="21"/>
      <c r="M14" s="21"/>
      <c r="N14" s="21"/>
      <c r="O14" s="1"/>
      <c r="P14" s="67"/>
      <c r="Q14" s="67"/>
      <c r="R14" s="106"/>
      <c r="S14" s="106"/>
    </row>
    <row r="15" spans="1:19" ht="18.75" customHeight="1" x14ac:dyDescent="0.2">
      <c r="A15" s="719" t="s">
        <v>14</v>
      </c>
      <c r="B15" s="722"/>
      <c r="C15" s="1"/>
      <c r="D15" s="129">
        <v>5700000000</v>
      </c>
      <c r="E15" s="130">
        <f>F15-D15</f>
        <v>0</v>
      </c>
      <c r="F15" s="129">
        <v>5700000000</v>
      </c>
      <c r="G15" s="3"/>
      <c r="H15" s="131">
        <v>5228300000</v>
      </c>
      <c r="I15" s="130">
        <f>J15-H15</f>
        <v>0</v>
      </c>
      <c r="J15" s="131">
        <v>5228300000</v>
      </c>
      <c r="K15" s="132"/>
      <c r="L15" s="131">
        <v>6355200000</v>
      </c>
      <c r="M15" s="71">
        <f>+N15-L15</f>
        <v>0</v>
      </c>
      <c r="N15" s="131">
        <v>6355200000</v>
      </c>
      <c r="O15" s="3"/>
      <c r="P15" s="131">
        <v>5824300000</v>
      </c>
      <c r="Q15" s="71">
        <f>+R15-P15</f>
        <v>0</v>
      </c>
      <c r="R15" s="131">
        <v>5824300000</v>
      </c>
      <c r="S15" s="133"/>
    </row>
    <row r="16" spans="1:19" ht="12.4" customHeight="1" x14ac:dyDescent="0.2">
      <c r="A16" s="134"/>
      <c r="B16" s="134"/>
      <c r="C16" s="1"/>
      <c r="D16" s="36"/>
      <c r="E16" s="135"/>
      <c r="F16" s="36"/>
      <c r="G16" s="3"/>
      <c r="H16" s="36"/>
      <c r="I16" s="135"/>
      <c r="J16" s="36"/>
      <c r="K16" s="132"/>
      <c r="L16" s="3"/>
      <c r="M16" s="36"/>
      <c r="N16" s="3"/>
      <c r="O16" s="3"/>
      <c r="P16" s="3"/>
      <c r="Q16" s="135"/>
      <c r="R16" s="36"/>
      <c r="S16" s="12"/>
    </row>
    <row r="17" spans="1:19" ht="18.75" customHeight="1" x14ac:dyDescent="0.2">
      <c r="A17" s="719" t="s">
        <v>15</v>
      </c>
      <c r="B17" s="722"/>
      <c r="C17" s="1"/>
      <c r="D17" s="136">
        <v>1571300000</v>
      </c>
      <c r="E17" s="136">
        <f>F17-D17</f>
        <v>-151100000</v>
      </c>
      <c r="F17" s="136">
        <v>1420200000</v>
      </c>
      <c r="G17" s="3"/>
      <c r="H17" s="136">
        <v>1347900000</v>
      </c>
      <c r="I17" s="136">
        <f>J17-H17</f>
        <v>-184700000</v>
      </c>
      <c r="J17" s="136">
        <v>1163200000</v>
      </c>
      <c r="K17" s="132"/>
      <c r="L17" s="137">
        <v>1702700000</v>
      </c>
      <c r="M17" s="136">
        <f>+N17-L17</f>
        <v>-185400000</v>
      </c>
      <c r="N17" s="137">
        <v>1517300000</v>
      </c>
      <c r="O17" s="3"/>
      <c r="P17" s="137">
        <v>1571700000</v>
      </c>
      <c r="Q17" s="136">
        <f>+R17-P17</f>
        <v>-192400000</v>
      </c>
      <c r="R17" s="136">
        <v>1379300000</v>
      </c>
      <c r="S17" s="66"/>
    </row>
    <row r="18" spans="1:19" ht="12.4" customHeight="1" x14ac:dyDescent="0.2">
      <c r="A18" s="134"/>
      <c r="B18" s="134"/>
      <c r="C18" s="1"/>
      <c r="D18" s="36"/>
      <c r="E18" s="135"/>
      <c r="F18" s="36"/>
      <c r="G18" s="3"/>
      <c r="H18" s="36"/>
      <c r="I18" s="135"/>
      <c r="J18" s="36"/>
      <c r="K18" s="132"/>
      <c r="L18" s="3"/>
      <c r="M18" s="36"/>
      <c r="N18" s="3"/>
      <c r="O18" s="3"/>
      <c r="P18" s="3"/>
      <c r="Q18" s="135"/>
      <c r="R18" s="36"/>
      <c r="S18" s="12"/>
    </row>
    <row r="19" spans="1:19" ht="18.75" customHeight="1" x14ac:dyDescent="0.2">
      <c r="A19" s="750" t="s">
        <v>18</v>
      </c>
      <c r="B19" s="751"/>
      <c r="C19" s="1"/>
      <c r="D19" s="138">
        <v>1176900000</v>
      </c>
      <c r="E19" s="136">
        <f>F19-D19</f>
        <v>-200000</v>
      </c>
      <c r="F19" s="138">
        <v>1176700000</v>
      </c>
      <c r="G19" s="3"/>
      <c r="H19" s="138">
        <v>1258300000</v>
      </c>
      <c r="I19" s="136">
        <f>J19-H19</f>
        <v>-200000</v>
      </c>
      <c r="J19" s="138">
        <v>1258100000</v>
      </c>
      <c r="K19" s="132"/>
      <c r="L19" s="138">
        <v>1333100000</v>
      </c>
      <c r="M19" s="138">
        <f>+N19-L19</f>
        <v>-200000</v>
      </c>
      <c r="N19" s="138">
        <v>1332900000</v>
      </c>
      <c r="O19" s="3"/>
      <c r="P19" s="138">
        <v>1272100000</v>
      </c>
      <c r="Q19" s="138">
        <f>+R19-P19-100000</f>
        <v>-200000</v>
      </c>
      <c r="R19" s="563">
        <v>1272000000</v>
      </c>
      <c r="S19" s="66"/>
    </row>
    <row r="20" spans="1:19" ht="18.75" customHeight="1" x14ac:dyDescent="0.2">
      <c r="A20" s="750" t="s">
        <v>43</v>
      </c>
      <c r="B20" s="751"/>
      <c r="C20" s="1"/>
      <c r="D20" s="573">
        <v>1500000000</v>
      </c>
      <c r="E20" s="139">
        <f>F20-D20</f>
        <v>-1100000</v>
      </c>
      <c r="F20" s="139">
        <v>1498900000</v>
      </c>
      <c r="G20" s="3"/>
      <c r="H20" s="139">
        <v>1567700000</v>
      </c>
      <c r="I20" s="139">
        <f>J20-H20</f>
        <v>-1600000</v>
      </c>
      <c r="J20" s="139">
        <v>1566100000</v>
      </c>
      <c r="K20" s="132"/>
      <c r="L20" s="139">
        <v>1653700000</v>
      </c>
      <c r="M20" s="139">
        <f>+N20-L20</f>
        <v>-1100000</v>
      </c>
      <c r="N20" s="139">
        <v>1652600000</v>
      </c>
      <c r="O20" s="3"/>
      <c r="P20" s="139">
        <v>1730400000</v>
      </c>
      <c r="Q20" s="139">
        <f>+R20-P20</f>
        <v>-1600000</v>
      </c>
      <c r="R20" s="139">
        <v>1728800000</v>
      </c>
      <c r="S20" s="66"/>
    </row>
    <row r="21" spans="1:19" ht="18.75" customHeight="1" x14ac:dyDescent="0.2">
      <c r="A21" s="719" t="s">
        <v>44</v>
      </c>
      <c r="B21" s="722"/>
      <c r="C21" s="1"/>
      <c r="D21" s="140">
        <v>2676900000</v>
      </c>
      <c r="E21" s="140">
        <f>F21-D21</f>
        <v>-1300000</v>
      </c>
      <c r="F21" s="140">
        <v>2675600000</v>
      </c>
      <c r="G21" s="3"/>
      <c r="H21" s="140">
        <v>2826000000</v>
      </c>
      <c r="I21" s="140">
        <f>J21-H21</f>
        <v>-1800000</v>
      </c>
      <c r="J21" s="140">
        <v>2824200000</v>
      </c>
      <c r="K21" s="132"/>
      <c r="L21" s="141">
        <v>2986800000</v>
      </c>
      <c r="M21" s="140">
        <f>+N21-L21</f>
        <v>-1300000</v>
      </c>
      <c r="N21" s="141">
        <v>2985500000</v>
      </c>
      <c r="O21" s="3"/>
      <c r="P21" s="141">
        <v>3002500000</v>
      </c>
      <c r="Q21" s="140">
        <f>+R21-P21-100000</f>
        <v>-1800000</v>
      </c>
      <c r="R21" s="140">
        <v>3000800000</v>
      </c>
      <c r="S21" s="66"/>
    </row>
    <row r="22" spans="1:19" ht="12.4" customHeight="1" x14ac:dyDescent="0.2">
      <c r="A22" s="134"/>
      <c r="B22" s="134"/>
      <c r="C22" s="1"/>
      <c r="D22" s="36"/>
      <c r="E22" s="135"/>
      <c r="F22" s="36"/>
      <c r="G22" s="3"/>
      <c r="H22" s="36"/>
      <c r="I22" s="135"/>
      <c r="J22" s="36"/>
      <c r="K22" s="132"/>
      <c r="L22" s="3"/>
      <c r="M22" s="36"/>
      <c r="N22" s="3"/>
      <c r="O22" s="3"/>
      <c r="P22" s="3"/>
      <c r="Q22" s="135"/>
      <c r="R22" s="36"/>
      <c r="S22" s="12"/>
    </row>
    <row r="23" spans="1:19" ht="12.4" customHeight="1" x14ac:dyDescent="0.2">
      <c r="A23" s="719" t="s">
        <v>45</v>
      </c>
      <c r="B23" s="722"/>
      <c r="C23" s="1"/>
      <c r="D23" s="36"/>
      <c r="E23" s="135"/>
      <c r="F23" s="36"/>
      <c r="G23" s="3"/>
      <c r="H23" s="36"/>
      <c r="I23" s="135"/>
      <c r="J23" s="36"/>
      <c r="K23" s="132"/>
      <c r="L23" s="3"/>
      <c r="M23" s="36"/>
      <c r="N23" s="3"/>
      <c r="O23" s="3"/>
      <c r="P23" s="3"/>
      <c r="Q23" s="135"/>
      <c r="R23" s="36"/>
      <c r="S23" s="12"/>
    </row>
    <row r="24" spans="1:19" ht="18.75" customHeight="1" x14ac:dyDescent="0.2">
      <c r="A24" s="719" t="s">
        <v>46</v>
      </c>
      <c r="B24" s="722"/>
      <c r="C24" s="1"/>
      <c r="D24" s="130">
        <v>0</v>
      </c>
      <c r="E24" s="130">
        <f>F24-D24</f>
        <v>0</v>
      </c>
      <c r="F24" s="71">
        <v>0</v>
      </c>
      <c r="G24" s="3"/>
      <c r="H24" s="136">
        <v>857600000</v>
      </c>
      <c r="I24" s="136">
        <f>J24-H24</f>
        <v>-857600000</v>
      </c>
      <c r="J24" s="71">
        <v>0</v>
      </c>
      <c r="K24" s="132"/>
      <c r="L24" s="137">
        <v>1624500000</v>
      </c>
      <c r="M24" s="136">
        <f>+N24-L24</f>
        <v>-1624500000</v>
      </c>
      <c r="N24" s="71">
        <v>0</v>
      </c>
      <c r="O24" s="3"/>
      <c r="P24" s="142">
        <v>0</v>
      </c>
      <c r="Q24" s="130">
        <f>+R24-P24</f>
        <v>0</v>
      </c>
      <c r="R24" s="71">
        <v>0</v>
      </c>
      <c r="S24" s="66"/>
    </row>
    <row r="25" spans="1:19" ht="12.4" customHeight="1" x14ac:dyDescent="0.2">
      <c r="A25" s="134"/>
      <c r="B25" s="134"/>
      <c r="C25" s="1"/>
      <c r="D25" s="36"/>
      <c r="E25" s="135"/>
      <c r="F25" s="36"/>
      <c r="G25" s="3"/>
      <c r="H25" s="36"/>
      <c r="I25" s="135"/>
      <c r="J25" s="36"/>
      <c r="K25" s="132"/>
      <c r="L25" s="132"/>
      <c r="M25" s="132"/>
      <c r="N25" s="3"/>
      <c r="O25" s="3"/>
      <c r="P25" s="132"/>
      <c r="Q25" s="143"/>
      <c r="R25" s="36"/>
      <c r="S25" s="12"/>
    </row>
    <row r="26" spans="1:19" ht="12.4" customHeight="1" x14ac:dyDescent="0.2">
      <c r="A26" s="719" t="s">
        <v>47</v>
      </c>
      <c r="B26" s="722"/>
      <c r="C26" s="1"/>
      <c r="D26" s="36"/>
      <c r="E26" s="135"/>
      <c r="F26" s="36"/>
      <c r="G26" s="3"/>
      <c r="H26" s="36"/>
      <c r="I26" s="135"/>
      <c r="J26" s="36"/>
      <c r="K26" s="132"/>
      <c r="L26" s="3"/>
      <c r="M26" s="36"/>
      <c r="N26" s="3"/>
      <c r="O26" s="3"/>
      <c r="P26" s="3"/>
      <c r="Q26" s="135"/>
      <c r="R26" s="36"/>
      <c r="S26" s="12"/>
    </row>
    <row r="27" spans="1:19" ht="18.75" customHeight="1" x14ac:dyDescent="0.2">
      <c r="A27" s="719" t="s">
        <v>48</v>
      </c>
      <c r="B27" s="722"/>
      <c r="C27" s="1"/>
      <c r="D27" s="136">
        <v>78300000</v>
      </c>
      <c r="E27" s="136">
        <f>F27-D27</f>
        <v>-78300000</v>
      </c>
      <c r="F27" s="71">
        <v>0</v>
      </c>
      <c r="G27" s="3"/>
      <c r="H27" s="136">
        <v>213900000</v>
      </c>
      <c r="I27" s="136">
        <f>J27-H27</f>
        <v>-213900000</v>
      </c>
      <c r="J27" s="71">
        <v>0</v>
      </c>
      <c r="K27" s="132"/>
      <c r="L27" s="137">
        <v>74400000</v>
      </c>
      <c r="M27" s="136">
        <f>+N27-L27</f>
        <v>-74400000</v>
      </c>
      <c r="N27" s="142">
        <v>0</v>
      </c>
      <c r="O27" s="3"/>
      <c r="P27" s="137">
        <v>50000000</v>
      </c>
      <c r="Q27" s="612">
        <f>+R27-P27</f>
        <v>-50000000</v>
      </c>
      <c r="R27" s="130">
        <v>0</v>
      </c>
      <c r="S27" s="66"/>
    </row>
    <row r="28" spans="1:19" ht="12.4" customHeight="1" x14ac:dyDescent="0.2">
      <c r="A28" s="134"/>
      <c r="B28" s="134"/>
      <c r="C28" s="1"/>
      <c r="D28" s="36"/>
      <c r="E28" s="135"/>
      <c r="F28" s="36"/>
      <c r="G28" s="3"/>
      <c r="H28" s="36"/>
      <c r="I28" s="135"/>
      <c r="J28" s="36"/>
      <c r="K28" s="132"/>
      <c r="L28" s="3"/>
      <c r="M28" s="36"/>
      <c r="N28" s="3"/>
      <c r="O28" s="3"/>
      <c r="P28" s="3"/>
      <c r="Q28" s="135"/>
      <c r="R28" s="36"/>
      <c r="S28" s="12"/>
    </row>
    <row r="29" spans="1:19" ht="18.75" customHeight="1" x14ac:dyDescent="0.2">
      <c r="A29" s="719" t="s">
        <v>26</v>
      </c>
      <c r="B29" s="722"/>
      <c r="C29" s="1"/>
      <c r="D29" s="144">
        <v>67500000</v>
      </c>
      <c r="E29" s="130">
        <f>F29-D29</f>
        <v>0</v>
      </c>
      <c r="F29" s="144">
        <v>67500000</v>
      </c>
      <c r="G29" s="3"/>
      <c r="H29" s="144">
        <v>78300000</v>
      </c>
      <c r="I29" s="130">
        <f>J29-H29</f>
        <v>0</v>
      </c>
      <c r="J29" s="144">
        <v>78300000</v>
      </c>
      <c r="K29" s="132"/>
      <c r="L29" s="563">
        <v>38000000</v>
      </c>
      <c r="M29" s="136">
        <f>+N29-L29</f>
        <v>-25800000</v>
      </c>
      <c r="N29" s="137">
        <v>12200000</v>
      </c>
      <c r="O29" s="3"/>
      <c r="P29" s="137">
        <v>60400000</v>
      </c>
      <c r="Q29" s="130">
        <f>+R29-P29</f>
        <v>0</v>
      </c>
      <c r="R29" s="136">
        <v>60400000</v>
      </c>
      <c r="S29" s="66"/>
    </row>
    <row r="30" spans="1:19" ht="12.4" customHeight="1" x14ac:dyDescent="0.2">
      <c r="A30" s="134"/>
      <c r="B30" s="134"/>
      <c r="C30" s="1"/>
      <c r="D30" s="145"/>
      <c r="E30" s="135"/>
      <c r="F30" s="146" t="s">
        <v>49</v>
      </c>
      <c r="G30" s="3"/>
      <c r="H30" s="145"/>
      <c r="I30" s="135"/>
      <c r="J30" s="146" t="s">
        <v>49</v>
      </c>
      <c r="K30" s="132"/>
      <c r="L30" s="3"/>
      <c r="M30" s="36"/>
      <c r="N30" s="80" t="s">
        <v>49</v>
      </c>
      <c r="O30" s="3"/>
      <c r="P30" s="3"/>
      <c r="Q30" s="135"/>
      <c r="R30" s="146" t="s">
        <v>49</v>
      </c>
      <c r="S30" s="12"/>
    </row>
    <row r="31" spans="1:19" ht="18.75" customHeight="1" x14ac:dyDescent="0.2">
      <c r="A31" s="719" t="s">
        <v>28</v>
      </c>
      <c r="B31" s="722"/>
      <c r="C31" s="1"/>
      <c r="D31" s="136">
        <v>223600000</v>
      </c>
      <c r="E31" s="563">
        <f>F31-D31</f>
        <v>42000000</v>
      </c>
      <c r="F31" s="136">
        <v>265600000</v>
      </c>
      <c r="G31" s="3"/>
      <c r="H31" s="612">
        <v>172000000</v>
      </c>
      <c r="I31" s="136">
        <f>J31-H31</f>
        <v>107600000</v>
      </c>
      <c r="J31" s="136">
        <v>279600000</v>
      </c>
      <c r="K31" s="132"/>
      <c r="L31" s="137">
        <v>264700000</v>
      </c>
      <c r="M31" s="138">
        <f>+N31-L31+100000</f>
        <v>53300000</v>
      </c>
      <c r="N31" s="137">
        <v>317900000</v>
      </c>
      <c r="O31" s="3"/>
      <c r="P31" s="137">
        <v>252500000</v>
      </c>
      <c r="Q31" s="138">
        <f>+R31-P31</f>
        <v>74700000</v>
      </c>
      <c r="R31" s="136">
        <v>327200000</v>
      </c>
      <c r="S31" s="66"/>
    </row>
    <row r="32" spans="1:19" ht="12.4" customHeight="1" x14ac:dyDescent="0.2">
      <c r="A32" s="134"/>
      <c r="B32" s="134"/>
      <c r="C32" s="1"/>
      <c r="D32" s="135"/>
      <c r="E32" s="135"/>
      <c r="F32" s="36"/>
      <c r="G32" s="3"/>
      <c r="H32" s="135"/>
      <c r="I32" s="135"/>
      <c r="J32" s="36"/>
      <c r="K32" s="132"/>
      <c r="L32" s="3"/>
      <c r="M32" s="36"/>
      <c r="N32" s="3"/>
      <c r="O32" s="3"/>
      <c r="P32" s="3"/>
      <c r="Q32" s="135"/>
      <c r="R32" s="36"/>
      <c r="S32" s="12"/>
    </row>
    <row r="33" spans="1:19" ht="18.75" customHeight="1" x14ac:dyDescent="0.2">
      <c r="A33" s="719" t="s">
        <v>30</v>
      </c>
      <c r="B33" s="722"/>
      <c r="C33" s="1"/>
      <c r="D33" s="136">
        <v>1217400000</v>
      </c>
      <c r="E33" s="144">
        <f>F33-D33-100000</f>
        <v>188600000</v>
      </c>
      <c r="F33" s="136">
        <v>1406100000</v>
      </c>
      <c r="G33" s="3"/>
      <c r="H33" s="136">
        <v>-110800000</v>
      </c>
      <c r="I33" s="144">
        <f>J33-H33</f>
        <v>1150400000</v>
      </c>
      <c r="J33" s="136">
        <v>1039600000</v>
      </c>
      <c r="K33" s="132"/>
      <c r="L33" s="137">
        <v>-259900000</v>
      </c>
      <c r="M33" s="138">
        <f>+N33-L33</f>
        <v>1806600000</v>
      </c>
      <c r="N33" s="137">
        <v>1546700000</v>
      </c>
      <c r="O33" s="3"/>
      <c r="P33" s="137">
        <v>1008000000</v>
      </c>
      <c r="Q33" s="138">
        <f>+R33-P33+100000</f>
        <v>169500000</v>
      </c>
      <c r="R33" s="136">
        <v>1177400000</v>
      </c>
      <c r="S33" s="66"/>
    </row>
    <row r="34" spans="1:19" ht="12.4" customHeight="1" x14ac:dyDescent="0.2">
      <c r="A34" s="134"/>
      <c r="B34" s="134"/>
      <c r="C34" s="1"/>
      <c r="D34" s="36"/>
      <c r="E34" s="135"/>
      <c r="F34" s="36"/>
      <c r="G34" s="3"/>
      <c r="H34" s="135"/>
      <c r="I34" s="135"/>
      <c r="J34" s="36"/>
      <c r="K34" s="132"/>
      <c r="L34" s="3"/>
      <c r="M34" s="135"/>
      <c r="N34" s="3"/>
      <c r="O34" s="3"/>
      <c r="P34" s="3"/>
      <c r="Q34" s="135"/>
      <c r="R34" s="36"/>
      <c r="S34" s="12"/>
    </row>
    <row r="35" spans="1:19" ht="18.75" customHeight="1" x14ac:dyDescent="0.2">
      <c r="A35" s="752" t="s">
        <v>31</v>
      </c>
      <c r="B35" s="712"/>
      <c r="C35" s="67"/>
      <c r="D35" s="147">
        <v>1.1599999999999999</v>
      </c>
      <c r="E35" s="147">
        <f>F35-D35</f>
        <v>0.18000000000000016</v>
      </c>
      <c r="F35" s="147">
        <v>1.34</v>
      </c>
      <c r="G35" s="114"/>
      <c r="H35" s="147">
        <v>-0.1</v>
      </c>
      <c r="I35" s="147">
        <f>J35-H35+0.01</f>
        <v>1.0900000000000001</v>
      </c>
      <c r="J35" s="147">
        <v>0.98</v>
      </c>
      <c r="K35" s="132"/>
      <c r="L35" s="147">
        <v>-0.25</v>
      </c>
      <c r="M35" s="147">
        <f>+N35-L35</f>
        <v>1.75</v>
      </c>
      <c r="N35" s="147">
        <v>1.5</v>
      </c>
      <c r="O35" s="114"/>
      <c r="P35" s="147">
        <v>0.95</v>
      </c>
      <c r="Q35" s="147">
        <f>+R35-P35</f>
        <v>0.16000000000000014</v>
      </c>
      <c r="R35" s="147">
        <v>1.1100000000000001</v>
      </c>
      <c r="S35" s="148"/>
    </row>
    <row r="36" spans="1:19" ht="12.4" customHeight="1" x14ac:dyDescent="0.2">
      <c r="A36" s="21"/>
      <c r="B36" s="21"/>
      <c r="C36" s="21"/>
      <c r="D36" s="23"/>
      <c r="E36" s="149"/>
      <c r="F36" s="150"/>
      <c r="G36" s="21"/>
      <c r="H36" s="151"/>
      <c r="I36" s="122"/>
      <c r="J36" s="152"/>
      <c r="K36" s="106"/>
      <c r="L36" s="21"/>
      <c r="M36" s="21"/>
      <c r="N36" s="21"/>
      <c r="O36" s="21"/>
      <c r="P36" s="150"/>
      <c r="Q36" s="148"/>
      <c r="R36" s="21"/>
      <c r="S36" s="23"/>
    </row>
    <row r="37" spans="1:19" ht="12.4" customHeight="1" x14ac:dyDescent="0.2">
      <c r="A37" s="1"/>
      <c r="B37" s="1"/>
      <c r="C37" s="1"/>
      <c r="D37" s="12"/>
      <c r="E37" s="116"/>
      <c r="F37" s="1"/>
      <c r="G37" s="1"/>
      <c r="H37" s="1"/>
      <c r="I37" s="116"/>
      <c r="J37" s="12"/>
      <c r="K37" s="106"/>
      <c r="L37" s="1"/>
      <c r="M37" s="1"/>
      <c r="N37" s="1"/>
      <c r="O37" s="1"/>
      <c r="P37" s="1"/>
      <c r="Q37" s="1"/>
      <c r="R37" s="1"/>
      <c r="S37" s="12"/>
    </row>
    <row r="38" spans="1:19" ht="12.4" customHeight="1" x14ac:dyDescent="0.2">
      <c r="A38" s="1"/>
      <c r="B38" s="1"/>
      <c r="C38" s="1"/>
      <c r="D38" s="12"/>
      <c r="E38" s="116"/>
      <c r="F38" s="1"/>
      <c r="G38" s="1"/>
      <c r="H38" s="1"/>
      <c r="I38" s="116"/>
      <c r="J38" s="12"/>
      <c r="K38" s="106"/>
      <c r="L38" s="1"/>
      <c r="M38" s="1"/>
      <c r="N38" s="1"/>
      <c r="O38" s="1"/>
      <c r="P38" s="1"/>
      <c r="Q38" s="1"/>
      <c r="R38" s="1"/>
      <c r="S38" s="12"/>
    </row>
    <row r="39" spans="1:19" ht="13.9" customHeight="1" x14ac:dyDescent="0.25">
      <c r="A39" s="1"/>
      <c r="B39" s="1"/>
      <c r="C39" s="1"/>
      <c r="D39" s="741" t="s">
        <v>36</v>
      </c>
      <c r="E39" s="711"/>
      <c r="F39" s="711"/>
      <c r="G39" s="7"/>
      <c r="H39" s="741" t="s">
        <v>36</v>
      </c>
      <c r="I39" s="711"/>
      <c r="J39" s="711"/>
      <c r="K39" s="1"/>
      <c r="L39" s="742" t="s">
        <v>36</v>
      </c>
      <c r="M39" s="743"/>
      <c r="N39" s="743"/>
      <c r="O39" s="1"/>
      <c r="P39" s="742" t="s">
        <v>36</v>
      </c>
      <c r="Q39" s="743"/>
      <c r="R39" s="744"/>
      <c r="S39" s="106"/>
    </row>
    <row r="40" spans="1:19" ht="13.9" customHeight="1" x14ac:dyDescent="0.25">
      <c r="A40" s="1"/>
      <c r="B40" s="1"/>
      <c r="C40" s="1"/>
      <c r="D40" s="745">
        <v>43373</v>
      </c>
      <c r="E40" s="753" t="s">
        <v>37</v>
      </c>
      <c r="F40" s="754"/>
      <c r="G40" s="7"/>
      <c r="H40" s="747">
        <v>43008</v>
      </c>
      <c r="I40" s="755" t="s">
        <v>37</v>
      </c>
      <c r="J40" s="711"/>
      <c r="K40" s="1"/>
      <c r="L40" s="749">
        <v>43465</v>
      </c>
      <c r="M40" s="743"/>
      <c r="N40" s="743"/>
      <c r="O40" s="1"/>
      <c r="P40" s="749">
        <v>43100</v>
      </c>
      <c r="Q40" s="743"/>
      <c r="R40" s="744"/>
      <c r="S40" s="68" t="s">
        <v>37</v>
      </c>
    </row>
    <row r="41" spans="1:19" ht="12.4" customHeight="1" x14ac:dyDescent="0.25">
      <c r="A41" s="1"/>
      <c r="B41" s="1"/>
      <c r="C41" s="1"/>
      <c r="D41" s="12"/>
      <c r="E41" s="1"/>
      <c r="F41" s="1"/>
      <c r="G41" s="7"/>
      <c r="H41" s="1"/>
      <c r="I41" s="1"/>
      <c r="J41" s="12"/>
      <c r="K41" s="1"/>
      <c r="L41" s="1"/>
      <c r="M41" s="1"/>
      <c r="N41" s="1"/>
      <c r="O41" s="1"/>
      <c r="P41" s="1"/>
      <c r="Q41" s="1"/>
      <c r="R41" s="12"/>
      <c r="S41" s="106"/>
    </row>
    <row r="42" spans="1:19" ht="18.75" customHeight="1" x14ac:dyDescent="0.2">
      <c r="A42" s="1"/>
      <c r="B42" s="1"/>
      <c r="C42" s="1"/>
      <c r="D42" s="126" t="s">
        <v>38</v>
      </c>
      <c r="E42" s="127"/>
      <c r="F42" s="126" t="s">
        <v>39</v>
      </c>
      <c r="G42" s="1"/>
      <c r="H42" s="128" t="s">
        <v>38</v>
      </c>
      <c r="I42" s="127"/>
      <c r="J42" s="126" t="s">
        <v>39</v>
      </c>
      <c r="K42" s="1"/>
      <c r="L42" s="128" t="s">
        <v>38</v>
      </c>
      <c r="M42" s="127"/>
      <c r="N42" s="126" t="s">
        <v>39</v>
      </c>
      <c r="O42" s="1"/>
      <c r="P42" s="128" t="s">
        <v>38</v>
      </c>
      <c r="Q42" s="127"/>
      <c r="R42" s="126" t="s">
        <v>39</v>
      </c>
      <c r="S42" s="106"/>
    </row>
    <row r="43" spans="1:19" ht="18.75" customHeight="1" x14ac:dyDescent="0.2">
      <c r="A43" s="1"/>
      <c r="B43" s="1"/>
      <c r="C43" s="1"/>
      <c r="D43" s="19" t="s">
        <v>40</v>
      </c>
      <c r="E43" s="18" t="s">
        <v>41</v>
      </c>
      <c r="F43" s="19" t="s">
        <v>42</v>
      </c>
      <c r="G43" s="1"/>
      <c r="H43" s="18" t="s">
        <v>40</v>
      </c>
      <c r="I43" s="18" t="s">
        <v>41</v>
      </c>
      <c r="J43" s="19" t="s">
        <v>42</v>
      </c>
      <c r="K43" s="1"/>
      <c r="L43" s="18" t="s">
        <v>40</v>
      </c>
      <c r="M43" s="18" t="s">
        <v>41</v>
      </c>
      <c r="N43" s="19" t="s">
        <v>42</v>
      </c>
      <c r="O43" s="1"/>
      <c r="P43" s="18" t="s">
        <v>40</v>
      </c>
      <c r="Q43" s="18" t="s">
        <v>41</v>
      </c>
      <c r="R43" s="19" t="s">
        <v>42</v>
      </c>
      <c r="S43" s="106"/>
    </row>
    <row r="44" spans="1:19" ht="12.4" customHeight="1" x14ac:dyDescent="0.2">
      <c r="A44" s="751"/>
      <c r="B44" s="722"/>
      <c r="C44" s="1"/>
      <c r="D44" s="23"/>
      <c r="E44" s="21"/>
      <c r="F44" s="21"/>
      <c r="G44" s="1"/>
      <c r="H44" s="21"/>
      <c r="I44" s="21"/>
      <c r="J44" s="23"/>
      <c r="K44" s="1"/>
      <c r="L44" s="21"/>
      <c r="M44" s="21"/>
      <c r="N44" s="21"/>
      <c r="O44" s="1"/>
      <c r="P44" s="67"/>
      <c r="Q44" s="67"/>
      <c r="R44" s="106"/>
      <c r="S44" s="106"/>
    </row>
    <row r="45" spans="1:19" ht="18.75" customHeight="1" x14ac:dyDescent="0.2">
      <c r="A45" s="719" t="s">
        <v>14</v>
      </c>
      <c r="B45" s="722"/>
      <c r="C45" s="1"/>
      <c r="D45" s="131">
        <v>6061900000</v>
      </c>
      <c r="E45" s="130">
        <f>+F45-D45</f>
        <v>0</v>
      </c>
      <c r="F45" s="131">
        <v>6061900000</v>
      </c>
      <c r="G45" s="3"/>
      <c r="H45" s="129">
        <v>5658000000</v>
      </c>
      <c r="I45" s="130">
        <f>+J45-H45</f>
        <v>0</v>
      </c>
      <c r="J45" s="129">
        <v>5658000000</v>
      </c>
      <c r="K45" s="1"/>
      <c r="L45" s="153"/>
      <c r="M45" s="154">
        <f>+N45-L45</f>
        <v>0</v>
      </c>
      <c r="N45" s="153"/>
      <c r="O45" s="3"/>
      <c r="P45" s="131">
        <v>6160700000</v>
      </c>
      <c r="Q45" s="71">
        <f>+R45-P45</f>
        <v>0</v>
      </c>
      <c r="R45" s="131">
        <v>6160700000</v>
      </c>
      <c r="S45" s="133"/>
    </row>
    <row r="46" spans="1:19" ht="12.4" customHeight="1" x14ac:dyDescent="0.2">
      <c r="A46" s="134"/>
      <c r="B46" s="134"/>
      <c r="C46" s="1"/>
      <c r="D46" s="36"/>
      <c r="E46" s="135"/>
      <c r="F46" s="36"/>
      <c r="G46" s="3"/>
      <c r="H46" s="36"/>
      <c r="I46" s="135"/>
      <c r="J46" s="36"/>
      <c r="K46" s="1"/>
      <c r="L46" s="3"/>
      <c r="M46" s="155"/>
      <c r="N46" s="36"/>
      <c r="O46" s="3"/>
      <c r="P46" s="156"/>
      <c r="Q46" s="135"/>
      <c r="R46" s="36"/>
      <c r="S46" s="106"/>
    </row>
    <row r="47" spans="1:19" ht="18.75" customHeight="1" x14ac:dyDescent="0.2">
      <c r="A47" s="719" t="s">
        <v>15</v>
      </c>
      <c r="B47" s="722"/>
      <c r="C47" s="1"/>
      <c r="D47" s="138">
        <v>1562300000</v>
      </c>
      <c r="E47" s="136">
        <f>+F47-D47</f>
        <v>-151300000</v>
      </c>
      <c r="F47" s="563">
        <v>1411000000</v>
      </c>
      <c r="G47" s="3"/>
      <c r="H47" s="138">
        <v>1586300000</v>
      </c>
      <c r="I47" s="612">
        <f>+J47-H47</f>
        <v>-160000000</v>
      </c>
      <c r="J47" s="138">
        <v>1426300000</v>
      </c>
      <c r="K47" s="1"/>
      <c r="L47" s="102"/>
      <c r="M47" s="157">
        <f>+N47-L47</f>
        <v>0</v>
      </c>
      <c r="N47" s="143"/>
      <c r="O47" s="3"/>
      <c r="P47" s="138">
        <v>1644900000</v>
      </c>
      <c r="Q47" s="563">
        <f>+R47-P47+100000</f>
        <v>-174000000</v>
      </c>
      <c r="R47" s="136">
        <v>1470800000</v>
      </c>
      <c r="S47" s="66"/>
    </row>
    <row r="48" spans="1:19" ht="12.4" customHeight="1" x14ac:dyDescent="0.2">
      <c r="A48" s="134"/>
      <c r="B48" s="134"/>
      <c r="C48" s="1"/>
      <c r="D48" s="36"/>
      <c r="E48" s="135"/>
      <c r="F48" s="36"/>
      <c r="G48" s="3"/>
      <c r="H48" s="36"/>
      <c r="I48" s="135"/>
      <c r="J48" s="36"/>
      <c r="K48" s="1"/>
      <c r="L48" s="3"/>
      <c r="M48" s="158"/>
      <c r="N48" s="36"/>
      <c r="O48" s="3"/>
      <c r="P48" s="3"/>
      <c r="Q48" s="135"/>
      <c r="R48" s="36"/>
      <c r="S48" s="12"/>
    </row>
    <row r="49" spans="1:19" ht="18.75" customHeight="1" x14ac:dyDescent="0.2">
      <c r="A49" s="750" t="s">
        <v>18</v>
      </c>
      <c r="B49" s="722"/>
      <c r="C49" s="1"/>
      <c r="D49" s="138">
        <v>1343300000</v>
      </c>
      <c r="E49" s="71">
        <f>+F49-D49</f>
        <v>0</v>
      </c>
      <c r="F49" s="138">
        <v>1343300000</v>
      </c>
      <c r="G49" s="3"/>
      <c r="H49" s="563">
        <v>1340000000</v>
      </c>
      <c r="I49" s="136">
        <f>+J49-H49</f>
        <v>-200000</v>
      </c>
      <c r="J49" s="138">
        <v>1339800000</v>
      </c>
      <c r="K49" s="1"/>
      <c r="L49" s="143"/>
      <c r="M49" s="154">
        <f>+N49-L49</f>
        <v>0</v>
      </c>
      <c r="N49" s="143"/>
      <c r="O49" s="3"/>
      <c r="P49" s="138">
        <v>1486900000</v>
      </c>
      <c r="Q49" s="138">
        <f>+R49-P49</f>
        <v>-200000</v>
      </c>
      <c r="R49" s="138">
        <v>1486700000</v>
      </c>
      <c r="S49" s="66"/>
    </row>
    <row r="50" spans="1:19" ht="18.75" customHeight="1" x14ac:dyDescent="0.2">
      <c r="A50" s="750" t="s">
        <v>43</v>
      </c>
      <c r="B50" s="751"/>
      <c r="C50" s="1"/>
      <c r="D50" s="139">
        <v>1616600000</v>
      </c>
      <c r="E50" s="139">
        <f>+F50-D50</f>
        <v>-1100000</v>
      </c>
      <c r="F50" s="139">
        <v>1615500000</v>
      </c>
      <c r="G50" s="3"/>
      <c r="H50" s="139">
        <v>1578500000</v>
      </c>
      <c r="I50" s="139">
        <f>+J50-H50</f>
        <v>-1200000</v>
      </c>
      <c r="J50" s="139">
        <v>1577300000</v>
      </c>
      <c r="K50" s="1"/>
      <c r="L50" s="159"/>
      <c r="M50" s="160">
        <f>+N50-L50</f>
        <v>0</v>
      </c>
      <c r="N50" s="159"/>
      <c r="O50" s="3"/>
      <c r="P50" s="139">
        <v>1803500000</v>
      </c>
      <c r="Q50" s="139">
        <f>+R50-P50</f>
        <v>-1200000</v>
      </c>
      <c r="R50" s="139">
        <v>1802300000</v>
      </c>
      <c r="S50" s="66"/>
    </row>
    <row r="51" spans="1:19" ht="18.75" customHeight="1" x14ac:dyDescent="0.2">
      <c r="A51" s="719" t="s">
        <v>44</v>
      </c>
      <c r="B51" s="722"/>
      <c r="C51" s="1"/>
      <c r="D51" s="140">
        <v>2959900000</v>
      </c>
      <c r="E51" s="161">
        <f>+F51-D51</f>
        <v>-1100000</v>
      </c>
      <c r="F51" s="140">
        <v>2958800000</v>
      </c>
      <c r="G51" s="3"/>
      <c r="H51" s="140">
        <v>2918500000</v>
      </c>
      <c r="I51" s="161">
        <f>+J51-H51+100000</f>
        <v>-1300000</v>
      </c>
      <c r="J51" s="140">
        <v>2917100000</v>
      </c>
      <c r="K51" s="1"/>
      <c r="L51" s="162"/>
      <c r="M51" s="163">
        <f>+N51-L51</f>
        <v>0</v>
      </c>
      <c r="N51" s="164"/>
      <c r="O51" s="3"/>
      <c r="P51" s="141">
        <v>3290400000</v>
      </c>
      <c r="Q51" s="140">
        <f>+R51-P51</f>
        <v>-1400000</v>
      </c>
      <c r="R51" s="140">
        <v>3289000000</v>
      </c>
      <c r="S51" s="66"/>
    </row>
    <row r="52" spans="1:19" ht="12.4" customHeight="1" x14ac:dyDescent="0.2">
      <c r="A52" s="134"/>
      <c r="B52" s="134"/>
      <c r="C52" s="1"/>
      <c r="D52" s="36"/>
      <c r="E52" s="135"/>
      <c r="F52" s="36"/>
      <c r="G52" s="3"/>
      <c r="H52" s="36"/>
      <c r="I52" s="135"/>
      <c r="J52" s="36"/>
      <c r="K52" s="1"/>
      <c r="L52" s="3"/>
      <c r="M52" s="155"/>
      <c r="N52" s="36"/>
      <c r="O52" s="3"/>
      <c r="P52" s="3"/>
      <c r="Q52" s="135"/>
      <c r="R52" s="36"/>
      <c r="S52" s="12"/>
    </row>
    <row r="53" spans="1:19" ht="12.4" customHeight="1" x14ac:dyDescent="0.2">
      <c r="A53" s="719" t="s">
        <v>45</v>
      </c>
      <c r="B53" s="722"/>
      <c r="C53" s="1"/>
      <c r="D53" s="165"/>
      <c r="E53" s="135"/>
      <c r="F53" s="135"/>
      <c r="G53" s="3"/>
      <c r="H53" s="165"/>
      <c r="I53" s="135"/>
      <c r="J53" s="135"/>
      <c r="K53" s="1"/>
      <c r="L53" s="166"/>
      <c r="M53" s="158"/>
      <c r="N53" s="135"/>
      <c r="O53" s="3"/>
      <c r="P53" s="166"/>
      <c r="Q53" s="135"/>
      <c r="R53" s="135"/>
      <c r="S53" s="12"/>
    </row>
    <row r="54" spans="1:19" ht="18.75" customHeight="1" x14ac:dyDescent="0.2">
      <c r="A54" s="719" t="s">
        <v>46</v>
      </c>
      <c r="B54" s="722"/>
      <c r="C54" s="1"/>
      <c r="D54" s="137">
        <v>30000000</v>
      </c>
      <c r="E54" s="612">
        <f>+F54-D54</f>
        <v>-30000000</v>
      </c>
      <c r="F54" s="167">
        <v>0</v>
      </c>
      <c r="G54" s="3"/>
      <c r="H54" s="137">
        <v>205000000</v>
      </c>
      <c r="I54" s="612">
        <f>+J54-H54</f>
        <v>-205000000</v>
      </c>
      <c r="J54" s="71">
        <v>0</v>
      </c>
      <c r="K54" s="1"/>
      <c r="L54" s="102"/>
      <c r="M54" s="157">
        <f>+N54-L54</f>
        <v>0</v>
      </c>
      <c r="N54" s="143"/>
      <c r="O54" s="3"/>
      <c r="P54" s="137">
        <v>50000000</v>
      </c>
      <c r="Q54" s="563">
        <f>+R54-P54</f>
        <v>-50000000</v>
      </c>
      <c r="R54" s="71">
        <v>0</v>
      </c>
      <c r="S54" s="66"/>
    </row>
    <row r="55" spans="1:19" ht="12.4" customHeight="1" x14ac:dyDescent="0.2">
      <c r="A55" s="134"/>
      <c r="B55" s="134"/>
      <c r="C55" s="1"/>
      <c r="D55" s="135"/>
      <c r="E55" s="135"/>
      <c r="F55" s="135"/>
      <c r="G55" s="3"/>
      <c r="H55" s="135"/>
      <c r="I55" s="135"/>
      <c r="J55" s="135"/>
      <c r="K55" s="1"/>
      <c r="L55" s="143"/>
      <c r="M55" s="168"/>
      <c r="N55" s="135"/>
      <c r="O55" s="3"/>
      <c r="P55" s="143"/>
      <c r="Q55" s="143"/>
      <c r="R55" s="135"/>
      <c r="S55" s="12"/>
    </row>
    <row r="56" spans="1:19" ht="12.4" customHeight="1" x14ac:dyDescent="0.2">
      <c r="A56" s="719" t="s">
        <v>47</v>
      </c>
      <c r="B56" s="722"/>
      <c r="C56" s="1"/>
      <c r="D56" s="165"/>
      <c r="E56" s="135"/>
      <c r="F56" s="135"/>
      <c r="G56" s="3"/>
      <c r="H56" s="165"/>
      <c r="I56" s="135"/>
      <c r="J56" s="135"/>
      <c r="K56" s="1"/>
      <c r="L56" s="166"/>
      <c r="M56" s="158"/>
      <c r="N56" s="135"/>
      <c r="O56" s="3"/>
      <c r="P56" s="166"/>
      <c r="Q56" s="135"/>
      <c r="R56" s="135"/>
      <c r="S56" s="12"/>
    </row>
    <row r="57" spans="1:19" ht="18.75" customHeight="1" x14ac:dyDescent="0.2">
      <c r="A57" s="719" t="s">
        <v>48</v>
      </c>
      <c r="B57" s="722"/>
      <c r="C57" s="1"/>
      <c r="D57" s="136">
        <v>83300000</v>
      </c>
      <c r="E57" s="138">
        <f>+F57-D57</f>
        <v>-83300000</v>
      </c>
      <c r="F57" s="167">
        <v>0</v>
      </c>
      <c r="G57" s="3"/>
      <c r="H57" s="136">
        <v>406500000</v>
      </c>
      <c r="I57" s="138">
        <f>+J57-H57</f>
        <v>-406500000</v>
      </c>
      <c r="J57" s="71">
        <v>0</v>
      </c>
      <c r="K57" s="1"/>
      <c r="L57" s="102"/>
      <c r="M57" s="157">
        <f>+N57-L57</f>
        <v>0</v>
      </c>
      <c r="N57" s="143"/>
      <c r="O57" s="3"/>
      <c r="P57" s="137">
        <v>1003200000</v>
      </c>
      <c r="Q57" s="136">
        <f>+R57-P57</f>
        <v>-1003200000</v>
      </c>
      <c r="R57" s="130">
        <v>0</v>
      </c>
      <c r="S57" s="66"/>
    </row>
    <row r="58" spans="1:19" ht="12.4" customHeight="1" x14ac:dyDescent="0.2">
      <c r="A58" s="134"/>
      <c r="B58" s="134"/>
      <c r="C58" s="1"/>
      <c r="D58" s="135"/>
      <c r="E58" s="135"/>
      <c r="F58" s="36"/>
      <c r="G58" s="3"/>
      <c r="H58" s="135"/>
      <c r="I58" s="135"/>
      <c r="J58" s="36"/>
      <c r="K58" s="1"/>
      <c r="L58" s="102"/>
      <c r="M58" s="158"/>
      <c r="N58" s="36"/>
      <c r="O58" s="3"/>
      <c r="P58" s="102"/>
      <c r="Q58" s="135"/>
      <c r="R58" s="36"/>
      <c r="S58" s="12"/>
    </row>
    <row r="59" spans="1:19" ht="18.75" customHeight="1" x14ac:dyDescent="0.2">
      <c r="A59" s="719" t="s">
        <v>26</v>
      </c>
      <c r="B59" s="722"/>
      <c r="C59" s="1"/>
      <c r="D59" s="144">
        <v>-15400000</v>
      </c>
      <c r="E59" s="71">
        <f>+F59-D59</f>
        <v>0</v>
      </c>
      <c r="F59" s="144">
        <v>-15400000</v>
      </c>
      <c r="G59" s="3"/>
      <c r="H59" s="144">
        <v>49900000</v>
      </c>
      <c r="I59" s="71">
        <f>+J59-H59</f>
        <v>0</v>
      </c>
      <c r="J59" s="144">
        <v>49900000</v>
      </c>
      <c r="K59" s="1"/>
      <c r="L59" s="102"/>
      <c r="M59" s="157">
        <f>+N59-L59</f>
        <v>0</v>
      </c>
      <c r="N59" s="145"/>
      <c r="O59" s="3"/>
      <c r="P59" s="137">
        <v>111900000</v>
      </c>
      <c r="Q59" s="130">
        <f>+R59-P59</f>
        <v>0</v>
      </c>
      <c r="R59" s="136">
        <v>111900000</v>
      </c>
      <c r="S59" s="66"/>
    </row>
    <row r="60" spans="1:19" ht="12.4" customHeight="1" x14ac:dyDescent="0.2">
      <c r="A60" s="134"/>
      <c r="B60" s="134"/>
      <c r="C60" s="1"/>
      <c r="D60" s="145"/>
      <c r="E60" s="135"/>
      <c r="F60" s="36"/>
      <c r="G60" s="3"/>
      <c r="H60" s="145"/>
      <c r="I60" s="135"/>
      <c r="J60" s="36"/>
      <c r="K60" s="1"/>
      <c r="L60" s="102"/>
      <c r="M60" s="158"/>
      <c r="N60" s="36"/>
      <c r="O60" s="3"/>
      <c r="P60" s="102"/>
      <c r="Q60" s="135"/>
      <c r="R60" s="36"/>
      <c r="S60" s="12"/>
    </row>
    <row r="61" spans="1:19" ht="18.75" customHeight="1" x14ac:dyDescent="0.2">
      <c r="A61" s="719" t="s">
        <v>28</v>
      </c>
      <c r="B61" s="722"/>
      <c r="C61" s="1"/>
      <c r="D61" s="136">
        <v>261500000</v>
      </c>
      <c r="E61" s="138">
        <f>+F61-D61-100000</f>
        <v>-9100000</v>
      </c>
      <c r="F61" s="136">
        <v>252500000</v>
      </c>
      <c r="G61" s="3"/>
      <c r="H61" s="612">
        <v>36000000</v>
      </c>
      <c r="I61" s="138">
        <f>+J61-H61+100000</f>
        <v>221900000</v>
      </c>
      <c r="J61" s="136">
        <v>257800000</v>
      </c>
      <c r="K61" s="1"/>
      <c r="L61" s="102"/>
      <c r="M61" s="157">
        <f>+N61-L61</f>
        <v>0</v>
      </c>
      <c r="N61" s="135"/>
      <c r="O61" s="3"/>
      <c r="P61" s="612">
        <v>1941000000</v>
      </c>
      <c r="Q61" s="563">
        <f>+R61-P61-100000</f>
        <v>-1635000000</v>
      </c>
      <c r="R61" s="136">
        <v>306100000</v>
      </c>
      <c r="S61" s="66"/>
    </row>
    <row r="62" spans="1:19" ht="12.4" customHeight="1" x14ac:dyDescent="0.2">
      <c r="A62" s="134"/>
      <c r="B62" s="134"/>
      <c r="C62" s="1"/>
      <c r="D62" s="135"/>
      <c r="E62" s="135"/>
      <c r="F62" s="36"/>
      <c r="G62" s="3"/>
      <c r="H62" s="135"/>
      <c r="I62" s="135"/>
      <c r="J62" s="36"/>
      <c r="K62" s="1"/>
      <c r="L62" s="102"/>
      <c r="M62" s="158"/>
      <c r="N62" s="36"/>
      <c r="O62" s="3"/>
      <c r="P62" s="102"/>
      <c r="Q62" s="135"/>
      <c r="R62" s="36"/>
      <c r="S62" s="12"/>
    </row>
    <row r="63" spans="1:19" ht="18.75" customHeight="1" x14ac:dyDescent="0.2">
      <c r="A63" s="719" t="s">
        <v>30</v>
      </c>
      <c r="B63" s="722"/>
      <c r="C63" s="1"/>
      <c r="D63" s="136">
        <v>1149500000</v>
      </c>
      <c r="E63" s="144">
        <f>+F63-D63</f>
        <v>274700000</v>
      </c>
      <c r="F63" s="136">
        <v>1424200000</v>
      </c>
      <c r="G63" s="3"/>
      <c r="H63" s="136">
        <v>555600000</v>
      </c>
      <c r="I63" s="144">
        <f>+J63-H63-200000</f>
        <v>550900000</v>
      </c>
      <c r="J63" s="136">
        <v>1106700000</v>
      </c>
      <c r="K63" s="1"/>
      <c r="L63" s="102"/>
      <c r="M63" s="157">
        <f>+N63-L63</f>
        <v>0</v>
      </c>
      <c r="N63" s="135"/>
      <c r="O63" s="3"/>
      <c r="P63" s="137">
        <v>-1656900000</v>
      </c>
      <c r="Q63" s="136">
        <f>+R63-P63</f>
        <v>2863600000</v>
      </c>
      <c r="R63" s="136">
        <v>1206700000</v>
      </c>
      <c r="S63" s="66"/>
    </row>
    <row r="64" spans="1:19" ht="12.4" customHeight="1" x14ac:dyDescent="0.2">
      <c r="A64" s="134"/>
      <c r="B64" s="134"/>
      <c r="C64" s="1"/>
      <c r="D64" s="36"/>
      <c r="E64" s="135"/>
      <c r="F64" s="36"/>
      <c r="G64" s="3"/>
      <c r="H64" s="135"/>
      <c r="I64" s="135"/>
      <c r="J64" s="36"/>
      <c r="K64" s="1"/>
      <c r="L64" s="3"/>
      <c r="M64" s="158"/>
      <c r="N64" s="36"/>
      <c r="O64" s="3"/>
      <c r="P64" s="3"/>
      <c r="Q64" s="135"/>
      <c r="R64" s="36"/>
      <c r="S64" s="12"/>
    </row>
    <row r="65" spans="1:19" ht="18.75" customHeight="1" x14ac:dyDescent="0.2">
      <c r="A65" s="719" t="s">
        <v>31</v>
      </c>
      <c r="B65" s="722"/>
      <c r="C65" s="1"/>
      <c r="D65" s="147">
        <v>1.1200000000000001</v>
      </c>
      <c r="E65" s="147">
        <f>+F65-D65</f>
        <v>0.2699999999999998</v>
      </c>
      <c r="F65" s="147">
        <v>1.39</v>
      </c>
      <c r="G65" s="114"/>
      <c r="H65" s="147">
        <v>0.53</v>
      </c>
      <c r="I65" s="147">
        <f>+J65-H65</f>
        <v>0.52</v>
      </c>
      <c r="J65" s="147">
        <v>1.05</v>
      </c>
      <c r="K65" s="1"/>
      <c r="L65" s="169"/>
      <c r="M65" s="170">
        <f>+N65-L65</f>
        <v>0</v>
      </c>
      <c r="N65" s="169"/>
      <c r="O65" s="114"/>
      <c r="P65" s="147">
        <v>-1.58</v>
      </c>
      <c r="Q65" s="147">
        <f>+R65-P65-0.01</f>
        <v>2.71</v>
      </c>
      <c r="R65" s="147">
        <v>1.1399999999999999</v>
      </c>
      <c r="S65" s="148"/>
    </row>
    <row r="66" spans="1:19" ht="12.4" customHeight="1" x14ac:dyDescent="0.2">
      <c r="A66" s="1"/>
      <c r="B66" s="1"/>
      <c r="C66" s="1"/>
      <c r="D66" s="106"/>
      <c r="E66" s="149"/>
      <c r="F66" s="150"/>
      <c r="G66" s="67"/>
      <c r="H66" s="171"/>
      <c r="I66" s="120"/>
      <c r="J66" s="148"/>
      <c r="K66" s="1"/>
      <c r="L66" s="67"/>
      <c r="M66" s="67"/>
      <c r="N66" s="171"/>
      <c r="O66" s="67"/>
      <c r="P66" s="67"/>
      <c r="Q66" s="67"/>
      <c r="R66" s="106"/>
      <c r="S66" s="12"/>
    </row>
    <row r="67" spans="1:19" ht="12.4" customHeight="1" x14ac:dyDescent="0.2">
      <c r="A67" s="67"/>
      <c r="B67" s="67"/>
      <c r="C67" s="67"/>
      <c r="D67" s="106"/>
      <c r="E67" s="120"/>
      <c r="F67" s="67"/>
      <c r="G67" s="67"/>
      <c r="H67" s="67"/>
      <c r="I67" s="120"/>
      <c r="J67" s="106"/>
      <c r="K67" s="67"/>
      <c r="L67" s="1"/>
      <c r="M67" s="1"/>
      <c r="N67" s="1"/>
      <c r="O67" s="1"/>
      <c r="P67" s="1"/>
      <c r="Q67" s="1"/>
      <c r="R67" s="1"/>
      <c r="S67" s="12"/>
    </row>
    <row r="68" spans="1:19" ht="12.4" customHeight="1" x14ac:dyDescent="0.2">
      <c r="A68" s="21"/>
      <c r="B68" s="21"/>
      <c r="C68" s="21"/>
      <c r="D68" s="23"/>
      <c r="E68" s="21"/>
      <c r="F68" s="21"/>
      <c r="G68" s="21"/>
      <c r="H68" s="21"/>
      <c r="I68" s="21"/>
      <c r="J68" s="23"/>
      <c r="K68" s="21"/>
      <c r="L68" s="1"/>
      <c r="M68" s="1"/>
      <c r="N68" s="1"/>
      <c r="O68" s="1"/>
      <c r="P68" s="1"/>
      <c r="Q68" s="1"/>
      <c r="R68" s="1"/>
      <c r="S68" s="12"/>
    </row>
    <row r="69" spans="1:19" ht="12.4" customHeight="1" x14ac:dyDescent="0.2">
      <c r="A69" s="721" t="s">
        <v>50</v>
      </c>
      <c r="B69" s="722"/>
      <c r="C69" s="722"/>
      <c r="D69" s="722"/>
      <c r="E69" s="758"/>
      <c r="F69" s="722"/>
      <c r="G69" s="722"/>
      <c r="H69" s="722"/>
      <c r="I69" s="758"/>
      <c r="J69" s="731"/>
      <c r="K69" s="12"/>
      <c r="L69" s="12"/>
      <c r="M69" s="12"/>
      <c r="N69" s="12"/>
      <c r="O69" s="12"/>
      <c r="P69" s="12"/>
      <c r="Q69" s="12"/>
      <c r="R69" s="12"/>
      <c r="S69" s="12"/>
    </row>
    <row r="70" spans="1:19" ht="12.4" customHeight="1" x14ac:dyDescent="0.2">
      <c r="A70" s="727"/>
      <c r="B70" s="722"/>
      <c r="C70" s="722"/>
      <c r="D70" s="722"/>
      <c r="E70" s="722"/>
      <c r="F70" s="722"/>
      <c r="G70" s="722"/>
      <c r="H70" s="1"/>
      <c r="I70" s="1"/>
      <c r="J70" s="12"/>
      <c r="K70" s="1"/>
      <c r="L70" s="1"/>
      <c r="M70" s="1"/>
      <c r="N70" s="1"/>
      <c r="O70" s="1"/>
      <c r="P70" s="1"/>
      <c r="Q70" s="1"/>
      <c r="R70" s="1"/>
      <c r="S70" s="1"/>
    </row>
    <row r="71" spans="1:19" ht="12.4" customHeight="1" x14ac:dyDescent="0.2">
      <c r="A71" s="1"/>
      <c r="B71" s="1"/>
      <c r="C71" s="1"/>
      <c r="D71" s="12"/>
      <c r="E71" s="1"/>
      <c r="F71" s="1"/>
      <c r="G71" s="1"/>
      <c r="H71" s="1"/>
      <c r="I71" s="1"/>
      <c r="J71" s="12"/>
      <c r="K71" s="1"/>
      <c r="L71" s="1"/>
      <c r="M71" s="1"/>
      <c r="N71" s="1"/>
      <c r="O71" s="1"/>
      <c r="P71" s="1"/>
      <c r="Q71" s="1"/>
      <c r="R71" s="1"/>
      <c r="S71" s="1"/>
    </row>
    <row r="72" spans="1:19" ht="12.4" customHeight="1" x14ac:dyDescent="0.2">
      <c r="A72" s="723" t="s">
        <v>33</v>
      </c>
      <c r="B72" s="712"/>
      <c r="C72" s="712"/>
      <c r="D72" s="712"/>
      <c r="E72" s="712"/>
      <c r="F72" s="712"/>
      <c r="G72" s="712"/>
      <c r="H72" s="67"/>
      <c r="I72" s="67"/>
      <c r="J72" s="106"/>
      <c r="K72" s="172"/>
      <c r="L72" s="172"/>
      <c r="M72" s="172"/>
      <c r="N72" s="172"/>
      <c r="O72" s="172"/>
      <c r="P72" s="172"/>
      <c r="Q72" s="172"/>
      <c r="R72" s="172"/>
      <c r="S72" s="172"/>
    </row>
    <row r="73" spans="1:19" ht="12.4" customHeight="1" x14ac:dyDescent="0.2">
      <c r="A73" s="756"/>
      <c r="B73" s="756"/>
      <c r="C73" s="172"/>
      <c r="D73" s="173"/>
      <c r="E73" s="172"/>
      <c r="F73" s="172"/>
      <c r="G73" s="172"/>
      <c r="H73" s="67"/>
      <c r="I73" s="67"/>
      <c r="J73" s="106"/>
      <c r="K73" s="172"/>
      <c r="L73" s="172"/>
      <c r="M73" s="172"/>
      <c r="N73" s="172"/>
      <c r="O73" s="172"/>
      <c r="P73" s="172"/>
      <c r="Q73" s="172"/>
      <c r="R73" s="172"/>
      <c r="S73" s="172"/>
    </row>
    <row r="74" spans="1:19" ht="12.4" customHeight="1" x14ac:dyDescent="0.2">
      <c r="A74" s="757" t="s">
        <v>51</v>
      </c>
      <c r="B74" s="712"/>
      <c r="C74" s="172"/>
      <c r="D74" s="173"/>
      <c r="E74" s="172"/>
      <c r="F74" s="172"/>
      <c r="G74" s="172"/>
      <c r="H74" s="67"/>
      <c r="I74" s="67"/>
      <c r="J74" s="106"/>
      <c r="K74" s="172"/>
      <c r="L74" s="172"/>
      <c r="M74" s="172"/>
      <c r="N74" s="172"/>
      <c r="O74" s="172"/>
      <c r="P74" s="172"/>
      <c r="Q74" s="172"/>
      <c r="R74" s="172"/>
      <c r="S74" s="172"/>
    </row>
    <row r="75" spans="1:19" ht="12.4" customHeight="1" x14ac:dyDescent="0.2">
      <c r="A75" s="175"/>
      <c r="B75" s="172"/>
      <c r="C75" s="172"/>
      <c r="D75" s="173"/>
      <c r="E75" s="172"/>
      <c r="F75" s="172"/>
      <c r="G75" s="172"/>
      <c r="H75" s="67"/>
      <c r="I75" s="67"/>
      <c r="J75" s="106"/>
      <c r="K75" s="172"/>
      <c r="L75" s="172"/>
      <c r="M75" s="172"/>
      <c r="N75" s="172"/>
      <c r="O75" s="172"/>
      <c r="P75" s="172"/>
      <c r="Q75" s="172"/>
      <c r="R75" s="172"/>
      <c r="S75" s="172"/>
    </row>
  </sheetData>
  <mergeCells count="56">
    <mergeCell ref="A70:G70"/>
    <mergeCell ref="A72:G72"/>
    <mergeCell ref="A73:B73"/>
    <mergeCell ref="A74:B74"/>
    <mergeCell ref="A59:B59"/>
    <mergeCell ref="A61:B61"/>
    <mergeCell ref="A63:B63"/>
    <mergeCell ref="A65:B65"/>
    <mergeCell ref="A69:J69"/>
    <mergeCell ref="A51:B51"/>
    <mergeCell ref="A53:B53"/>
    <mergeCell ref="A54:B54"/>
    <mergeCell ref="A56:B56"/>
    <mergeCell ref="A57:B57"/>
    <mergeCell ref="A44:B44"/>
    <mergeCell ref="A45:B45"/>
    <mergeCell ref="A47:B47"/>
    <mergeCell ref="A49:B49"/>
    <mergeCell ref="A50:B50"/>
    <mergeCell ref="L39:N39"/>
    <mergeCell ref="P39:R39"/>
    <mergeCell ref="D40:F40"/>
    <mergeCell ref="H40:J40"/>
    <mergeCell ref="L40:N40"/>
    <mergeCell ref="P40:R40"/>
    <mergeCell ref="A31:B31"/>
    <mergeCell ref="A33:B33"/>
    <mergeCell ref="A35:B35"/>
    <mergeCell ref="D39:F39"/>
    <mergeCell ref="H39:J39"/>
    <mergeCell ref="A23:B23"/>
    <mergeCell ref="A24:B24"/>
    <mergeCell ref="A26:B26"/>
    <mergeCell ref="A27:B27"/>
    <mergeCell ref="A29:B29"/>
    <mergeCell ref="A15:B15"/>
    <mergeCell ref="A17:B17"/>
    <mergeCell ref="A19:B19"/>
    <mergeCell ref="A20:B20"/>
    <mergeCell ref="A21:B21"/>
    <mergeCell ref="P9:R9"/>
    <mergeCell ref="A10:B10"/>
    <mergeCell ref="D10:F10"/>
    <mergeCell ref="H10:J10"/>
    <mergeCell ref="L10:N10"/>
    <mergeCell ref="P10:R10"/>
    <mergeCell ref="A7:B7"/>
    <mergeCell ref="A8:B8"/>
    <mergeCell ref="D9:F9"/>
    <mergeCell ref="H9:J9"/>
    <mergeCell ref="L9:N9"/>
    <mergeCell ref="A2:S2"/>
    <mergeCell ref="A3:S3"/>
    <mergeCell ref="A4:B4"/>
    <mergeCell ref="A5:B5"/>
    <mergeCell ref="A6:B6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workbookViewId="0"/>
  </sheetViews>
  <sheetFormatPr defaultColWidth="21.5" defaultRowHeight="12.75" x14ac:dyDescent="0.2"/>
  <cols>
    <col min="1" max="1" width="5.83203125" customWidth="1"/>
    <col min="2" max="2" width="36.83203125" customWidth="1"/>
    <col min="3" max="3" width="3.5" customWidth="1"/>
    <col min="4" max="6" width="13.83203125" customWidth="1"/>
    <col min="7" max="7" width="9.33203125" customWidth="1"/>
    <col min="8" max="10" width="13.8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4" customHeight="1" x14ac:dyDescent="0.25">
      <c r="A1" s="1"/>
      <c r="B1" s="176"/>
      <c r="C1" s="1"/>
      <c r="D1" s="67"/>
      <c r="E1" s="177"/>
      <c r="F1" s="119"/>
      <c r="G1" s="119"/>
      <c r="H1" s="7"/>
      <c r="I1" s="119"/>
      <c r="J1" s="119"/>
      <c r="K1" s="119"/>
      <c r="L1" s="119"/>
      <c r="M1" s="116"/>
      <c r="N1" s="116"/>
      <c r="O1" s="116"/>
      <c r="P1" s="116"/>
      <c r="Q1" s="116"/>
      <c r="R1" s="119"/>
      <c r="S1" s="6" t="s">
        <v>0</v>
      </c>
    </row>
    <row r="2" spans="1:19" ht="18.75" customHeight="1" x14ac:dyDescent="0.25">
      <c r="A2" s="759" t="s">
        <v>1</v>
      </c>
      <c r="B2" s="722"/>
      <c r="C2" s="722"/>
      <c r="D2" s="712"/>
      <c r="E2" s="712"/>
      <c r="F2" s="712"/>
      <c r="G2" s="712"/>
      <c r="H2" s="712"/>
      <c r="I2" s="712"/>
      <c r="J2" s="712"/>
      <c r="K2" s="712"/>
      <c r="L2" s="732"/>
      <c r="M2" s="712"/>
      <c r="N2" s="712"/>
      <c r="O2" s="712"/>
      <c r="P2" s="712"/>
      <c r="Q2" s="712"/>
      <c r="R2" s="732"/>
      <c r="S2" s="731"/>
    </row>
    <row r="3" spans="1:19" ht="18.75" customHeight="1" x14ac:dyDescent="0.25">
      <c r="A3" s="759" t="s">
        <v>35</v>
      </c>
      <c r="B3" s="722"/>
      <c r="C3" s="722"/>
      <c r="D3" s="733"/>
      <c r="E3" s="722"/>
      <c r="F3" s="722"/>
      <c r="G3" s="722"/>
      <c r="H3" s="712"/>
      <c r="I3" s="712"/>
      <c r="J3" s="712"/>
      <c r="K3" s="760"/>
      <c r="L3" s="712"/>
      <c r="M3" s="712"/>
      <c r="N3" s="732"/>
      <c r="O3" s="722"/>
      <c r="P3" s="722"/>
      <c r="Q3" s="722"/>
      <c r="R3" s="722"/>
      <c r="S3" s="731"/>
    </row>
    <row r="4" spans="1:19" ht="12.4" customHeight="1" x14ac:dyDescent="0.2">
      <c r="A4" s="736" t="s">
        <v>3</v>
      </c>
      <c r="B4" s="722"/>
      <c r="C4" s="178"/>
      <c r="D4" s="176"/>
      <c r="E4" s="116"/>
      <c r="F4" s="116"/>
      <c r="G4" s="1"/>
      <c r="H4" s="115"/>
      <c r="I4" s="115"/>
      <c r="J4" s="115"/>
      <c r="K4" s="119"/>
      <c r="L4" s="119"/>
      <c r="M4" s="119"/>
      <c r="N4" s="119"/>
      <c r="O4" s="119"/>
      <c r="P4" s="119"/>
      <c r="Q4" s="116"/>
      <c r="R4" s="116"/>
      <c r="S4" s="115"/>
    </row>
    <row r="5" spans="1:19" ht="12.4" customHeight="1" x14ac:dyDescent="0.2">
      <c r="A5" s="736" t="s">
        <v>4</v>
      </c>
      <c r="B5" s="722"/>
      <c r="C5" s="178"/>
      <c r="D5" s="176"/>
      <c r="E5" s="116"/>
      <c r="F5" s="116"/>
      <c r="G5" s="1"/>
      <c r="H5" s="115"/>
      <c r="I5" s="115"/>
      <c r="J5" s="115"/>
      <c r="K5" s="116"/>
      <c r="L5" s="116"/>
      <c r="M5" s="116"/>
      <c r="N5" s="116"/>
      <c r="O5" s="116"/>
      <c r="P5" s="116"/>
      <c r="Q5" s="116"/>
      <c r="R5" s="116"/>
      <c r="S5" s="115"/>
    </row>
    <row r="6" spans="1:19" ht="12.4" customHeight="1" x14ac:dyDescent="0.2">
      <c r="A6" s="737" t="s">
        <v>5</v>
      </c>
      <c r="B6" s="738"/>
      <c r="C6" s="123"/>
      <c r="D6" s="116"/>
      <c r="E6" s="116"/>
      <c r="F6" s="116"/>
      <c r="G6" s="1"/>
      <c r="H6" s="115"/>
      <c r="I6" s="115"/>
      <c r="J6" s="115"/>
      <c r="K6" s="116"/>
      <c r="L6" s="116"/>
      <c r="M6" s="116"/>
      <c r="N6" s="116"/>
      <c r="O6" s="116"/>
      <c r="P6" s="116"/>
      <c r="Q6" s="116"/>
      <c r="R6" s="116"/>
      <c r="S6" s="115"/>
    </row>
    <row r="7" spans="1:19" ht="12.4" customHeight="1" x14ac:dyDescent="0.2">
      <c r="A7" s="737" t="s">
        <v>6</v>
      </c>
      <c r="B7" s="740"/>
      <c r="C7" s="123"/>
      <c r="D7" s="116"/>
      <c r="E7" s="116"/>
      <c r="F7" s="116"/>
      <c r="G7" s="1"/>
      <c r="H7" s="115"/>
      <c r="I7" s="115"/>
      <c r="J7" s="115"/>
      <c r="K7" s="116"/>
      <c r="L7" s="116"/>
      <c r="M7" s="116"/>
      <c r="N7" s="116"/>
      <c r="O7" s="116"/>
      <c r="P7" s="116"/>
      <c r="Q7" s="116"/>
      <c r="R7" s="116"/>
      <c r="S7" s="115"/>
    </row>
    <row r="8" spans="1:19" ht="12.4" customHeight="1" x14ac:dyDescent="0.2">
      <c r="A8" s="739"/>
      <c r="B8" s="739"/>
      <c r="C8" s="123"/>
      <c r="D8" s="116"/>
      <c r="E8" s="116"/>
      <c r="F8" s="116"/>
      <c r="G8" s="1"/>
      <c r="H8" s="115"/>
      <c r="I8" s="115"/>
      <c r="J8" s="115"/>
      <c r="K8" s="116"/>
      <c r="L8" s="116"/>
      <c r="M8" s="116"/>
      <c r="N8" s="116"/>
      <c r="O8" s="116"/>
      <c r="P8" s="116"/>
      <c r="Q8" s="116"/>
      <c r="R8" s="116"/>
      <c r="S8" s="115"/>
    </row>
    <row r="9" spans="1:19" ht="13.9" customHeight="1" x14ac:dyDescent="0.2">
      <c r="A9" s="1"/>
      <c r="B9" s="1"/>
      <c r="C9" s="1"/>
      <c r="D9" s="742" t="s">
        <v>36</v>
      </c>
      <c r="E9" s="722"/>
      <c r="F9" s="722"/>
      <c r="G9" s="1"/>
      <c r="H9" s="742" t="s">
        <v>36</v>
      </c>
      <c r="I9" s="722"/>
      <c r="J9" s="731"/>
      <c r="K9" s="119"/>
      <c r="L9" s="741" t="s">
        <v>52</v>
      </c>
      <c r="M9" s="761"/>
      <c r="N9" s="762"/>
      <c r="O9" s="1"/>
      <c r="P9" s="742" t="s">
        <v>52</v>
      </c>
      <c r="Q9" s="763"/>
      <c r="R9" s="764"/>
      <c r="S9" s="115"/>
    </row>
    <row r="10" spans="1:19" ht="13.9" customHeight="1" x14ac:dyDescent="0.2">
      <c r="A10" s="719" t="s">
        <v>7</v>
      </c>
      <c r="B10" s="727"/>
      <c r="C10" s="1"/>
      <c r="D10" s="749">
        <v>43190</v>
      </c>
      <c r="E10" s="765" t="s">
        <v>37</v>
      </c>
      <c r="F10" s="722"/>
      <c r="G10" s="1"/>
      <c r="H10" s="749">
        <v>42825</v>
      </c>
      <c r="I10" s="765" t="s">
        <v>37</v>
      </c>
      <c r="J10" s="731"/>
      <c r="K10" s="115"/>
      <c r="L10" s="747">
        <v>43281</v>
      </c>
      <c r="M10" s="766" t="s">
        <v>37</v>
      </c>
      <c r="N10" s="767" t="s">
        <v>37</v>
      </c>
      <c r="O10" s="1"/>
      <c r="P10" s="747">
        <v>42916</v>
      </c>
      <c r="Q10" s="768" t="s">
        <v>37</v>
      </c>
      <c r="R10" s="769" t="s">
        <v>37</v>
      </c>
      <c r="S10" s="115"/>
    </row>
    <row r="11" spans="1:19" ht="12.4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2"/>
      <c r="K11" s="119"/>
      <c r="L11" s="770" t="s">
        <v>37</v>
      </c>
      <c r="M11" s="743"/>
      <c r="N11" s="744"/>
      <c r="O11" s="1"/>
      <c r="P11" s="1"/>
      <c r="Q11" s="1"/>
      <c r="R11" s="12"/>
      <c r="S11" s="115"/>
    </row>
    <row r="12" spans="1:19" ht="18.75" customHeight="1" x14ac:dyDescent="0.2">
      <c r="A12" s="1"/>
      <c r="B12" s="1"/>
      <c r="C12" s="1"/>
      <c r="D12" s="128" t="s">
        <v>38</v>
      </c>
      <c r="E12" s="127"/>
      <c r="F12" s="128" t="s">
        <v>39</v>
      </c>
      <c r="G12" s="1"/>
      <c r="H12" s="128" t="s">
        <v>38</v>
      </c>
      <c r="I12" s="127"/>
      <c r="J12" s="126" t="s">
        <v>39</v>
      </c>
      <c r="K12" s="115"/>
      <c r="L12" s="128" t="s">
        <v>38</v>
      </c>
      <c r="M12" s="127"/>
      <c r="N12" s="126" t="s">
        <v>39</v>
      </c>
      <c r="O12" s="1"/>
      <c r="P12" s="128" t="s">
        <v>38</v>
      </c>
      <c r="Q12" s="127"/>
      <c r="R12" s="126" t="s">
        <v>39</v>
      </c>
      <c r="S12" s="179" t="s">
        <v>37</v>
      </c>
    </row>
    <row r="13" spans="1:19" ht="18.75" customHeight="1" x14ac:dyDescent="0.2">
      <c r="A13" s="1"/>
      <c r="B13" s="1"/>
      <c r="C13" s="1"/>
      <c r="D13" s="18" t="s">
        <v>40</v>
      </c>
      <c r="E13" s="18" t="s">
        <v>41</v>
      </c>
      <c r="F13" s="18" t="s">
        <v>42</v>
      </c>
      <c r="G13" s="1"/>
      <c r="H13" s="18" t="s">
        <v>40</v>
      </c>
      <c r="I13" s="18" t="s">
        <v>41</v>
      </c>
      <c r="J13" s="19" t="s">
        <v>42</v>
      </c>
      <c r="K13" s="119"/>
      <c r="L13" s="18" t="s">
        <v>40</v>
      </c>
      <c r="M13" s="18" t="s">
        <v>41</v>
      </c>
      <c r="N13" s="19" t="s">
        <v>42</v>
      </c>
      <c r="O13" s="1"/>
      <c r="P13" s="18" t="s">
        <v>40</v>
      </c>
      <c r="Q13" s="18" t="s">
        <v>41</v>
      </c>
      <c r="R13" s="19" t="s">
        <v>42</v>
      </c>
      <c r="S13" s="115"/>
    </row>
    <row r="14" spans="1:19" ht="12.4" customHeight="1" x14ac:dyDescent="0.2">
      <c r="A14" s="1"/>
      <c r="B14" s="1"/>
      <c r="C14" s="1"/>
      <c r="D14" s="21"/>
      <c r="E14" s="21"/>
      <c r="F14" s="21"/>
      <c r="G14" s="1"/>
      <c r="H14" s="21"/>
      <c r="I14" s="21"/>
      <c r="J14" s="23"/>
      <c r="K14" s="115"/>
      <c r="L14" s="22"/>
      <c r="M14" s="22"/>
      <c r="N14" s="22"/>
      <c r="O14" s="1"/>
      <c r="P14" s="21"/>
      <c r="Q14" s="21"/>
      <c r="R14" s="23"/>
      <c r="S14" s="115"/>
    </row>
    <row r="15" spans="1:19" ht="18.75" customHeight="1" x14ac:dyDescent="0.2">
      <c r="A15" s="719" t="s">
        <v>14</v>
      </c>
      <c r="B15" s="722"/>
      <c r="C15" s="1"/>
      <c r="D15" s="129">
        <v>5700000000</v>
      </c>
      <c r="E15" s="180">
        <f>F15-D15</f>
        <v>0</v>
      </c>
      <c r="F15" s="181">
        <v>5700000000</v>
      </c>
      <c r="G15" s="182"/>
      <c r="H15" s="131">
        <v>5228300000</v>
      </c>
      <c r="I15" s="180">
        <f>J15-H15</f>
        <v>0</v>
      </c>
      <c r="J15" s="183">
        <v>5228300000</v>
      </c>
      <c r="K15" s="110"/>
      <c r="L15" s="131">
        <v>12055200000</v>
      </c>
      <c r="M15" s="130">
        <f>N15-L15</f>
        <v>0</v>
      </c>
      <c r="N15" s="183">
        <v>12055200000</v>
      </c>
      <c r="O15" s="1"/>
      <c r="P15" s="131">
        <v>11052600000</v>
      </c>
      <c r="Q15" s="130">
        <f>R15-P15</f>
        <v>0</v>
      </c>
      <c r="R15" s="183">
        <v>11052600000</v>
      </c>
      <c r="S15" s="179" t="s">
        <v>37</v>
      </c>
    </row>
    <row r="16" spans="1:19" ht="12.4" customHeight="1" x14ac:dyDescent="0.2">
      <c r="A16" s="134"/>
      <c r="B16" s="134"/>
      <c r="C16" s="1"/>
      <c r="D16" s="12"/>
      <c r="E16" s="66"/>
      <c r="F16" s="12"/>
      <c r="G16" s="1"/>
      <c r="H16" s="12"/>
      <c r="I16" s="66"/>
      <c r="J16" s="12"/>
      <c r="K16" s="1"/>
      <c r="L16" s="12"/>
      <c r="M16" s="66"/>
      <c r="N16" s="12"/>
      <c r="O16" s="1"/>
      <c r="P16" s="12"/>
      <c r="Q16" s="66"/>
      <c r="R16" s="12"/>
      <c r="S16" s="12"/>
    </row>
    <row r="17" spans="1:19" ht="18.75" customHeight="1" x14ac:dyDescent="0.2">
      <c r="A17" s="719" t="s">
        <v>15</v>
      </c>
      <c r="B17" s="722"/>
      <c r="C17" s="1"/>
      <c r="D17" s="136">
        <v>1571300000</v>
      </c>
      <c r="E17" s="138">
        <f>F17-D17</f>
        <v>-151100000</v>
      </c>
      <c r="F17" s="136">
        <v>1420200000</v>
      </c>
      <c r="G17" s="1"/>
      <c r="H17" s="136">
        <v>1347900000</v>
      </c>
      <c r="I17" s="138">
        <f>J17-H17</f>
        <v>-184700000</v>
      </c>
      <c r="J17" s="136">
        <v>1163200000</v>
      </c>
      <c r="K17" s="65"/>
      <c r="L17" s="612">
        <v>3274000000</v>
      </c>
      <c r="M17" s="136">
        <f>N17-L17</f>
        <v>-336500000</v>
      </c>
      <c r="N17" s="136">
        <v>2937500000</v>
      </c>
      <c r="O17" s="1"/>
      <c r="P17" s="136">
        <v>2919600000</v>
      </c>
      <c r="Q17" s="136">
        <f>R17-P17</f>
        <v>-377100000</v>
      </c>
      <c r="R17" s="136">
        <v>2542500000</v>
      </c>
      <c r="S17" s="66"/>
    </row>
    <row r="18" spans="1:19" ht="12.4" customHeight="1" x14ac:dyDescent="0.2">
      <c r="A18" s="134"/>
      <c r="B18" s="134"/>
      <c r="C18" s="1"/>
      <c r="D18" s="12"/>
      <c r="E18" s="66"/>
      <c r="F18" s="12"/>
      <c r="G18" s="1"/>
      <c r="H18" s="12"/>
      <c r="I18" s="66"/>
      <c r="J18" s="12"/>
      <c r="K18" s="1"/>
      <c r="L18" s="680"/>
      <c r="M18" s="66"/>
      <c r="N18" s="12"/>
      <c r="O18" s="1"/>
      <c r="P18" s="12"/>
      <c r="Q18" s="66"/>
      <c r="R18" s="12"/>
      <c r="S18" s="12"/>
    </row>
    <row r="19" spans="1:19" ht="18.75" customHeight="1" x14ac:dyDescent="0.2">
      <c r="A19" s="750" t="s">
        <v>18</v>
      </c>
      <c r="B19" s="751"/>
      <c r="C19" s="1"/>
      <c r="D19" s="136">
        <v>1176900000</v>
      </c>
      <c r="E19" s="138">
        <f>F19-D19</f>
        <v>-200000</v>
      </c>
      <c r="F19" s="136">
        <v>1176700000</v>
      </c>
      <c r="G19" s="1"/>
      <c r="H19" s="136">
        <v>1258300000</v>
      </c>
      <c r="I19" s="138">
        <f>J19-H19</f>
        <v>-200000</v>
      </c>
      <c r="J19" s="136">
        <v>1258100000</v>
      </c>
      <c r="K19" s="65"/>
      <c r="L19" s="612">
        <v>2510000000</v>
      </c>
      <c r="M19" s="138">
        <f>N19-L19</f>
        <v>-400000</v>
      </c>
      <c r="N19" s="138">
        <v>2509600000</v>
      </c>
      <c r="O19" s="1"/>
      <c r="P19" s="138">
        <v>2530400000</v>
      </c>
      <c r="Q19" s="138">
        <f>R19-P19-100000</f>
        <v>-400000</v>
      </c>
      <c r="R19" s="138">
        <v>2530100000</v>
      </c>
      <c r="S19" s="66"/>
    </row>
    <row r="20" spans="1:19" ht="18.75" customHeight="1" x14ac:dyDescent="0.2">
      <c r="A20" s="771" t="s">
        <v>43</v>
      </c>
      <c r="B20" s="772"/>
      <c r="C20" s="1"/>
      <c r="D20" s="573">
        <v>1500000000</v>
      </c>
      <c r="E20" s="139">
        <f>F20-D20</f>
        <v>-1100000</v>
      </c>
      <c r="F20" s="139">
        <v>1498900000</v>
      </c>
      <c r="G20" s="1"/>
      <c r="H20" s="139">
        <v>1567700000</v>
      </c>
      <c r="I20" s="139">
        <f>J20-H20</f>
        <v>-1600000</v>
      </c>
      <c r="J20" s="139">
        <v>1566100000</v>
      </c>
      <c r="K20" s="65"/>
      <c r="L20" s="139">
        <v>3153700000</v>
      </c>
      <c r="M20" s="139">
        <f>N20-L20</f>
        <v>-2200000</v>
      </c>
      <c r="N20" s="139">
        <v>3151500000</v>
      </c>
      <c r="O20" s="1"/>
      <c r="P20" s="139">
        <v>3298100000</v>
      </c>
      <c r="Q20" s="139">
        <f>R20-P20</f>
        <v>-3200000</v>
      </c>
      <c r="R20" s="139">
        <v>3294900000</v>
      </c>
      <c r="S20" s="66"/>
    </row>
    <row r="21" spans="1:19" ht="18.75" customHeight="1" x14ac:dyDescent="0.2">
      <c r="A21" s="719" t="s">
        <v>44</v>
      </c>
      <c r="B21" s="722"/>
      <c r="C21" s="1"/>
      <c r="D21" s="140">
        <v>2676900000</v>
      </c>
      <c r="E21" s="140">
        <f>F21-D21</f>
        <v>-1300000</v>
      </c>
      <c r="F21" s="140">
        <v>2675600000</v>
      </c>
      <c r="G21" s="1"/>
      <c r="H21" s="140">
        <v>2826000000</v>
      </c>
      <c r="I21" s="140">
        <f>J21-H21</f>
        <v>-1800000</v>
      </c>
      <c r="J21" s="140">
        <v>2824200000</v>
      </c>
      <c r="K21" s="65"/>
      <c r="L21" s="161">
        <v>5663700000</v>
      </c>
      <c r="M21" s="140">
        <f>N21-L21</f>
        <v>-2600000</v>
      </c>
      <c r="N21" s="161">
        <v>5661100000</v>
      </c>
      <c r="O21" s="1"/>
      <c r="P21" s="161">
        <v>5828500000</v>
      </c>
      <c r="Q21" s="140">
        <f>R21-P21-100000</f>
        <v>-3600000</v>
      </c>
      <c r="R21" s="161">
        <v>5825000000</v>
      </c>
      <c r="S21" s="66"/>
    </row>
    <row r="22" spans="1:19" ht="12.4" customHeight="1" x14ac:dyDescent="0.2">
      <c r="A22" s="134"/>
      <c r="B22" s="134"/>
      <c r="C22" s="1"/>
      <c r="D22" s="12"/>
      <c r="E22" s="66"/>
      <c r="F22" s="12"/>
      <c r="G22" s="1"/>
      <c r="H22" s="12"/>
      <c r="I22" s="66"/>
      <c r="J22" s="12"/>
      <c r="K22" s="1"/>
      <c r="L22" s="12"/>
      <c r="M22" s="66"/>
      <c r="N22" s="12"/>
      <c r="O22" s="1"/>
      <c r="P22" s="12"/>
      <c r="Q22" s="66"/>
      <c r="R22" s="12"/>
      <c r="S22" s="12"/>
    </row>
    <row r="23" spans="1:19" ht="12.4" customHeight="1" x14ac:dyDescent="0.2">
      <c r="A23" s="719" t="s">
        <v>45</v>
      </c>
      <c r="B23" s="722"/>
      <c r="C23" s="1"/>
      <c r="D23" s="12"/>
      <c r="E23" s="12"/>
      <c r="F23" s="12"/>
      <c r="G23" s="1"/>
      <c r="H23" s="12"/>
      <c r="I23" s="12"/>
      <c r="J23" s="12"/>
      <c r="K23" s="1"/>
      <c r="L23" s="12"/>
      <c r="M23" s="12"/>
      <c r="N23" s="12"/>
      <c r="O23" s="1"/>
      <c r="P23" s="12"/>
      <c r="Q23" s="12"/>
      <c r="R23" s="12"/>
      <c r="S23" s="12"/>
    </row>
    <row r="24" spans="1:19" ht="18.75" customHeight="1" x14ac:dyDescent="0.2">
      <c r="A24" s="719" t="s">
        <v>46</v>
      </c>
      <c r="B24" s="722"/>
      <c r="C24" s="1"/>
      <c r="D24" s="130">
        <v>0</v>
      </c>
      <c r="E24" s="130">
        <f>F24-D24</f>
        <v>0</v>
      </c>
      <c r="F24" s="130">
        <v>0</v>
      </c>
      <c r="G24" s="1"/>
      <c r="H24" s="136">
        <v>857600000</v>
      </c>
      <c r="I24" s="136">
        <f>J24-H24</f>
        <v>-857600000</v>
      </c>
      <c r="J24" s="130">
        <v>0</v>
      </c>
      <c r="K24" s="65"/>
      <c r="L24" s="136">
        <v>1624500000</v>
      </c>
      <c r="M24" s="136">
        <f>N24-L24</f>
        <v>-1624500000</v>
      </c>
      <c r="N24" s="130">
        <v>0</v>
      </c>
      <c r="O24" s="1"/>
      <c r="P24" s="136">
        <v>857600000</v>
      </c>
      <c r="Q24" s="136">
        <f>R24-P24</f>
        <v>-857600000</v>
      </c>
      <c r="R24" s="130">
        <v>0</v>
      </c>
      <c r="S24" s="66"/>
    </row>
    <row r="25" spans="1:19" ht="12.4" customHeight="1" x14ac:dyDescent="0.2">
      <c r="A25" s="134"/>
      <c r="B25" s="134"/>
      <c r="C25" s="1"/>
      <c r="D25" s="12"/>
      <c r="E25" s="66"/>
      <c r="F25" s="12"/>
      <c r="G25" s="1"/>
      <c r="H25" s="12"/>
      <c r="I25" s="66"/>
      <c r="J25" s="12"/>
      <c r="K25" s="1"/>
      <c r="L25" s="12"/>
      <c r="M25" s="66"/>
      <c r="N25" s="12"/>
      <c r="O25" s="1"/>
      <c r="P25" s="12"/>
      <c r="Q25" s="66"/>
      <c r="R25" s="12"/>
      <c r="S25" s="12"/>
    </row>
    <row r="26" spans="1:19" ht="12.4" customHeight="1" x14ac:dyDescent="0.2">
      <c r="A26" s="719" t="s">
        <v>47</v>
      </c>
      <c r="B26" s="722"/>
      <c r="C26" s="1"/>
      <c r="D26" s="12"/>
      <c r="E26" s="12"/>
      <c r="F26" s="12"/>
      <c r="G26" s="1"/>
      <c r="H26" s="12"/>
      <c r="I26" s="12"/>
      <c r="J26" s="12"/>
      <c r="K26" s="1"/>
      <c r="L26" s="12"/>
      <c r="M26" s="12"/>
      <c r="N26" s="12"/>
      <c r="O26" s="1"/>
      <c r="P26" s="12"/>
      <c r="Q26" s="12"/>
      <c r="R26" s="12"/>
      <c r="S26" s="12"/>
    </row>
    <row r="27" spans="1:19" ht="18.75" customHeight="1" x14ac:dyDescent="0.2">
      <c r="A27" s="719" t="s">
        <v>48</v>
      </c>
      <c r="B27" s="722"/>
      <c r="C27" s="1"/>
      <c r="D27" s="136">
        <v>78300000</v>
      </c>
      <c r="E27" s="136">
        <f>F27-D27</f>
        <v>-78300000</v>
      </c>
      <c r="F27" s="130">
        <v>0</v>
      </c>
      <c r="G27" s="1"/>
      <c r="H27" s="136">
        <v>213900000</v>
      </c>
      <c r="I27" s="136">
        <f>J27-H27</f>
        <v>-213900000</v>
      </c>
      <c r="J27" s="130">
        <v>0</v>
      </c>
      <c r="K27" s="65"/>
      <c r="L27" s="136">
        <v>152700000</v>
      </c>
      <c r="M27" s="136">
        <f>N27-L27</f>
        <v>-152700000</v>
      </c>
      <c r="N27" s="130">
        <v>0</v>
      </c>
      <c r="O27" s="1"/>
      <c r="P27" s="136">
        <v>263900000</v>
      </c>
      <c r="Q27" s="136">
        <f>R27-P27</f>
        <v>-263900000</v>
      </c>
      <c r="R27" s="130">
        <v>0</v>
      </c>
      <c r="S27" s="66"/>
    </row>
    <row r="28" spans="1:19" ht="12.4" customHeight="1" x14ac:dyDescent="0.2">
      <c r="A28" s="134"/>
      <c r="B28" s="134"/>
      <c r="C28" s="1"/>
      <c r="D28" s="12"/>
      <c r="E28" s="66"/>
      <c r="F28" s="12"/>
      <c r="G28" s="1"/>
      <c r="H28" s="12"/>
      <c r="I28" s="66"/>
      <c r="J28" s="12"/>
      <c r="K28" s="1"/>
      <c r="L28" s="12"/>
      <c r="M28" s="66"/>
      <c r="N28" s="12"/>
      <c r="O28" s="1"/>
      <c r="P28" s="12"/>
      <c r="Q28" s="66"/>
      <c r="R28" s="12"/>
      <c r="S28" s="12"/>
    </row>
    <row r="29" spans="1:19" ht="18.75" customHeight="1" x14ac:dyDescent="0.2">
      <c r="A29" s="719" t="s">
        <v>26</v>
      </c>
      <c r="B29" s="722"/>
      <c r="C29" s="1"/>
      <c r="D29" s="185">
        <v>67500000</v>
      </c>
      <c r="E29" s="130">
        <f>F29-D29</f>
        <v>0</v>
      </c>
      <c r="F29" s="144">
        <v>67500000</v>
      </c>
      <c r="G29" s="1"/>
      <c r="H29" s="185">
        <v>78300000</v>
      </c>
      <c r="I29" s="130">
        <f>J29-H29</f>
        <v>0</v>
      </c>
      <c r="J29" s="144">
        <v>78300000</v>
      </c>
      <c r="K29" s="65"/>
      <c r="L29" s="144">
        <v>105500000</v>
      </c>
      <c r="M29" s="136">
        <f>N29-L29</f>
        <v>-25800000</v>
      </c>
      <c r="N29" s="144">
        <v>79700000</v>
      </c>
      <c r="O29" s="1"/>
      <c r="P29" s="144">
        <v>138700000</v>
      </c>
      <c r="Q29" s="130">
        <f>R29-P29</f>
        <v>0</v>
      </c>
      <c r="R29" s="144">
        <v>138700000</v>
      </c>
      <c r="S29" s="66"/>
    </row>
    <row r="30" spans="1:19" ht="12.4" customHeight="1" x14ac:dyDescent="0.2">
      <c r="A30" s="134"/>
      <c r="B30" s="134"/>
      <c r="C30" s="1"/>
      <c r="D30" s="12"/>
      <c r="E30" s="66"/>
      <c r="F30" s="12"/>
      <c r="G30" s="1"/>
      <c r="H30" s="12"/>
      <c r="I30" s="66"/>
      <c r="J30" s="12"/>
      <c r="K30" s="1"/>
      <c r="L30" s="12"/>
      <c r="M30" s="66"/>
      <c r="N30" s="12"/>
      <c r="O30" s="1"/>
      <c r="P30" s="12"/>
      <c r="Q30" s="66"/>
      <c r="R30" s="12"/>
      <c r="S30" s="12"/>
    </row>
    <row r="31" spans="1:19" ht="18.75" customHeight="1" x14ac:dyDescent="0.2">
      <c r="A31" s="719" t="s">
        <v>28</v>
      </c>
      <c r="B31" s="722"/>
      <c r="C31" s="1"/>
      <c r="D31" s="136">
        <v>223600000</v>
      </c>
      <c r="E31" s="612">
        <f>F31-D31</f>
        <v>42000000</v>
      </c>
      <c r="F31" s="136">
        <v>265600000</v>
      </c>
      <c r="G31" s="1"/>
      <c r="H31" s="612">
        <v>172000000</v>
      </c>
      <c r="I31" s="136">
        <f>J31-H31</f>
        <v>107600000</v>
      </c>
      <c r="J31" s="136">
        <v>279600000</v>
      </c>
      <c r="K31" s="65"/>
      <c r="L31" s="136">
        <v>488300000</v>
      </c>
      <c r="M31" s="136">
        <f>N31-L31</f>
        <v>95200000</v>
      </c>
      <c r="N31" s="136">
        <v>583500000</v>
      </c>
      <c r="O31" s="1"/>
      <c r="P31" s="136">
        <v>424500000</v>
      </c>
      <c r="Q31" s="136">
        <f>R31-P31</f>
        <v>182300000</v>
      </c>
      <c r="R31" s="136">
        <v>606800000</v>
      </c>
      <c r="S31" s="66"/>
    </row>
    <row r="32" spans="1:19" ht="12.4" customHeight="1" x14ac:dyDescent="0.2">
      <c r="A32" s="134"/>
      <c r="B32" s="134"/>
      <c r="C32" s="1"/>
      <c r="D32" s="66"/>
      <c r="E32" s="66"/>
      <c r="F32" s="66"/>
      <c r="G32" s="1"/>
      <c r="H32" s="66"/>
      <c r="I32" s="66"/>
      <c r="J32" s="66"/>
      <c r="K32" s="1"/>
      <c r="L32" s="66"/>
      <c r="M32" s="66"/>
      <c r="N32" s="66"/>
      <c r="O32" s="1"/>
      <c r="P32" s="66"/>
      <c r="Q32" s="66"/>
      <c r="R32" s="66"/>
      <c r="S32" s="66"/>
    </row>
    <row r="33" spans="1:19" ht="18.75" customHeight="1" x14ac:dyDescent="0.2">
      <c r="A33" s="719" t="s">
        <v>30</v>
      </c>
      <c r="B33" s="722"/>
      <c r="C33" s="1"/>
      <c r="D33" s="136">
        <v>1217400000</v>
      </c>
      <c r="E33" s="144">
        <f>F33-D33-100000</f>
        <v>188600000</v>
      </c>
      <c r="F33" s="136">
        <v>1406100000</v>
      </c>
      <c r="G33" s="1"/>
      <c r="H33" s="136">
        <v>-110800000</v>
      </c>
      <c r="I33" s="144">
        <f>J33-H33</f>
        <v>1150400000</v>
      </c>
      <c r="J33" s="136">
        <v>1039600000</v>
      </c>
      <c r="K33" s="65"/>
      <c r="L33" s="138">
        <v>957500000</v>
      </c>
      <c r="M33" s="144">
        <f>N33-L33</f>
        <v>1995300000</v>
      </c>
      <c r="N33" s="136">
        <v>2952800000</v>
      </c>
      <c r="O33" s="1"/>
      <c r="P33" s="138">
        <v>897200000</v>
      </c>
      <c r="Q33" s="144">
        <f>R33-P33+100000</f>
        <v>1319900000</v>
      </c>
      <c r="R33" s="612">
        <v>2217000000</v>
      </c>
      <c r="S33" s="66"/>
    </row>
    <row r="34" spans="1:19" ht="12.4" customHeight="1" x14ac:dyDescent="0.2">
      <c r="A34" s="134"/>
      <c r="B34" s="134"/>
      <c r="C34" s="1"/>
      <c r="D34" s="106"/>
      <c r="E34" s="66"/>
      <c r="F34" s="12"/>
      <c r="G34" s="1"/>
      <c r="H34" s="106"/>
      <c r="I34" s="66"/>
      <c r="J34" s="12"/>
      <c r="K34" s="1"/>
      <c r="L34" s="12"/>
      <c r="M34" s="66"/>
      <c r="N34" s="12"/>
      <c r="O34" s="1"/>
      <c r="P34" s="12"/>
      <c r="Q34" s="66"/>
      <c r="R34" s="12"/>
      <c r="S34" s="12"/>
    </row>
    <row r="35" spans="1:19" ht="18.75" customHeight="1" x14ac:dyDescent="0.2">
      <c r="A35" s="719" t="s">
        <v>31</v>
      </c>
      <c r="B35" s="722"/>
      <c r="C35" s="1"/>
      <c r="D35" s="147">
        <v>1.1599999999999999</v>
      </c>
      <c r="E35" s="147">
        <f>F35-D35</f>
        <v>0.18000000000000016</v>
      </c>
      <c r="F35" s="147">
        <v>1.34</v>
      </c>
      <c r="G35" s="1"/>
      <c r="H35" s="147">
        <v>-0.1</v>
      </c>
      <c r="I35" s="147">
        <f>J35-H35+0.01</f>
        <v>1.0900000000000001</v>
      </c>
      <c r="J35" s="147">
        <v>0.98</v>
      </c>
      <c r="K35" s="186"/>
      <c r="L35" s="147">
        <v>0.92</v>
      </c>
      <c r="M35" s="147">
        <f>N35-L35+0.01</f>
        <v>1.9200000000000002</v>
      </c>
      <c r="N35" s="147">
        <v>2.83</v>
      </c>
      <c r="O35" s="67"/>
      <c r="P35" s="147">
        <v>0.85</v>
      </c>
      <c r="Q35" s="147">
        <f>R35-P35</f>
        <v>1.25</v>
      </c>
      <c r="R35" s="147">
        <v>2.1</v>
      </c>
      <c r="S35" s="149"/>
    </row>
    <row r="36" spans="1:19" ht="12.4" customHeight="1" x14ac:dyDescent="0.2">
      <c r="A36" s="727"/>
      <c r="B36" s="722"/>
      <c r="C36" s="722"/>
      <c r="D36" s="722"/>
      <c r="E36" s="773"/>
      <c r="F36" s="722"/>
      <c r="G36" s="722"/>
      <c r="H36" s="722"/>
      <c r="I36" s="758"/>
      <c r="J36" s="731"/>
      <c r="K36" s="12"/>
      <c r="L36" s="106"/>
      <c r="M36" s="106"/>
      <c r="N36" s="12"/>
      <c r="O36" s="12"/>
      <c r="P36" s="12"/>
      <c r="Q36" s="12"/>
      <c r="R36" s="12"/>
      <c r="S36" s="12"/>
    </row>
    <row r="37" spans="1:19" ht="12.4" customHeight="1" x14ac:dyDescent="0.2">
      <c r="A37" s="774"/>
      <c r="B37" s="774"/>
      <c r="C37" s="774"/>
      <c r="D37" s="774"/>
      <c r="E37" s="774"/>
      <c r="F37" s="774"/>
      <c r="G37" s="774"/>
      <c r="H37" s="774"/>
      <c r="I37" s="774"/>
      <c r="J37" s="774"/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12.4" customHeight="1" x14ac:dyDescent="0.2">
      <c r="A38" s="774"/>
      <c r="B38" s="774"/>
      <c r="C38" s="774"/>
      <c r="D38" s="774"/>
      <c r="E38" s="774"/>
      <c r="F38" s="774"/>
      <c r="G38" s="774"/>
      <c r="H38" s="774"/>
      <c r="I38" s="774"/>
      <c r="J38" s="774"/>
      <c r="K38" s="12"/>
      <c r="L38" s="12"/>
      <c r="M38" s="12"/>
      <c r="N38" s="12"/>
      <c r="O38" s="12"/>
      <c r="P38" s="12"/>
      <c r="Q38" s="12"/>
      <c r="R38" s="12"/>
      <c r="S38" s="12"/>
    </row>
    <row r="39" spans="1:19" ht="12.4" customHeight="1" x14ac:dyDescent="0.2">
      <c r="A39" s="1"/>
      <c r="B39" s="1"/>
      <c r="C39" s="1"/>
      <c r="D39" s="742" t="s">
        <v>53</v>
      </c>
      <c r="E39" s="720"/>
      <c r="F39" s="720"/>
      <c r="G39" s="1"/>
      <c r="H39" s="742" t="s">
        <v>53</v>
      </c>
      <c r="I39" s="720"/>
      <c r="J39" s="720"/>
      <c r="K39" s="106"/>
      <c r="L39" s="741" t="s">
        <v>54</v>
      </c>
      <c r="M39" s="761"/>
      <c r="N39" s="762"/>
      <c r="O39" s="1"/>
      <c r="P39" s="742" t="s">
        <v>54</v>
      </c>
      <c r="Q39" s="763"/>
      <c r="R39" s="764"/>
      <c r="S39" s="115"/>
    </row>
    <row r="40" spans="1:19" ht="13.9" customHeight="1" x14ac:dyDescent="0.2">
      <c r="A40" s="1"/>
      <c r="B40" s="1"/>
      <c r="C40" s="1"/>
      <c r="D40" s="749">
        <v>43373</v>
      </c>
      <c r="E40" s="775" t="s">
        <v>37</v>
      </c>
      <c r="F40" s="720"/>
      <c r="G40" s="1"/>
      <c r="H40" s="749">
        <v>43008</v>
      </c>
      <c r="I40" s="775" t="s">
        <v>37</v>
      </c>
      <c r="J40" s="720"/>
      <c r="K40" s="68" t="s">
        <v>37</v>
      </c>
      <c r="L40" s="747">
        <v>43465</v>
      </c>
      <c r="M40" s="776" t="s">
        <v>37</v>
      </c>
      <c r="N40" s="777" t="s">
        <v>37</v>
      </c>
      <c r="O40" s="46" t="s">
        <v>37</v>
      </c>
      <c r="P40" s="747">
        <v>43100</v>
      </c>
      <c r="Q40" s="768" t="s">
        <v>37</v>
      </c>
      <c r="R40" s="778" t="s">
        <v>37</v>
      </c>
      <c r="S40" s="68" t="s">
        <v>37</v>
      </c>
    </row>
    <row r="41" spans="1:19" ht="13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2"/>
      <c r="K41" s="106"/>
      <c r="L41" s="770" t="s">
        <v>37</v>
      </c>
      <c r="M41" s="779"/>
      <c r="N41" s="780"/>
      <c r="O41" s="46" t="s">
        <v>37</v>
      </c>
      <c r="P41" s="1"/>
      <c r="Q41" s="1"/>
      <c r="R41" s="12"/>
      <c r="S41" s="106"/>
    </row>
    <row r="42" spans="1:19" ht="18.75" customHeight="1" x14ac:dyDescent="0.2">
      <c r="A42" s="1"/>
      <c r="B42" s="1"/>
      <c r="C42" s="1"/>
      <c r="D42" s="128" t="s">
        <v>38</v>
      </c>
      <c r="E42" s="127"/>
      <c r="F42" s="128" t="s">
        <v>39</v>
      </c>
      <c r="G42" s="1"/>
      <c r="H42" s="128" t="s">
        <v>38</v>
      </c>
      <c r="I42" s="127"/>
      <c r="J42" s="126" t="s">
        <v>39</v>
      </c>
      <c r="K42" s="106"/>
      <c r="L42" s="128" t="s">
        <v>38</v>
      </c>
      <c r="M42" s="127"/>
      <c r="N42" s="126" t="s">
        <v>39</v>
      </c>
      <c r="O42" s="1"/>
      <c r="P42" s="128" t="s">
        <v>38</v>
      </c>
      <c r="Q42" s="127"/>
      <c r="R42" s="126" t="s">
        <v>39</v>
      </c>
      <c r="S42" s="106"/>
    </row>
    <row r="43" spans="1:19" ht="18.75" customHeight="1" x14ac:dyDescent="0.2">
      <c r="A43" s="1"/>
      <c r="B43" s="1"/>
      <c r="C43" s="1"/>
      <c r="D43" s="18" t="s">
        <v>40</v>
      </c>
      <c r="E43" s="18" t="s">
        <v>41</v>
      </c>
      <c r="F43" s="18" t="s">
        <v>42</v>
      </c>
      <c r="G43" s="1"/>
      <c r="H43" s="18" t="s">
        <v>40</v>
      </c>
      <c r="I43" s="18" t="s">
        <v>41</v>
      </c>
      <c r="J43" s="19" t="s">
        <v>42</v>
      </c>
      <c r="K43" s="106"/>
      <c r="L43" s="18" t="s">
        <v>40</v>
      </c>
      <c r="M43" s="18" t="s">
        <v>41</v>
      </c>
      <c r="N43" s="19" t="s">
        <v>42</v>
      </c>
      <c r="O43" s="1"/>
      <c r="P43" s="18" t="s">
        <v>40</v>
      </c>
      <c r="Q43" s="18" t="s">
        <v>41</v>
      </c>
      <c r="R43" s="19" t="s">
        <v>42</v>
      </c>
      <c r="S43" s="106"/>
    </row>
    <row r="44" spans="1:19" ht="12.4" customHeight="1" x14ac:dyDescent="0.2">
      <c r="A44" s="1"/>
      <c r="B44" s="1"/>
      <c r="C44" s="1"/>
      <c r="D44" s="21"/>
      <c r="E44" s="21"/>
      <c r="F44" s="21"/>
      <c r="G44" s="1"/>
      <c r="H44" s="21"/>
      <c r="I44" s="21"/>
      <c r="J44" s="23"/>
      <c r="K44" s="106"/>
      <c r="L44" s="22"/>
      <c r="M44" s="22"/>
      <c r="N44" s="22"/>
      <c r="O44" s="1"/>
      <c r="P44" s="21"/>
      <c r="Q44" s="21"/>
      <c r="R44" s="23"/>
      <c r="S44" s="106"/>
    </row>
    <row r="45" spans="1:19" ht="18.75" customHeight="1" x14ac:dyDescent="0.2">
      <c r="A45" s="719" t="s">
        <v>14</v>
      </c>
      <c r="B45" s="722"/>
      <c r="C45" s="1"/>
      <c r="D45" s="183">
        <v>18117100000</v>
      </c>
      <c r="E45" s="130">
        <f>F45-D45</f>
        <v>0</v>
      </c>
      <c r="F45" s="183">
        <v>18117100000</v>
      </c>
      <c r="G45" s="182"/>
      <c r="H45" s="183">
        <v>16710600000</v>
      </c>
      <c r="I45" s="130">
        <f>J45-H45</f>
        <v>0</v>
      </c>
      <c r="J45" s="183">
        <v>16710600000</v>
      </c>
      <c r="K45" s="133"/>
      <c r="L45" s="187"/>
      <c r="M45" s="157">
        <f>N45-L45</f>
        <v>0</v>
      </c>
      <c r="N45" s="187"/>
      <c r="O45" s="110"/>
      <c r="P45" s="131">
        <v>22871300000</v>
      </c>
      <c r="Q45" s="130">
        <f>R45-P45</f>
        <v>0</v>
      </c>
      <c r="R45" s="183">
        <v>22871300000</v>
      </c>
      <c r="S45" s="133"/>
    </row>
    <row r="46" spans="1:19" ht="12.4" customHeight="1" x14ac:dyDescent="0.2">
      <c r="A46" s="134"/>
      <c r="B46" s="134"/>
      <c r="C46" s="1"/>
      <c r="D46" s="12"/>
      <c r="E46" s="66"/>
      <c r="F46" s="12"/>
      <c r="G46" s="1"/>
      <c r="H46" s="187"/>
      <c r="I46" s="66"/>
      <c r="J46" s="12"/>
      <c r="K46" s="106"/>
      <c r="L46" s="187"/>
      <c r="M46" s="188"/>
      <c r="N46" s="12"/>
      <c r="O46" s="1"/>
      <c r="P46" s="12"/>
      <c r="Q46" s="66"/>
      <c r="R46" s="12"/>
      <c r="S46" s="106"/>
    </row>
    <row r="47" spans="1:19" ht="18.75" customHeight="1" x14ac:dyDescent="0.2">
      <c r="A47" s="719" t="s">
        <v>15</v>
      </c>
      <c r="B47" s="722"/>
      <c r="C47" s="1"/>
      <c r="D47" s="136">
        <v>4836300000</v>
      </c>
      <c r="E47" s="136">
        <f>F47-D47</f>
        <v>-487800000</v>
      </c>
      <c r="F47" s="136">
        <v>4348500000</v>
      </c>
      <c r="G47" s="1"/>
      <c r="H47" s="136">
        <v>4505900000</v>
      </c>
      <c r="I47" s="136">
        <f>J47-H47</f>
        <v>-537100000</v>
      </c>
      <c r="J47" s="136">
        <v>3968800000</v>
      </c>
      <c r="K47" s="86"/>
      <c r="L47" s="66"/>
      <c r="M47" s="157">
        <f>N47-L47</f>
        <v>0</v>
      </c>
      <c r="N47" s="66"/>
      <c r="O47" s="65"/>
      <c r="P47" s="136">
        <v>6150800000</v>
      </c>
      <c r="Q47" s="136">
        <f>R47-P47</f>
        <v>-711200000</v>
      </c>
      <c r="R47" s="136">
        <v>5439600000</v>
      </c>
      <c r="S47" s="86"/>
    </row>
    <row r="48" spans="1:19" ht="12.4" customHeight="1" x14ac:dyDescent="0.2">
      <c r="A48" s="134"/>
      <c r="B48" s="134"/>
      <c r="C48" s="1"/>
      <c r="D48" s="12"/>
      <c r="E48" s="66"/>
      <c r="F48" s="106"/>
      <c r="G48" s="1"/>
      <c r="H48" s="12"/>
      <c r="I48" s="66"/>
      <c r="J48" s="106"/>
      <c r="K48" s="106"/>
      <c r="L48" s="12"/>
      <c r="M48" s="188"/>
      <c r="N48" s="106"/>
      <c r="O48" s="1"/>
      <c r="P48" s="12"/>
      <c r="Q48" s="66"/>
      <c r="R48" s="12"/>
      <c r="S48" s="106"/>
    </row>
    <row r="49" spans="1:19" ht="18.75" customHeight="1" x14ac:dyDescent="0.2">
      <c r="A49" s="750" t="s">
        <v>18</v>
      </c>
      <c r="B49" s="751"/>
      <c r="C49" s="1"/>
      <c r="D49" s="136">
        <v>3853300000</v>
      </c>
      <c r="E49" s="138">
        <f>F49-D49</f>
        <v>-400000</v>
      </c>
      <c r="F49" s="136">
        <v>3852900000</v>
      </c>
      <c r="G49" s="1"/>
      <c r="H49" s="136">
        <v>3870400000</v>
      </c>
      <c r="I49" s="138">
        <f>J49-H49</f>
        <v>-500000</v>
      </c>
      <c r="J49" s="136">
        <v>3869900000</v>
      </c>
      <c r="K49" s="86"/>
      <c r="L49" s="66"/>
      <c r="M49" s="154">
        <f>N49-L49</f>
        <v>0</v>
      </c>
      <c r="N49" s="66"/>
      <c r="O49" s="65"/>
      <c r="P49" s="138">
        <v>5357300000</v>
      </c>
      <c r="Q49" s="138">
        <f>R49-P49</f>
        <v>-700000</v>
      </c>
      <c r="R49" s="138">
        <v>5356600000</v>
      </c>
      <c r="S49" s="86"/>
    </row>
    <row r="50" spans="1:19" ht="18.75" customHeight="1" x14ac:dyDescent="0.2">
      <c r="A50" s="771" t="s">
        <v>43</v>
      </c>
      <c r="B50" s="772"/>
      <c r="C50" s="1"/>
      <c r="D50" s="139">
        <v>4770300000</v>
      </c>
      <c r="E50" s="139">
        <f>F50-D50</f>
        <v>-3300000</v>
      </c>
      <c r="F50" s="573">
        <v>4767000000</v>
      </c>
      <c r="G50" s="1"/>
      <c r="H50" s="139">
        <v>4876600000</v>
      </c>
      <c r="I50" s="139">
        <f>J50-H50</f>
        <v>-4400000</v>
      </c>
      <c r="J50" s="139">
        <v>4872200000</v>
      </c>
      <c r="K50" s="86"/>
      <c r="L50" s="189"/>
      <c r="M50" s="160">
        <f>N50-L50</f>
        <v>0</v>
      </c>
      <c r="N50" s="189"/>
      <c r="O50" s="65"/>
      <c r="P50" s="139">
        <v>6680100000</v>
      </c>
      <c r="Q50" s="139">
        <f>R50-P50</f>
        <v>-5600000</v>
      </c>
      <c r="R50" s="139">
        <v>6674500000</v>
      </c>
      <c r="S50" s="86"/>
    </row>
    <row r="51" spans="1:19" ht="18.75" customHeight="1" x14ac:dyDescent="0.2">
      <c r="A51" s="719" t="s">
        <v>44</v>
      </c>
      <c r="B51" s="722"/>
      <c r="C51" s="1"/>
      <c r="D51" s="140">
        <v>8623600000</v>
      </c>
      <c r="E51" s="140">
        <f>F51-D51</f>
        <v>-3700000</v>
      </c>
      <c r="F51" s="140">
        <v>8619900000</v>
      </c>
      <c r="G51" s="1"/>
      <c r="H51" s="140">
        <v>8747000000</v>
      </c>
      <c r="I51" s="140">
        <f>J51-H51</f>
        <v>-4900000</v>
      </c>
      <c r="J51" s="140">
        <v>8742100000</v>
      </c>
      <c r="K51" s="86"/>
      <c r="L51" s="190"/>
      <c r="M51" s="163">
        <f>N51-L51</f>
        <v>0</v>
      </c>
      <c r="N51" s="190"/>
      <c r="O51" s="65"/>
      <c r="P51" s="161">
        <v>12037400000</v>
      </c>
      <c r="Q51" s="140">
        <f>R51-P51</f>
        <v>-6300000</v>
      </c>
      <c r="R51" s="161">
        <v>12031100000</v>
      </c>
      <c r="S51" s="86"/>
    </row>
    <row r="52" spans="1:19" ht="12.4" customHeight="1" x14ac:dyDescent="0.2">
      <c r="A52" s="134"/>
      <c r="B52" s="134"/>
      <c r="C52" s="1"/>
      <c r="D52" s="12"/>
      <c r="E52" s="66"/>
      <c r="F52" s="12"/>
      <c r="G52" s="1"/>
      <c r="H52" s="12"/>
      <c r="I52" s="66"/>
      <c r="J52" s="12"/>
      <c r="K52" s="106"/>
      <c r="L52" s="12"/>
      <c r="M52" s="188"/>
      <c r="N52" s="12"/>
      <c r="O52" s="1"/>
      <c r="P52" s="12"/>
      <c r="Q52" s="66"/>
      <c r="R52" s="12"/>
      <c r="S52" s="106"/>
    </row>
    <row r="53" spans="1:19" ht="12.4" customHeight="1" x14ac:dyDescent="0.2">
      <c r="A53" s="719" t="s">
        <v>45</v>
      </c>
      <c r="B53" s="722"/>
      <c r="C53" s="1"/>
      <c r="D53" s="12"/>
      <c r="E53" s="12"/>
      <c r="F53" s="12"/>
      <c r="G53" s="1"/>
      <c r="H53" s="12"/>
      <c r="I53" s="12"/>
      <c r="J53" s="12"/>
      <c r="K53" s="106"/>
      <c r="L53" s="12"/>
      <c r="M53" s="191"/>
      <c r="N53" s="12"/>
      <c r="O53" s="1"/>
      <c r="P53" s="12"/>
      <c r="Q53" s="12"/>
      <c r="R53" s="12"/>
      <c r="S53" s="106"/>
    </row>
    <row r="54" spans="1:19" ht="18.75" customHeight="1" x14ac:dyDescent="0.2">
      <c r="A54" s="719" t="s">
        <v>46</v>
      </c>
      <c r="B54" s="722"/>
      <c r="C54" s="1"/>
      <c r="D54" s="136">
        <v>1654500000</v>
      </c>
      <c r="E54" s="136">
        <f>F54-D54</f>
        <v>-1654500000</v>
      </c>
      <c r="F54" s="130">
        <v>0</v>
      </c>
      <c r="G54" s="1"/>
      <c r="H54" s="136">
        <v>1062600000</v>
      </c>
      <c r="I54" s="136">
        <f>J54-H54</f>
        <v>-1062600000</v>
      </c>
      <c r="J54" s="130">
        <v>0</v>
      </c>
      <c r="K54" s="86"/>
      <c r="L54" s="66"/>
      <c r="M54" s="157">
        <f>+N54-L54</f>
        <v>0</v>
      </c>
      <c r="N54" s="66"/>
      <c r="O54" s="65"/>
      <c r="P54" s="136">
        <v>1112600000</v>
      </c>
      <c r="Q54" s="136">
        <f>+R54-P54</f>
        <v>-1112600000</v>
      </c>
      <c r="R54" s="130">
        <v>0</v>
      </c>
      <c r="S54" s="86"/>
    </row>
    <row r="55" spans="1:19" ht="12.4" customHeight="1" x14ac:dyDescent="0.2">
      <c r="A55" s="134"/>
      <c r="B55" s="134"/>
      <c r="C55" s="1"/>
      <c r="D55" s="12"/>
      <c r="E55" s="66"/>
      <c r="F55" s="12"/>
      <c r="G55" s="1"/>
      <c r="H55" s="12"/>
      <c r="I55" s="66"/>
      <c r="J55" s="12"/>
      <c r="K55" s="106"/>
      <c r="L55" s="12"/>
      <c r="M55" s="188"/>
      <c r="N55" s="12"/>
      <c r="O55" s="1"/>
      <c r="P55" s="12"/>
      <c r="Q55" s="66"/>
      <c r="R55" s="12"/>
      <c r="S55" s="106"/>
    </row>
    <row r="56" spans="1:19" ht="12.4" customHeight="1" x14ac:dyDescent="0.2">
      <c r="A56" s="719" t="s">
        <v>47</v>
      </c>
      <c r="B56" s="722"/>
      <c r="C56" s="1"/>
      <c r="D56" s="12"/>
      <c r="E56" s="12"/>
      <c r="F56" s="12"/>
      <c r="G56" s="1"/>
      <c r="H56" s="12"/>
      <c r="I56" s="12"/>
      <c r="J56" s="12"/>
      <c r="K56" s="106"/>
      <c r="L56" s="12"/>
      <c r="M56" s="191"/>
      <c r="N56" s="12"/>
      <c r="O56" s="1"/>
      <c r="P56" s="12"/>
      <c r="Q56" s="12"/>
      <c r="R56" s="12"/>
      <c r="S56" s="106"/>
    </row>
    <row r="57" spans="1:19" ht="18.75" customHeight="1" x14ac:dyDescent="0.2">
      <c r="A57" s="719" t="s">
        <v>48</v>
      </c>
      <c r="B57" s="722"/>
      <c r="C57" s="1"/>
      <c r="D57" s="612">
        <v>236000000</v>
      </c>
      <c r="E57" s="612">
        <f>F57-D57</f>
        <v>-236000000</v>
      </c>
      <c r="F57" s="130">
        <v>0</v>
      </c>
      <c r="G57" s="1"/>
      <c r="H57" s="136">
        <v>670400000</v>
      </c>
      <c r="I57" s="136">
        <f>J57-H57</f>
        <v>-670400000</v>
      </c>
      <c r="J57" s="130">
        <v>0</v>
      </c>
      <c r="K57" s="86"/>
      <c r="L57" s="66"/>
      <c r="M57" s="157">
        <f>N57-L57</f>
        <v>0</v>
      </c>
      <c r="N57" s="66"/>
      <c r="O57" s="65"/>
      <c r="P57" s="136">
        <v>1673600000</v>
      </c>
      <c r="Q57" s="136">
        <f>R57-P57</f>
        <v>-1673600000</v>
      </c>
      <c r="R57" s="130">
        <v>0</v>
      </c>
      <c r="S57" s="86"/>
    </row>
    <row r="58" spans="1:19" ht="12.4" customHeight="1" x14ac:dyDescent="0.2">
      <c r="A58" s="134"/>
      <c r="B58" s="134"/>
      <c r="C58" s="1"/>
      <c r="D58" s="12"/>
      <c r="E58" s="66"/>
      <c r="F58" s="12"/>
      <c r="G58" s="1"/>
      <c r="H58" s="12"/>
      <c r="I58" s="66"/>
      <c r="J58" s="12"/>
      <c r="K58" s="106"/>
      <c r="L58" s="12"/>
      <c r="M58" s="188"/>
      <c r="N58" s="12"/>
      <c r="O58" s="1"/>
      <c r="P58" s="12"/>
      <c r="Q58" s="66"/>
      <c r="R58" s="12"/>
      <c r="S58" s="106"/>
    </row>
    <row r="59" spans="1:19" ht="18.75" customHeight="1" x14ac:dyDescent="0.2">
      <c r="A59" s="719" t="s">
        <v>26</v>
      </c>
      <c r="B59" s="722"/>
      <c r="C59" s="1"/>
      <c r="D59" s="185">
        <v>90100000</v>
      </c>
      <c r="E59" s="136">
        <f>F59-D59</f>
        <v>-25800000</v>
      </c>
      <c r="F59" s="144">
        <v>64300000</v>
      </c>
      <c r="G59" s="1"/>
      <c r="H59" s="185">
        <v>188600000</v>
      </c>
      <c r="I59" s="130">
        <f>J59-H59</f>
        <v>0</v>
      </c>
      <c r="J59" s="144">
        <v>188600000</v>
      </c>
      <c r="K59" s="86"/>
      <c r="L59" s="192"/>
      <c r="M59" s="157">
        <f>N59-L59</f>
        <v>0</v>
      </c>
      <c r="N59" s="193"/>
      <c r="O59" s="65"/>
      <c r="P59" s="185">
        <v>300500000</v>
      </c>
      <c r="Q59" s="130">
        <f>R59-P59</f>
        <v>0</v>
      </c>
      <c r="R59" s="144">
        <v>300500000</v>
      </c>
      <c r="S59" s="86"/>
    </row>
    <row r="60" spans="1:19" ht="12.4" customHeight="1" x14ac:dyDescent="0.2">
      <c r="A60" s="134"/>
      <c r="B60" s="134"/>
      <c r="C60" s="1"/>
      <c r="D60" s="12"/>
      <c r="E60" s="66"/>
      <c r="F60" s="12"/>
      <c r="G60" s="1"/>
      <c r="H60" s="12"/>
      <c r="I60" s="66"/>
      <c r="J60" s="12"/>
      <c r="K60" s="106"/>
      <c r="L60" s="12"/>
      <c r="M60" s="188"/>
      <c r="N60" s="12"/>
      <c r="O60" s="1"/>
      <c r="P60" s="12"/>
      <c r="Q60" s="66"/>
      <c r="R60" s="12"/>
      <c r="S60" s="106"/>
    </row>
    <row r="61" spans="1:19" ht="18.75" customHeight="1" x14ac:dyDescent="0.2">
      <c r="A61" s="719" t="s">
        <v>28</v>
      </c>
      <c r="B61" s="722"/>
      <c r="C61" s="1"/>
      <c r="D61" s="136">
        <v>749800000</v>
      </c>
      <c r="E61" s="136">
        <f>F61-D61</f>
        <v>86200000</v>
      </c>
      <c r="F61" s="612">
        <v>836000000</v>
      </c>
      <c r="G61" s="1"/>
      <c r="H61" s="136">
        <v>460500000</v>
      </c>
      <c r="I61" s="136">
        <f>J61-H61+100000</f>
        <v>404200000</v>
      </c>
      <c r="J61" s="136">
        <v>864600000</v>
      </c>
      <c r="K61" s="86"/>
      <c r="L61" s="66"/>
      <c r="M61" s="157">
        <f>N61-L61</f>
        <v>0</v>
      </c>
      <c r="N61" s="66"/>
      <c r="O61" s="65"/>
      <c r="P61" s="136">
        <v>2401500000</v>
      </c>
      <c r="Q61" s="136">
        <f>R61-P61</f>
        <v>-1230800000</v>
      </c>
      <c r="R61" s="136">
        <v>1170700000</v>
      </c>
      <c r="S61" s="86"/>
    </row>
    <row r="62" spans="1:19" ht="12.4" customHeight="1" x14ac:dyDescent="0.2">
      <c r="A62" s="134"/>
      <c r="B62" s="134"/>
      <c r="C62" s="1"/>
      <c r="D62" s="66"/>
      <c r="E62" s="66"/>
      <c r="F62" s="66"/>
      <c r="G62" s="1"/>
      <c r="H62" s="66"/>
      <c r="I62" s="66"/>
      <c r="J62" s="66"/>
      <c r="K62" s="106"/>
      <c r="L62" s="66"/>
      <c r="M62" s="188"/>
      <c r="N62" s="66"/>
      <c r="O62" s="1"/>
      <c r="P62" s="66"/>
      <c r="Q62" s="66"/>
      <c r="R62" s="66"/>
      <c r="S62" s="106"/>
    </row>
    <row r="63" spans="1:19" ht="18.75" customHeight="1" x14ac:dyDescent="0.2">
      <c r="A63" s="719" t="s">
        <v>30</v>
      </c>
      <c r="B63" s="722"/>
      <c r="C63" s="1"/>
      <c r="D63" s="612">
        <v>2107000000</v>
      </c>
      <c r="E63" s="194">
        <f>F63-D63</f>
        <v>2270000000</v>
      </c>
      <c r="F63" s="612">
        <v>4377000000</v>
      </c>
      <c r="G63" s="1"/>
      <c r="H63" s="136">
        <v>1452800000</v>
      </c>
      <c r="I63" s="144">
        <f>J63-H63-100000</f>
        <v>1870800000</v>
      </c>
      <c r="J63" s="136">
        <v>3323700000</v>
      </c>
      <c r="K63" s="86"/>
      <c r="L63" s="66"/>
      <c r="M63" s="195">
        <f>N63-L63</f>
        <v>0</v>
      </c>
      <c r="N63" s="66"/>
      <c r="O63" s="65"/>
      <c r="P63" s="138">
        <v>-204100000</v>
      </c>
      <c r="Q63" s="144">
        <f>R63-P63</f>
        <v>4734500000</v>
      </c>
      <c r="R63" s="136">
        <v>4530400000</v>
      </c>
      <c r="S63" s="86"/>
    </row>
    <row r="64" spans="1:19" ht="12.4" customHeight="1" x14ac:dyDescent="0.2">
      <c r="A64" s="134"/>
      <c r="B64" s="134"/>
      <c r="C64" s="1"/>
      <c r="D64" s="12"/>
      <c r="E64" s="66"/>
      <c r="F64" s="12"/>
      <c r="G64" s="1"/>
      <c r="H64" s="12"/>
      <c r="I64" s="66"/>
      <c r="J64" s="12"/>
      <c r="K64" s="106"/>
      <c r="L64" s="12"/>
      <c r="M64" s="188"/>
      <c r="N64" s="12"/>
      <c r="O64" s="1"/>
      <c r="P64" s="12"/>
      <c r="Q64" s="66"/>
      <c r="R64" s="12"/>
      <c r="S64" s="106"/>
    </row>
    <row r="65" spans="1:19" ht="18.75" customHeight="1" x14ac:dyDescent="0.2">
      <c r="A65" s="719" t="s">
        <v>31</v>
      </c>
      <c r="B65" s="722"/>
      <c r="C65" s="1"/>
      <c r="D65" s="147">
        <v>2.0299999999999998</v>
      </c>
      <c r="E65" s="147">
        <f>F65-D65</f>
        <v>2.19</v>
      </c>
      <c r="F65" s="147">
        <v>4.22</v>
      </c>
      <c r="G65" s="67"/>
      <c r="H65" s="147">
        <v>1.37</v>
      </c>
      <c r="I65" s="147">
        <f>J65-H65</f>
        <v>1.77</v>
      </c>
      <c r="J65" s="147">
        <v>3.14</v>
      </c>
      <c r="K65" s="86"/>
      <c r="L65" s="149"/>
      <c r="M65" s="170">
        <f>N65-L65</f>
        <v>0</v>
      </c>
      <c r="N65" s="149"/>
      <c r="O65" s="186"/>
      <c r="P65" s="147">
        <v>-0.19</v>
      </c>
      <c r="Q65" s="147">
        <f>R65-P65+0.01</f>
        <v>4.4800000000000004</v>
      </c>
      <c r="R65" s="147">
        <v>4.28</v>
      </c>
      <c r="S65" s="86"/>
    </row>
    <row r="66" spans="1:19" ht="12.4" customHeight="1" x14ac:dyDescent="0.2">
      <c r="A66" s="1"/>
      <c r="B66" s="1"/>
      <c r="C66" s="1"/>
      <c r="D66" s="1"/>
      <c r="E66" s="1"/>
      <c r="F66" s="1"/>
      <c r="G66" s="1"/>
      <c r="H66" s="1"/>
      <c r="I66" s="116"/>
      <c r="J66" s="12"/>
      <c r="K66" s="106"/>
      <c r="L66" s="106"/>
      <c r="M66" s="106"/>
      <c r="N66" s="106"/>
      <c r="O66" s="106"/>
      <c r="P66" s="86"/>
      <c r="Q66" s="106"/>
      <c r="R66" s="106"/>
      <c r="S66" s="106"/>
    </row>
    <row r="67" spans="1:19" ht="12.4" customHeight="1" x14ac:dyDescent="0.2">
      <c r="A67" s="1"/>
      <c r="B67" s="1"/>
      <c r="C67" s="1"/>
      <c r="D67" s="1"/>
      <c r="E67" s="12"/>
      <c r="F67" s="12"/>
      <c r="G67" s="1"/>
      <c r="H67" s="1"/>
      <c r="I67" s="116"/>
      <c r="J67" s="12"/>
      <c r="K67" s="106"/>
      <c r="L67" s="106"/>
      <c r="M67" s="106"/>
      <c r="N67" s="106"/>
      <c r="O67" s="106"/>
      <c r="P67" s="106"/>
      <c r="Q67" s="106"/>
      <c r="R67" s="106"/>
      <c r="S67" s="106"/>
    </row>
    <row r="68" spans="1:19" ht="12.4" customHeight="1" x14ac:dyDescent="0.2">
      <c r="A68" s="1"/>
      <c r="B68" s="1"/>
      <c r="C68" s="1"/>
      <c r="D68" s="1"/>
      <c r="E68" s="106"/>
      <c r="F68" s="13"/>
      <c r="G68" s="1"/>
      <c r="H68" s="1"/>
      <c r="I68" s="1"/>
      <c r="J68" s="12"/>
      <c r="K68" s="1"/>
      <c r="L68" s="1"/>
      <c r="M68" s="1"/>
      <c r="N68" s="1"/>
      <c r="O68" s="1"/>
      <c r="P68" s="1"/>
      <c r="Q68" s="1"/>
      <c r="R68" s="1"/>
      <c r="S68" s="12"/>
    </row>
    <row r="69" spans="1:19" ht="12.4" customHeight="1" x14ac:dyDescent="0.2">
      <c r="A69" s="721" t="s">
        <v>55</v>
      </c>
      <c r="B69" s="722"/>
      <c r="C69" s="722"/>
      <c r="D69" s="722"/>
      <c r="E69" s="722"/>
      <c r="F69" s="743"/>
      <c r="G69" s="743"/>
      <c r="H69" s="743"/>
      <c r="I69" s="743"/>
      <c r="J69" s="744"/>
      <c r="K69" s="12"/>
      <c r="L69" s="12"/>
      <c r="M69" s="12"/>
      <c r="N69" s="12"/>
      <c r="O69" s="12"/>
      <c r="P69" s="12"/>
      <c r="Q69" s="12"/>
      <c r="R69" s="12"/>
      <c r="S69" s="12"/>
    </row>
    <row r="70" spans="1:19" ht="12.4" customHeight="1" x14ac:dyDescent="0.2">
      <c r="A70" s="727"/>
      <c r="B70" s="743"/>
      <c r="C70" s="743"/>
      <c r="D70" s="743"/>
      <c r="E70" s="743"/>
      <c r="F70" s="722"/>
      <c r="G70" s="722"/>
      <c r="H70" s="722"/>
      <c r="I70" s="722"/>
      <c r="J70" s="731"/>
      <c r="K70" s="12"/>
      <c r="L70" s="12"/>
      <c r="M70" s="12"/>
      <c r="N70" s="12"/>
      <c r="O70" s="12"/>
      <c r="P70" s="12"/>
      <c r="Q70" s="12"/>
      <c r="R70" s="12"/>
      <c r="S70" s="12"/>
    </row>
    <row r="71" spans="1:19" ht="12.4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2"/>
      <c r="K71" s="1"/>
      <c r="L71" s="1"/>
      <c r="M71" s="1"/>
      <c r="N71" s="1"/>
      <c r="O71" s="1"/>
      <c r="P71" s="1"/>
      <c r="Q71" s="1"/>
      <c r="R71" s="1"/>
      <c r="S71" s="12"/>
    </row>
    <row r="72" spans="1:19" ht="12.4" customHeight="1" x14ac:dyDescent="0.2">
      <c r="A72" s="781" t="s">
        <v>33</v>
      </c>
      <c r="B72" s="743"/>
      <c r="C72" s="722"/>
      <c r="D72" s="722"/>
      <c r="E72" s="722"/>
      <c r="F72" s="722"/>
      <c r="G72" s="1"/>
      <c r="H72" s="1"/>
      <c r="I72" s="1"/>
      <c r="J72" s="12"/>
      <c r="K72" s="196"/>
      <c r="L72" s="196"/>
      <c r="M72" s="196"/>
      <c r="N72" s="196"/>
      <c r="O72" s="196"/>
      <c r="P72" s="196"/>
      <c r="Q72" s="196"/>
      <c r="R72" s="196"/>
      <c r="S72" s="197"/>
    </row>
    <row r="73" spans="1:19" ht="12.4" customHeight="1" x14ac:dyDescent="0.2">
      <c r="A73" s="782"/>
      <c r="B73" s="782"/>
      <c r="C73" s="782"/>
      <c r="D73" s="67"/>
      <c r="E73" s="67"/>
      <c r="F73" s="67"/>
      <c r="G73" s="67"/>
      <c r="H73" s="67"/>
      <c r="I73" s="67"/>
      <c r="J73" s="106"/>
      <c r="K73" s="67"/>
      <c r="L73" s="67"/>
      <c r="M73" s="67"/>
      <c r="N73" s="67"/>
      <c r="O73" s="67"/>
      <c r="P73" s="67"/>
      <c r="Q73" s="67"/>
      <c r="R73" s="67"/>
      <c r="S73" s="106"/>
    </row>
    <row r="74" spans="1:19" ht="12.4" customHeight="1" x14ac:dyDescent="0.2">
      <c r="A74" s="757" t="s">
        <v>56</v>
      </c>
      <c r="B74" s="712"/>
      <c r="C74" s="712"/>
      <c r="D74" s="67"/>
      <c r="E74" s="67"/>
      <c r="F74" s="67"/>
      <c r="G74" s="67"/>
      <c r="H74" s="67"/>
      <c r="I74" s="67"/>
      <c r="J74" s="106"/>
      <c r="K74" s="67"/>
      <c r="L74" s="67"/>
      <c r="M74" s="67"/>
      <c r="N74" s="67"/>
      <c r="O74" s="67"/>
      <c r="P74" s="67"/>
      <c r="Q74" s="67"/>
      <c r="R74" s="67"/>
      <c r="S74" s="106"/>
    </row>
    <row r="75" spans="1:19" ht="12.4" customHeight="1" x14ac:dyDescent="0.2">
      <c r="A75" s="175"/>
      <c r="B75" s="175"/>
      <c r="C75" s="175"/>
      <c r="D75" s="67"/>
      <c r="E75" s="67"/>
      <c r="F75" s="67"/>
      <c r="G75" s="67"/>
      <c r="H75" s="67"/>
      <c r="I75" s="67"/>
      <c r="J75" s="106"/>
      <c r="K75" s="67"/>
      <c r="L75" s="67"/>
      <c r="M75" s="67"/>
      <c r="N75" s="67"/>
      <c r="O75" s="67"/>
      <c r="P75" s="67"/>
      <c r="Q75" s="67"/>
      <c r="R75" s="67"/>
      <c r="S75" s="106"/>
    </row>
  </sheetData>
  <mergeCells count="60">
    <mergeCell ref="A70:J70"/>
    <mergeCell ref="A72:F72"/>
    <mergeCell ref="A73:C73"/>
    <mergeCell ref="A74:C74"/>
    <mergeCell ref="A59:B59"/>
    <mergeCell ref="A61:B61"/>
    <mergeCell ref="A63:B63"/>
    <mergeCell ref="A65:B65"/>
    <mergeCell ref="A69:J69"/>
    <mergeCell ref="A51:B51"/>
    <mergeCell ref="A53:B53"/>
    <mergeCell ref="A54:B54"/>
    <mergeCell ref="A56:B56"/>
    <mergeCell ref="A57:B57"/>
    <mergeCell ref="L41:N41"/>
    <mergeCell ref="A45:B45"/>
    <mergeCell ref="A47:B47"/>
    <mergeCell ref="A49:B49"/>
    <mergeCell ref="A50:B50"/>
    <mergeCell ref="P39:R39"/>
    <mergeCell ref="D40:F40"/>
    <mergeCell ref="H40:J40"/>
    <mergeCell ref="L40:N40"/>
    <mergeCell ref="P40:R40"/>
    <mergeCell ref="A37:J37"/>
    <mergeCell ref="A38:J38"/>
    <mergeCell ref="D39:F39"/>
    <mergeCell ref="H39:J39"/>
    <mergeCell ref="L39:N39"/>
    <mergeCell ref="A29:B29"/>
    <mergeCell ref="A31:B31"/>
    <mergeCell ref="A33:B33"/>
    <mergeCell ref="A35:B35"/>
    <mergeCell ref="A36:J36"/>
    <mergeCell ref="A21:B21"/>
    <mergeCell ref="A23:B23"/>
    <mergeCell ref="A24:B24"/>
    <mergeCell ref="A26:B26"/>
    <mergeCell ref="A27:B27"/>
    <mergeCell ref="L11:N11"/>
    <mergeCell ref="A15:B15"/>
    <mergeCell ref="A17:B17"/>
    <mergeCell ref="A19:B19"/>
    <mergeCell ref="A20:B20"/>
    <mergeCell ref="P9:R9"/>
    <mergeCell ref="A10:B10"/>
    <mergeCell ref="D10:F10"/>
    <mergeCell ref="H10:J10"/>
    <mergeCell ref="L10:N10"/>
    <mergeCell ref="P10:R10"/>
    <mergeCell ref="A7:B7"/>
    <mergeCell ref="A8:B8"/>
    <mergeCell ref="D9:F9"/>
    <mergeCell ref="H9:J9"/>
    <mergeCell ref="L9:N9"/>
    <mergeCell ref="A2:S2"/>
    <mergeCell ref="A3:S3"/>
    <mergeCell ref="A4:B4"/>
    <mergeCell ref="A5:B5"/>
    <mergeCell ref="A6:B6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workbookViewId="0"/>
  </sheetViews>
  <sheetFormatPr defaultColWidth="21.5" defaultRowHeight="12.75" x14ac:dyDescent="0.2"/>
  <cols>
    <col min="1" max="1" width="2.33203125" customWidth="1"/>
    <col min="2" max="2" width="61.6640625" customWidth="1"/>
    <col min="3" max="3" width="7.5" customWidth="1"/>
    <col min="4" max="4" width="2.33203125" customWidth="1"/>
    <col min="5" max="5" width="8.1640625" customWidth="1"/>
    <col min="6" max="6" width="2.33203125" customWidth="1"/>
    <col min="7" max="7" width="7.5" customWidth="1"/>
    <col min="8" max="8" width="2.33203125" customWidth="1"/>
    <col min="9" max="9" width="7.5" customWidth="1"/>
    <col min="10" max="10" width="2.33203125" customWidth="1"/>
    <col min="11" max="11" width="7.5" customWidth="1"/>
    <col min="12" max="12" width="9.1640625" customWidth="1"/>
    <col min="13" max="13" width="8.1640625" customWidth="1"/>
    <col min="14" max="14" width="2.33203125" customWidth="1"/>
    <col min="15" max="15" width="8.5" customWidth="1"/>
    <col min="16" max="16" width="2.33203125" customWidth="1"/>
    <col min="17" max="17" width="7.5" customWidth="1"/>
    <col min="18" max="18" width="2.33203125" customWidth="1"/>
    <col min="19" max="19" width="8.1640625" customWidth="1"/>
    <col min="20" max="20" width="2.33203125" customWidth="1"/>
    <col min="21" max="21" width="8.5" customWidth="1"/>
  </cols>
  <sheetData>
    <row r="1" spans="1:21" ht="12.4" customHeight="1" x14ac:dyDescent="0.25">
      <c r="A1" s="1"/>
      <c r="B1" s="1"/>
      <c r="C1" s="7"/>
      <c r="D1" s="7"/>
      <c r="E1" s="7"/>
      <c r="F1" s="7"/>
      <c r="G1" s="7"/>
      <c r="H1" s="7"/>
      <c r="I1" s="7"/>
      <c r="J1" s="7"/>
      <c r="K1" s="7"/>
      <c r="L1" s="1"/>
      <c r="M1" s="1"/>
      <c r="N1" s="1"/>
      <c r="O1" s="1"/>
      <c r="P1" s="1"/>
      <c r="Q1" s="1"/>
      <c r="R1" s="1"/>
      <c r="S1" s="1"/>
      <c r="T1" s="1"/>
      <c r="U1" s="6" t="s">
        <v>0</v>
      </c>
    </row>
    <row r="2" spans="1:21" ht="18.75" customHeight="1" x14ac:dyDescent="0.25">
      <c r="A2" s="759" t="s">
        <v>1</v>
      </c>
      <c r="B2" s="722"/>
      <c r="C2" s="746"/>
      <c r="D2" s="746"/>
      <c r="E2" s="746"/>
      <c r="F2" s="746"/>
      <c r="G2" s="746"/>
      <c r="H2" s="746"/>
      <c r="I2" s="746"/>
      <c r="J2" s="746"/>
      <c r="K2" s="735"/>
      <c r="L2" s="722"/>
      <c r="M2" s="722"/>
      <c r="N2" s="722"/>
      <c r="O2" s="722"/>
      <c r="P2" s="722"/>
      <c r="Q2" s="722"/>
      <c r="R2" s="722"/>
      <c r="S2" s="722"/>
      <c r="T2" s="722"/>
      <c r="U2" s="731"/>
    </row>
    <row r="3" spans="1:21" ht="18.75" customHeight="1" x14ac:dyDescent="0.25">
      <c r="A3" s="759" t="s">
        <v>57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  <c r="U3" s="731"/>
    </row>
    <row r="4" spans="1:21" ht="12.4" customHeight="1" x14ac:dyDescent="0.2">
      <c r="A4" s="1"/>
      <c r="B4" s="118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2"/>
    </row>
    <row r="5" spans="1:21" ht="12.4" customHeight="1" x14ac:dyDescent="0.2">
      <c r="A5" s="1"/>
      <c r="B5" s="118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2"/>
    </row>
    <row r="6" spans="1:21" ht="12.4" customHeight="1" x14ac:dyDescent="0.2">
      <c r="A6" s="1"/>
      <c r="B6" s="737" t="s">
        <v>5</v>
      </c>
      <c r="C6" s="73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2"/>
    </row>
    <row r="7" spans="1:21" ht="12.4" customHeight="1" x14ac:dyDescent="0.2">
      <c r="A7" s="1"/>
      <c r="B7" s="737" t="s">
        <v>6</v>
      </c>
      <c r="C7" s="72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2"/>
    </row>
    <row r="8" spans="1:21" ht="12.4" customHeight="1" x14ac:dyDescent="0.2">
      <c r="A8" s="1"/>
      <c r="B8" s="10"/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2"/>
    </row>
    <row r="9" spans="1:21" ht="12.4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2"/>
    </row>
    <row r="10" spans="1:21" ht="12.4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2"/>
    </row>
    <row r="11" spans="1:21" ht="12.4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2"/>
    </row>
    <row r="12" spans="1:21" ht="18.75" customHeight="1" x14ac:dyDescent="0.2">
      <c r="A12" s="1"/>
      <c r="B12" s="198" t="s">
        <v>57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2"/>
    </row>
    <row r="13" spans="1:21" ht="18.75" customHeight="1" x14ac:dyDescent="0.2">
      <c r="A13" s="1"/>
      <c r="B13" s="1"/>
      <c r="C13" s="784">
        <v>2018000000</v>
      </c>
      <c r="D13" s="785"/>
      <c r="E13" s="785"/>
      <c r="F13" s="785"/>
      <c r="G13" s="785"/>
      <c r="H13" s="785"/>
      <c r="I13" s="785"/>
      <c r="J13" s="785"/>
      <c r="K13" s="786"/>
      <c r="L13" s="199"/>
      <c r="M13" s="784">
        <v>2017000000</v>
      </c>
      <c r="N13" s="785"/>
      <c r="O13" s="785"/>
      <c r="P13" s="785"/>
      <c r="Q13" s="785"/>
      <c r="R13" s="785"/>
      <c r="S13" s="785"/>
      <c r="T13" s="785"/>
      <c r="U13" s="786"/>
    </row>
    <row r="14" spans="1:21" ht="15" customHeight="1" x14ac:dyDescent="0.2">
      <c r="A14" s="1"/>
      <c r="B14" s="200"/>
      <c r="C14" s="201" t="s">
        <v>8</v>
      </c>
      <c r="D14" s="202"/>
      <c r="E14" s="203" t="s">
        <v>10</v>
      </c>
      <c r="F14" s="202"/>
      <c r="G14" s="203" t="s">
        <v>11</v>
      </c>
      <c r="H14" s="202"/>
      <c r="I14" s="203" t="s">
        <v>12</v>
      </c>
      <c r="J14" s="202"/>
      <c r="K14" s="204" t="s">
        <v>58</v>
      </c>
      <c r="L14" s="199"/>
      <c r="M14" s="201" t="s">
        <v>8</v>
      </c>
      <c r="N14" s="202"/>
      <c r="O14" s="203" t="s">
        <v>10</v>
      </c>
      <c r="P14" s="202"/>
      <c r="Q14" s="203" t="s">
        <v>11</v>
      </c>
      <c r="R14" s="202"/>
      <c r="S14" s="203" t="s">
        <v>12</v>
      </c>
      <c r="T14" s="202"/>
      <c r="U14" s="204" t="s">
        <v>58</v>
      </c>
    </row>
    <row r="15" spans="1:21" ht="8.65" customHeight="1" x14ac:dyDescent="0.2">
      <c r="A15" s="1"/>
      <c r="B15" s="1"/>
      <c r="C15" s="199"/>
      <c r="D15" s="106"/>
      <c r="E15" s="106"/>
      <c r="F15" s="106"/>
      <c r="G15" s="106"/>
      <c r="H15" s="1"/>
      <c r="I15" s="1"/>
      <c r="J15" s="1"/>
      <c r="K15" s="205"/>
      <c r="L15" s="199"/>
      <c r="M15" s="199"/>
      <c r="N15" s="1"/>
      <c r="O15" s="1"/>
      <c r="P15" s="1"/>
      <c r="Q15" s="1"/>
      <c r="R15" s="1"/>
      <c r="S15" s="1"/>
      <c r="T15" s="1"/>
      <c r="U15" s="205"/>
    </row>
    <row r="16" spans="1:21" ht="12.4" customHeight="1" x14ac:dyDescent="0.2">
      <c r="A16" s="1"/>
      <c r="B16" s="1"/>
      <c r="C16" s="206"/>
      <c r="D16" s="207"/>
      <c r="E16" s="207"/>
      <c r="F16" s="207"/>
      <c r="G16" s="208"/>
      <c r="H16" s="1"/>
      <c r="I16" s="1"/>
      <c r="J16" s="1"/>
      <c r="K16" s="205"/>
      <c r="L16" s="199"/>
      <c r="M16" s="199"/>
      <c r="N16" s="1"/>
      <c r="O16" s="1"/>
      <c r="P16" s="1"/>
      <c r="Q16" s="1"/>
      <c r="R16" s="1"/>
      <c r="S16" s="1"/>
      <c r="T16" s="1"/>
      <c r="U16" s="205"/>
    </row>
    <row r="17" spans="1:21" ht="18.75" customHeight="1" x14ac:dyDescent="0.2">
      <c r="A17" s="1"/>
      <c r="B17" s="209" t="s">
        <v>59</v>
      </c>
      <c r="C17" s="210">
        <v>1.1599999999999999</v>
      </c>
      <c r="D17" s="211"/>
      <c r="E17" s="212">
        <v>-0.25</v>
      </c>
      <c r="F17" s="211"/>
      <c r="G17" s="213">
        <v>1.1200000000000001</v>
      </c>
      <c r="H17" s="214"/>
      <c r="I17" s="215"/>
      <c r="J17" s="216"/>
      <c r="K17" s="217">
        <v>2.0299999999999998</v>
      </c>
      <c r="L17" s="199"/>
      <c r="M17" s="218">
        <v>-0.1</v>
      </c>
      <c r="N17" s="219"/>
      <c r="O17" s="220">
        <v>0.95</v>
      </c>
      <c r="P17" s="219"/>
      <c r="Q17" s="221">
        <v>0.53</v>
      </c>
      <c r="R17" s="214"/>
      <c r="S17" s="221">
        <v>-1.58</v>
      </c>
      <c r="T17" s="216"/>
      <c r="U17" s="217">
        <v>-0.19</v>
      </c>
    </row>
    <row r="18" spans="1:21" ht="12.4" customHeight="1" x14ac:dyDescent="0.2">
      <c r="A18" s="1"/>
      <c r="B18" s="1"/>
      <c r="C18" s="222"/>
      <c r="D18" s="223"/>
      <c r="E18" s="223"/>
      <c r="F18" s="223"/>
      <c r="G18" s="224"/>
      <c r="H18" s="225"/>
      <c r="I18" s="3"/>
      <c r="J18" s="3"/>
      <c r="K18" s="226"/>
      <c r="L18" s="199"/>
      <c r="M18" s="222"/>
      <c r="N18" s="223"/>
      <c r="O18" s="223"/>
      <c r="P18" s="223"/>
      <c r="Q18" s="224"/>
      <c r="R18" s="225"/>
      <c r="S18" s="3"/>
      <c r="T18" s="3"/>
      <c r="U18" s="226"/>
    </row>
    <row r="19" spans="1:21" ht="18.75" customHeight="1" x14ac:dyDescent="0.2">
      <c r="A19" s="67"/>
      <c r="B19" s="227" t="s">
        <v>20</v>
      </c>
      <c r="C19" s="228">
        <v>0</v>
      </c>
      <c r="D19" s="114"/>
      <c r="E19" s="147">
        <v>1.56</v>
      </c>
      <c r="F19" s="132"/>
      <c r="G19" s="147">
        <v>0.02</v>
      </c>
      <c r="H19" s="229"/>
      <c r="I19" s="169"/>
      <c r="J19" s="114"/>
      <c r="K19" s="230">
        <v>1.57</v>
      </c>
      <c r="L19" s="231"/>
      <c r="M19" s="232">
        <v>0.81</v>
      </c>
      <c r="N19" s="233"/>
      <c r="O19" s="170">
        <v>0</v>
      </c>
      <c r="P19" s="233"/>
      <c r="Q19" s="147">
        <v>0.13</v>
      </c>
      <c r="R19" s="229"/>
      <c r="S19" s="147">
        <v>0.03</v>
      </c>
      <c r="T19" s="114"/>
      <c r="U19" s="230">
        <v>0.97</v>
      </c>
    </row>
    <row r="20" spans="1:21" ht="12.4" customHeight="1" x14ac:dyDescent="0.2">
      <c r="A20" s="1"/>
      <c r="B20" s="1"/>
      <c r="C20" s="222"/>
      <c r="D20" s="223"/>
      <c r="E20" s="223"/>
      <c r="F20" s="223"/>
      <c r="G20" s="224"/>
      <c r="H20" s="225"/>
      <c r="I20" s="3"/>
      <c r="J20" s="3"/>
      <c r="K20" s="226"/>
      <c r="L20" s="199"/>
      <c r="M20" s="222"/>
      <c r="N20" s="223"/>
      <c r="O20" s="223"/>
      <c r="P20" s="223"/>
      <c r="Q20" s="224"/>
      <c r="R20" s="225"/>
      <c r="S20" s="3"/>
      <c r="T20" s="3"/>
      <c r="U20" s="226"/>
    </row>
    <row r="21" spans="1:21" ht="18.75" customHeight="1" x14ac:dyDescent="0.2">
      <c r="A21" s="67"/>
      <c r="B21" s="227" t="s">
        <v>60</v>
      </c>
      <c r="C21" s="234">
        <v>0.12</v>
      </c>
      <c r="D21" s="114"/>
      <c r="E21" s="147">
        <v>0.12</v>
      </c>
      <c r="F21" s="114"/>
      <c r="G21" s="147">
        <v>0.12</v>
      </c>
      <c r="H21" s="229"/>
      <c r="I21" s="169"/>
      <c r="J21" s="114"/>
      <c r="K21" s="230">
        <v>0.36</v>
      </c>
      <c r="L21" s="231"/>
      <c r="M21" s="234">
        <v>0.11</v>
      </c>
      <c r="N21" s="114"/>
      <c r="O21" s="147">
        <v>0.12</v>
      </c>
      <c r="P21" s="114"/>
      <c r="Q21" s="147">
        <v>0.1</v>
      </c>
      <c r="R21" s="114"/>
      <c r="S21" s="235">
        <v>0.11</v>
      </c>
      <c r="T21" s="114"/>
      <c r="U21" s="230">
        <v>0.44</v>
      </c>
    </row>
    <row r="22" spans="1:21" ht="12.4" customHeight="1" x14ac:dyDescent="0.2">
      <c r="A22" s="67"/>
      <c r="B22" s="67"/>
      <c r="C22" s="236"/>
      <c r="D22" s="233"/>
      <c r="E22" s="169"/>
      <c r="F22" s="233"/>
      <c r="G22" s="169"/>
      <c r="H22" s="233"/>
      <c r="I22" s="233"/>
      <c r="J22" s="233"/>
      <c r="K22" s="237"/>
      <c r="L22" s="231"/>
      <c r="M22" s="236"/>
      <c r="N22" s="233"/>
      <c r="O22" s="169"/>
      <c r="P22" s="233"/>
      <c r="Q22" s="169"/>
      <c r="R22" s="233"/>
      <c r="S22" s="233"/>
      <c r="T22" s="233"/>
      <c r="U22" s="237"/>
    </row>
    <row r="23" spans="1:21" ht="18.75" customHeight="1" x14ac:dyDescent="0.2">
      <c r="A23" s="67"/>
      <c r="B23" s="238" t="s">
        <v>61</v>
      </c>
      <c r="C23" s="232">
        <v>0.06</v>
      </c>
      <c r="D23" s="233"/>
      <c r="E23" s="147">
        <v>0.06</v>
      </c>
      <c r="F23" s="233"/>
      <c r="G23" s="147">
        <v>7.0000000000000007E-2</v>
      </c>
      <c r="H23" s="233"/>
      <c r="I23" s="233"/>
      <c r="J23" s="233"/>
      <c r="K23" s="230">
        <v>0.2</v>
      </c>
      <c r="L23" s="231"/>
      <c r="M23" s="232">
        <v>0.16</v>
      </c>
      <c r="N23" s="233"/>
      <c r="O23" s="147">
        <v>0.03</v>
      </c>
      <c r="P23" s="233"/>
      <c r="Q23" s="147">
        <v>0.28999999999999998</v>
      </c>
      <c r="R23" s="233"/>
      <c r="S23" s="235">
        <v>0.75</v>
      </c>
      <c r="T23" s="233"/>
      <c r="U23" s="230">
        <v>1.23</v>
      </c>
    </row>
    <row r="24" spans="1:21" ht="12.4" customHeight="1" x14ac:dyDescent="0.2">
      <c r="A24" s="67"/>
      <c r="B24" s="67"/>
      <c r="C24" s="236"/>
      <c r="D24" s="114"/>
      <c r="E24" s="169"/>
      <c r="F24" s="114"/>
      <c r="G24" s="169"/>
      <c r="H24" s="114"/>
      <c r="I24" s="233"/>
      <c r="J24" s="114"/>
      <c r="K24" s="237"/>
      <c r="L24" s="231"/>
      <c r="M24" s="236"/>
      <c r="N24" s="114"/>
      <c r="O24" s="169"/>
      <c r="P24" s="114"/>
      <c r="Q24" s="169"/>
      <c r="R24" s="114"/>
      <c r="S24" s="233"/>
      <c r="T24" s="114"/>
      <c r="U24" s="237"/>
    </row>
    <row r="25" spans="1:21" ht="18.75" customHeight="1" x14ac:dyDescent="0.2">
      <c r="A25" s="67"/>
      <c r="B25" s="227" t="s">
        <v>62</v>
      </c>
      <c r="C25" s="239"/>
      <c r="D25" s="114"/>
      <c r="E25" s="169"/>
      <c r="F25" s="114"/>
      <c r="G25" s="147">
        <v>0.05</v>
      </c>
      <c r="H25" s="114"/>
      <c r="I25" s="233"/>
      <c r="J25" s="114"/>
      <c r="K25" s="230">
        <v>0.05</v>
      </c>
      <c r="L25" s="231"/>
      <c r="M25" s="236"/>
      <c r="N25" s="114"/>
      <c r="O25" s="169"/>
      <c r="P25" s="114"/>
      <c r="Q25" s="240"/>
      <c r="R25" s="114"/>
      <c r="S25" s="233"/>
      <c r="T25" s="114"/>
      <c r="U25" s="241">
        <v>0</v>
      </c>
    </row>
    <row r="26" spans="1:21" ht="12.4" customHeight="1" x14ac:dyDescent="0.2">
      <c r="A26" s="67"/>
      <c r="B26" s="67"/>
      <c r="C26" s="239"/>
      <c r="D26" s="114"/>
      <c r="E26" s="169"/>
      <c r="F26" s="114"/>
      <c r="G26" s="169"/>
      <c r="H26" s="114"/>
      <c r="I26" s="233"/>
      <c r="J26" s="114"/>
      <c r="K26" s="237"/>
      <c r="L26" s="231"/>
      <c r="M26" s="236"/>
      <c r="N26" s="114"/>
      <c r="O26" s="169"/>
      <c r="P26" s="114"/>
      <c r="Q26" s="240"/>
      <c r="R26" s="114"/>
      <c r="S26" s="233"/>
      <c r="T26" s="114"/>
      <c r="U26" s="237"/>
    </row>
    <row r="27" spans="1:21" ht="18.75" customHeight="1" x14ac:dyDescent="0.2">
      <c r="A27" s="67"/>
      <c r="B27" s="238" t="s">
        <v>63</v>
      </c>
      <c r="C27" s="239"/>
      <c r="D27" s="114"/>
      <c r="E27" s="147">
        <v>0.01</v>
      </c>
      <c r="F27" s="114"/>
      <c r="G27" s="242"/>
      <c r="H27" s="114"/>
      <c r="I27" s="233"/>
      <c r="J27" s="114"/>
      <c r="K27" s="230">
        <v>0.01</v>
      </c>
      <c r="L27" s="231"/>
      <c r="M27" s="232">
        <v>0.01</v>
      </c>
      <c r="N27" s="114"/>
      <c r="O27" s="147">
        <v>0.01</v>
      </c>
      <c r="P27" s="114"/>
      <c r="Q27" s="243">
        <v>1E-3</v>
      </c>
      <c r="R27" s="114"/>
      <c r="S27" s="235">
        <v>0.01</v>
      </c>
      <c r="T27" s="114"/>
      <c r="U27" s="230">
        <v>0.03</v>
      </c>
    </row>
    <row r="28" spans="1:21" ht="12.4" customHeight="1" x14ac:dyDescent="0.2">
      <c r="A28" s="67"/>
      <c r="B28" s="67"/>
      <c r="C28" s="239"/>
      <c r="D28" s="114"/>
      <c r="E28" s="169"/>
      <c r="F28" s="114"/>
      <c r="G28" s="169"/>
      <c r="H28" s="114"/>
      <c r="I28" s="233"/>
      <c r="J28" s="114"/>
      <c r="K28" s="237"/>
      <c r="L28" s="231"/>
      <c r="M28" s="239"/>
      <c r="N28" s="114"/>
      <c r="O28" s="169"/>
      <c r="P28" s="114"/>
      <c r="Q28" s="169"/>
      <c r="R28" s="114"/>
      <c r="S28" s="233"/>
      <c r="T28" s="114"/>
      <c r="U28" s="237"/>
    </row>
    <row r="29" spans="1:21" ht="18.75" customHeight="1" x14ac:dyDescent="0.2">
      <c r="A29" s="67"/>
      <c r="B29" s="238" t="s">
        <v>64</v>
      </c>
      <c r="C29" s="228">
        <v>0</v>
      </c>
      <c r="D29" s="233"/>
      <c r="E29" s="169"/>
      <c r="F29" s="233"/>
      <c r="G29" s="244"/>
      <c r="H29" s="233"/>
      <c r="I29" s="233"/>
      <c r="J29" s="233"/>
      <c r="K29" s="245">
        <v>0</v>
      </c>
      <c r="L29" s="231"/>
      <c r="M29" s="236"/>
      <c r="N29" s="233"/>
      <c r="O29" s="169"/>
      <c r="P29" s="233"/>
      <c r="Q29" s="240"/>
      <c r="R29" s="233"/>
      <c r="S29" s="235">
        <v>1.81</v>
      </c>
      <c r="T29" s="233"/>
      <c r="U29" s="230">
        <v>1.81</v>
      </c>
    </row>
    <row r="30" spans="1:21" ht="12.4" customHeight="1" x14ac:dyDescent="0.2">
      <c r="A30" s="21"/>
      <c r="B30" s="21"/>
      <c r="C30" s="246"/>
      <c r="D30" s="24"/>
      <c r="E30" s="73"/>
      <c r="F30" s="24"/>
      <c r="G30" s="244"/>
      <c r="H30" s="247"/>
      <c r="I30" s="24"/>
      <c r="J30" s="24"/>
      <c r="K30" s="248"/>
      <c r="L30" s="249"/>
      <c r="M30" s="246"/>
      <c r="N30" s="24"/>
      <c r="O30" s="73"/>
      <c r="P30" s="24"/>
      <c r="Q30" s="73"/>
      <c r="R30" s="24"/>
      <c r="S30" s="24"/>
      <c r="T30" s="24"/>
      <c r="U30" s="250"/>
    </row>
    <row r="31" spans="1:21" ht="18.75" customHeight="1" x14ac:dyDescent="0.2">
      <c r="A31" s="1"/>
      <c r="B31" s="27" t="s">
        <v>65</v>
      </c>
      <c r="C31" s="251">
        <v>1.34</v>
      </c>
      <c r="D31" s="252"/>
      <c r="E31" s="253">
        <v>1.5</v>
      </c>
      <c r="F31" s="254"/>
      <c r="G31" s="253">
        <v>1.39</v>
      </c>
      <c r="H31" s="252"/>
      <c r="I31" s="255"/>
      <c r="J31" s="252"/>
      <c r="K31" s="256">
        <v>4.22</v>
      </c>
      <c r="L31" s="231"/>
      <c r="M31" s="251">
        <v>0.98</v>
      </c>
      <c r="N31" s="252"/>
      <c r="O31" s="253">
        <v>1.1100000000000001</v>
      </c>
      <c r="P31" s="254"/>
      <c r="Q31" s="253">
        <v>1.05</v>
      </c>
      <c r="R31" s="252"/>
      <c r="S31" s="253">
        <v>1.1399999999999999</v>
      </c>
      <c r="T31" s="252"/>
      <c r="U31" s="256">
        <v>4.28</v>
      </c>
    </row>
    <row r="32" spans="1:21" ht="12.4" customHeight="1" x14ac:dyDescent="0.2">
      <c r="A32" s="1"/>
      <c r="B32" s="1"/>
      <c r="C32" s="257"/>
      <c r="D32" s="258"/>
      <c r="E32" s="258"/>
      <c r="F32" s="258"/>
      <c r="G32" s="258"/>
      <c r="H32" s="258"/>
      <c r="I32" s="258"/>
      <c r="J32" s="258"/>
      <c r="K32" s="259"/>
      <c r="L32" s="13"/>
      <c r="M32" s="257"/>
      <c r="N32" s="258"/>
      <c r="O32" s="258"/>
      <c r="P32" s="258"/>
      <c r="Q32" s="258"/>
      <c r="R32" s="258"/>
      <c r="S32" s="258"/>
      <c r="T32" s="258"/>
      <c r="U32" s="259"/>
    </row>
    <row r="33" spans="1:21" ht="12.4" customHeight="1" x14ac:dyDescent="0.2">
      <c r="A33" s="1"/>
      <c r="B33" s="1"/>
      <c r="C33" s="21"/>
      <c r="D33" s="21"/>
      <c r="E33" s="21"/>
      <c r="F33" s="21"/>
      <c r="G33" s="21"/>
      <c r="H33" s="21"/>
      <c r="I33" s="21"/>
      <c r="J33" s="21"/>
      <c r="K33" s="21"/>
      <c r="L33" s="1"/>
      <c r="M33" s="21"/>
      <c r="N33" s="21"/>
      <c r="O33" s="21"/>
      <c r="P33" s="21"/>
      <c r="Q33" s="21"/>
      <c r="R33" s="21"/>
      <c r="S33" s="21"/>
      <c r="T33" s="21"/>
      <c r="U33" s="23"/>
    </row>
    <row r="34" spans="1:21" ht="121.15" customHeight="1" x14ac:dyDescent="0.2">
      <c r="A34" s="1"/>
      <c r="B34" s="783" t="s">
        <v>66</v>
      </c>
      <c r="C34" s="722"/>
      <c r="D34" s="722"/>
      <c r="E34" s="722"/>
      <c r="F34" s="722"/>
      <c r="G34" s="722"/>
      <c r="H34" s="722"/>
      <c r="I34" s="722"/>
      <c r="J34" s="722"/>
      <c r="K34" s="722"/>
      <c r="L34" s="722"/>
      <c r="M34" s="722"/>
      <c r="N34" s="722"/>
      <c r="O34" s="722"/>
      <c r="P34" s="722"/>
      <c r="Q34" s="722"/>
      <c r="R34" s="722"/>
      <c r="S34" s="722"/>
      <c r="T34" s="722"/>
      <c r="U34" s="731"/>
    </row>
    <row r="35" spans="1:21" ht="18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2"/>
    </row>
    <row r="36" spans="1:21" ht="18.75" customHeight="1" x14ac:dyDescent="0.2">
      <c r="A36" s="1"/>
      <c r="B36" s="721" t="s">
        <v>67</v>
      </c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31"/>
    </row>
    <row r="37" spans="1:21" ht="12.4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2"/>
    </row>
    <row r="38" spans="1:21" ht="12.4" customHeight="1" x14ac:dyDescent="0.2">
      <c r="A38" s="173"/>
      <c r="B38" s="260" t="s">
        <v>33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2"/>
    </row>
    <row r="39" spans="1:21" ht="12.4" customHeight="1" x14ac:dyDescent="0.2">
      <c r="A39" s="1"/>
      <c r="B39" s="17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2"/>
    </row>
    <row r="40" spans="1:21" ht="12.4" customHeight="1" x14ac:dyDescent="0.2">
      <c r="A40" s="1"/>
      <c r="B40" s="174" t="s">
        <v>68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2"/>
    </row>
    <row r="41" spans="1:21" ht="12.4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2"/>
    </row>
    <row r="42" spans="1:21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2"/>
    </row>
    <row r="43" spans="1:21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2"/>
    </row>
    <row r="44" spans="1:21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2"/>
    </row>
    <row r="45" spans="1:21" ht="18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2"/>
    </row>
    <row r="46" spans="1:21" ht="18.75" customHeight="1" x14ac:dyDescent="0.2">
      <c r="A46" s="1"/>
      <c r="B46" s="26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2"/>
    </row>
    <row r="47" spans="1:21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2"/>
    </row>
    <row r="48" spans="1:21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2"/>
    </row>
    <row r="49" spans="1:21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2"/>
    </row>
    <row r="50" spans="1:21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2"/>
    </row>
    <row r="51" spans="1:21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2"/>
    </row>
    <row r="52" spans="1:21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2"/>
    </row>
    <row r="53" spans="1:2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2"/>
    </row>
    <row r="54" spans="1:21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2"/>
    </row>
    <row r="55" spans="1:21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2"/>
    </row>
    <row r="56" spans="1:21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2"/>
    </row>
    <row r="57" spans="1:21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2"/>
    </row>
    <row r="58" spans="1:21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2"/>
    </row>
    <row r="59" spans="1:21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2"/>
    </row>
    <row r="60" spans="1:21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2"/>
    </row>
    <row r="61" spans="1:21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2"/>
    </row>
    <row r="62" spans="1:21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2"/>
    </row>
    <row r="63" spans="1:21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2"/>
    </row>
    <row r="64" spans="1:21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2"/>
    </row>
    <row r="65" spans="1:2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2"/>
    </row>
    <row r="66" spans="1:21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2"/>
    </row>
    <row r="67" spans="1:2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2"/>
    </row>
    <row r="68" spans="1:21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2"/>
    </row>
    <row r="69" spans="1:21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2"/>
    </row>
    <row r="70" spans="1:2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2"/>
    </row>
    <row r="71" spans="1:21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2"/>
    </row>
    <row r="72" spans="1:2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2"/>
    </row>
    <row r="73" spans="1:2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2"/>
    </row>
    <row r="74" spans="1:2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2"/>
    </row>
    <row r="75" spans="1:2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2"/>
    </row>
    <row r="76" spans="1:2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2"/>
    </row>
    <row r="77" spans="1:2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2"/>
    </row>
    <row r="78" spans="1:2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2"/>
    </row>
    <row r="79" spans="1:2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2"/>
    </row>
    <row r="80" spans="1:2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2"/>
    </row>
    <row r="81" spans="1:2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2"/>
    </row>
    <row r="82" spans="1:2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2"/>
    </row>
    <row r="83" spans="1:2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2"/>
    </row>
    <row r="84" spans="1:2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2"/>
    </row>
    <row r="85" spans="1:2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2"/>
    </row>
    <row r="86" spans="1:2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2"/>
    </row>
    <row r="87" spans="1:2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2"/>
    </row>
    <row r="88" spans="1:2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2"/>
    </row>
    <row r="89" spans="1:2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2"/>
    </row>
    <row r="90" spans="1:2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2"/>
    </row>
    <row r="91" spans="1:2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2"/>
    </row>
    <row r="92" spans="1:2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2"/>
    </row>
    <row r="93" spans="1:2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2"/>
    </row>
    <row r="94" spans="1:2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2"/>
    </row>
    <row r="95" spans="1:2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2"/>
    </row>
    <row r="96" spans="1:2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2"/>
    </row>
    <row r="97" spans="1:2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2"/>
    </row>
    <row r="98" spans="1:2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2"/>
    </row>
    <row r="99" spans="1:2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2"/>
    </row>
    <row r="100" spans="1:21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2"/>
    </row>
    <row r="101" spans="1:21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2"/>
    </row>
    <row r="102" spans="1:21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2"/>
    </row>
    <row r="103" spans="1:21" ht="18.75" customHeight="1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106"/>
    </row>
  </sheetData>
  <mergeCells count="8">
    <mergeCell ref="B34:U34"/>
    <mergeCell ref="B36:U36"/>
    <mergeCell ref="A2:U2"/>
    <mergeCell ref="A3:U3"/>
    <mergeCell ref="B6:C6"/>
    <mergeCell ref="B7:C7"/>
    <mergeCell ref="C13:K13"/>
    <mergeCell ref="M13:U13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workbookViewId="0"/>
  </sheetViews>
  <sheetFormatPr defaultColWidth="21.5" defaultRowHeight="12.75" x14ac:dyDescent="0.2"/>
  <cols>
    <col min="2" max="2" width="22.5" customWidth="1"/>
    <col min="3" max="3" width="11.1640625" customWidth="1"/>
    <col min="4" max="4" width="11.33203125" customWidth="1"/>
    <col min="5" max="5" width="12.1640625" customWidth="1"/>
    <col min="6" max="6" width="3.1640625" customWidth="1"/>
    <col min="7" max="7" width="11.1640625" customWidth="1"/>
    <col min="8" max="8" width="11.332031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1" width="11.1640625" customWidth="1"/>
  </cols>
  <sheetData>
    <row r="1" spans="1:21" ht="12.4" customHeight="1" x14ac:dyDescent="0.25">
      <c r="A1" s="1"/>
      <c r="B1" s="1"/>
      <c r="C1" s="1"/>
      <c r="D1" s="1"/>
      <c r="E1" s="1"/>
      <c r="F1" s="1"/>
      <c r="G1" s="262"/>
      <c r="H1" s="117"/>
      <c r="I1" s="117"/>
      <c r="J1" s="117"/>
      <c r="K1" s="117"/>
      <c r="L1" s="117"/>
      <c r="M1" s="1"/>
      <c r="N1" s="1"/>
      <c r="O1" s="1"/>
      <c r="P1" s="1"/>
      <c r="Q1" s="1"/>
      <c r="R1" s="1"/>
      <c r="S1" s="1"/>
      <c r="T1" s="1"/>
      <c r="U1" s="6" t="s">
        <v>0</v>
      </c>
    </row>
    <row r="2" spans="1:21" ht="18.75" customHeight="1" x14ac:dyDescent="0.25">
      <c r="A2" s="759" t="s">
        <v>1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31"/>
    </row>
    <row r="3" spans="1:21" ht="18.75" customHeight="1" x14ac:dyDescent="0.25">
      <c r="A3" s="759" t="s">
        <v>69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  <c r="U3" s="731"/>
    </row>
    <row r="4" spans="1:21" ht="18.75" customHeight="1" x14ac:dyDescent="0.25">
      <c r="A4" s="787">
        <v>2018000000</v>
      </c>
      <c r="B4" s="722"/>
      <c r="C4" s="722"/>
      <c r="D4" s="722"/>
      <c r="E4" s="722"/>
      <c r="F4" s="722"/>
      <c r="G4" s="722"/>
      <c r="H4" s="788"/>
      <c r="I4" s="765" t="s">
        <v>37</v>
      </c>
      <c r="J4" s="722"/>
      <c r="K4" s="722"/>
      <c r="L4" s="722"/>
      <c r="M4" s="722"/>
      <c r="N4" s="722"/>
      <c r="O4" s="722"/>
      <c r="P4" s="722"/>
      <c r="Q4" s="722"/>
      <c r="R4" s="722"/>
      <c r="S4" s="722"/>
      <c r="T4" s="722"/>
      <c r="U4" s="731"/>
    </row>
    <row r="5" spans="1:21" ht="12.4" customHeight="1" x14ac:dyDescent="0.2">
      <c r="A5" s="118" t="s">
        <v>3</v>
      </c>
      <c r="B5" s="17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2"/>
    </row>
    <row r="6" spans="1:21" ht="12.4" customHeight="1" x14ac:dyDescent="0.2">
      <c r="A6" s="737" t="s">
        <v>4</v>
      </c>
      <c r="B6" s="73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2"/>
    </row>
    <row r="7" spans="1:21" ht="12.4" customHeight="1" x14ac:dyDescent="0.2">
      <c r="A7" s="737" t="s">
        <v>5</v>
      </c>
      <c r="B7" s="7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2"/>
    </row>
    <row r="8" spans="1:21" ht="12.4" customHeight="1" x14ac:dyDescent="0.2">
      <c r="A8" s="737" t="s">
        <v>6</v>
      </c>
      <c r="B8" s="72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2"/>
    </row>
    <row r="9" spans="1:21" ht="12.4" customHeight="1" x14ac:dyDescent="0.2">
      <c r="A9" s="739"/>
      <c r="B9" s="72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2"/>
    </row>
    <row r="10" spans="1:21" ht="12.4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2"/>
    </row>
    <row r="11" spans="1:21" ht="12.4" customHeight="1" x14ac:dyDescent="0.2">
      <c r="A11" s="27" t="s">
        <v>70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2"/>
    </row>
    <row r="12" spans="1:21" ht="12.4" customHeight="1" x14ac:dyDescent="0.2">
      <c r="A12" s="263" t="s">
        <v>71</v>
      </c>
      <c r="B12" s="1"/>
      <c r="C12" s="124" t="s">
        <v>8</v>
      </c>
      <c r="D12" s="124" t="s">
        <v>8</v>
      </c>
      <c r="E12" s="124" t="s">
        <v>8</v>
      </c>
      <c r="F12" s="116"/>
      <c r="G12" s="124" t="s">
        <v>10</v>
      </c>
      <c r="H12" s="124" t="s">
        <v>10</v>
      </c>
      <c r="I12" s="124" t="s">
        <v>10</v>
      </c>
      <c r="J12" s="116"/>
      <c r="K12" s="124" t="s">
        <v>11</v>
      </c>
      <c r="L12" s="124" t="s">
        <v>11</v>
      </c>
      <c r="M12" s="124" t="s">
        <v>11</v>
      </c>
      <c r="N12" s="116"/>
      <c r="O12" s="124" t="s">
        <v>12</v>
      </c>
      <c r="P12" s="124" t="s">
        <v>12</v>
      </c>
      <c r="Q12" s="124" t="s">
        <v>12</v>
      </c>
      <c r="R12" s="116"/>
      <c r="S12" s="116">
        <v>2018</v>
      </c>
      <c r="T12" s="116">
        <v>2018</v>
      </c>
      <c r="U12" s="115">
        <v>2018</v>
      </c>
    </row>
    <row r="13" spans="1:21" ht="12.4" customHeight="1" x14ac:dyDescent="0.2">
      <c r="A13" s="1"/>
      <c r="B13" s="1"/>
      <c r="C13" s="203" t="s">
        <v>72</v>
      </c>
      <c r="D13" s="203" t="s">
        <v>73</v>
      </c>
      <c r="E13" s="203" t="s">
        <v>58</v>
      </c>
      <c r="F13" s="264"/>
      <c r="G13" s="203" t="s">
        <v>72</v>
      </c>
      <c r="H13" s="203" t="s">
        <v>73</v>
      </c>
      <c r="I13" s="203" t="s">
        <v>58</v>
      </c>
      <c r="J13" s="264"/>
      <c r="K13" s="203" t="s">
        <v>72</v>
      </c>
      <c r="L13" s="203" t="s">
        <v>73</v>
      </c>
      <c r="M13" s="203" t="s">
        <v>58</v>
      </c>
      <c r="N13" s="264"/>
      <c r="O13" s="203" t="s">
        <v>72</v>
      </c>
      <c r="P13" s="203" t="s">
        <v>73</v>
      </c>
      <c r="Q13" s="203" t="s">
        <v>58</v>
      </c>
      <c r="R13" s="264"/>
      <c r="S13" s="203" t="s">
        <v>72</v>
      </c>
      <c r="T13" s="203" t="s">
        <v>73</v>
      </c>
      <c r="U13" s="265" t="s">
        <v>58</v>
      </c>
    </row>
    <row r="14" spans="1:21" ht="12.4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86"/>
      <c r="L14" s="86"/>
      <c r="M14" s="86"/>
      <c r="N14" s="1"/>
      <c r="O14" s="1"/>
      <c r="P14" s="1"/>
      <c r="Q14" s="1"/>
      <c r="R14" s="1"/>
      <c r="S14" s="1"/>
      <c r="T14" s="1"/>
      <c r="U14" s="12"/>
    </row>
    <row r="15" spans="1:21" ht="12.4" customHeight="1" x14ac:dyDescent="0.2">
      <c r="A15" s="67"/>
      <c r="B15" s="238" t="s">
        <v>74</v>
      </c>
      <c r="C15" s="31">
        <v>7899513</v>
      </c>
      <c r="D15" s="31">
        <v>16900000</v>
      </c>
      <c r="E15" s="31">
        <v>24797189.920000002</v>
      </c>
      <c r="F15" s="186"/>
      <c r="G15" s="31">
        <v>96217752.400000006</v>
      </c>
      <c r="H15" s="31">
        <v>17500000</v>
      </c>
      <c r="I15" s="31">
        <v>113671382.62</v>
      </c>
      <c r="J15" s="186"/>
      <c r="K15" s="266">
        <v>39700000</v>
      </c>
      <c r="L15" s="266">
        <v>14800000</v>
      </c>
      <c r="M15" s="31">
        <v>54500000</v>
      </c>
      <c r="N15" s="186"/>
      <c r="O15" s="267"/>
      <c r="P15" s="267"/>
      <c r="Q15" s="99"/>
      <c r="R15" s="186"/>
      <c r="S15" s="31">
        <v>143826511.63999999</v>
      </c>
      <c r="T15" s="31">
        <v>49100000</v>
      </c>
      <c r="U15" s="31">
        <v>192966898.97</v>
      </c>
    </row>
    <row r="16" spans="1:21" ht="12.4" customHeight="1" x14ac:dyDescent="0.2">
      <c r="A16" s="67"/>
      <c r="B16" s="238" t="s">
        <v>75</v>
      </c>
      <c r="C16" s="31">
        <v>313400000</v>
      </c>
      <c r="D16" s="29">
        <v>182000000</v>
      </c>
      <c r="E16" s="31">
        <v>495400000</v>
      </c>
      <c r="F16" s="186"/>
      <c r="G16" s="31">
        <v>345700000</v>
      </c>
      <c r="H16" s="29">
        <v>193000000</v>
      </c>
      <c r="I16" s="31">
        <v>538700000</v>
      </c>
      <c r="J16" s="186"/>
      <c r="K16" s="268">
        <v>295900000</v>
      </c>
      <c r="L16" s="266">
        <v>171200000</v>
      </c>
      <c r="M16" s="31">
        <v>467100000</v>
      </c>
      <c r="N16" s="186"/>
      <c r="O16" s="269"/>
      <c r="P16" s="267"/>
      <c r="Q16" s="99"/>
      <c r="R16" s="186"/>
      <c r="S16" s="31">
        <v>954900000</v>
      </c>
      <c r="T16" s="31">
        <v>546200000</v>
      </c>
      <c r="U16" s="31">
        <v>1501200000</v>
      </c>
    </row>
    <row r="17" spans="1:21" ht="12.4" customHeight="1" x14ac:dyDescent="0.2">
      <c r="A17" s="67"/>
      <c r="B17" s="238" t="s">
        <v>76</v>
      </c>
      <c r="C17" s="31">
        <v>15900000</v>
      </c>
      <c r="D17" s="31">
        <v>15700000</v>
      </c>
      <c r="E17" s="31">
        <v>31600000</v>
      </c>
      <c r="F17" s="186"/>
      <c r="G17" s="31">
        <v>13300000</v>
      </c>
      <c r="H17" s="31">
        <v>14600000</v>
      </c>
      <c r="I17" s="31">
        <v>27900000</v>
      </c>
      <c r="J17" s="186"/>
      <c r="K17" s="268">
        <v>30200000</v>
      </c>
      <c r="L17" s="266">
        <v>15100000</v>
      </c>
      <c r="M17" s="31">
        <v>45300000</v>
      </c>
      <c r="N17" s="186"/>
      <c r="O17" s="269"/>
      <c r="P17" s="267"/>
      <c r="Q17" s="99"/>
      <c r="R17" s="186"/>
      <c r="S17" s="31">
        <v>59400000</v>
      </c>
      <c r="T17" s="31">
        <v>45300000</v>
      </c>
      <c r="U17" s="31">
        <v>104800000</v>
      </c>
    </row>
    <row r="18" spans="1:21" ht="12.4" customHeight="1" x14ac:dyDescent="0.2">
      <c r="A18" s="270"/>
      <c r="B18" s="271" t="s">
        <v>77</v>
      </c>
      <c r="C18" s="272">
        <v>-200000</v>
      </c>
      <c r="D18" s="272">
        <v>17300000</v>
      </c>
      <c r="E18" s="272">
        <v>17200000</v>
      </c>
      <c r="F18" s="273"/>
      <c r="G18" s="272">
        <v>-100000</v>
      </c>
      <c r="H18" s="272">
        <v>12800000</v>
      </c>
      <c r="I18" s="272">
        <v>12700000</v>
      </c>
      <c r="J18" s="273"/>
      <c r="K18" s="274">
        <v>-0.1</v>
      </c>
      <c r="L18" s="275">
        <v>16900000</v>
      </c>
      <c r="M18" s="272">
        <v>16900000</v>
      </c>
      <c r="N18" s="273"/>
      <c r="O18" s="276"/>
      <c r="P18" s="276"/>
      <c r="Q18" s="277"/>
      <c r="R18" s="273"/>
      <c r="S18" s="272">
        <v>-200000</v>
      </c>
      <c r="T18" s="272">
        <v>47100000</v>
      </c>
      <c r="U18" s="272">
        <v>46800000</v>
      </c>
    </row>
    <row r="19" spans="1:21" ht="12.4" customHeight="1" x14ac:dyDescent="0.2">
      <c r="A19" s="271" t="s">
        <v>78</v>
      </c>
      <c r="B19" s="270"/>
      <c r="C19" s="278">
        <v>337037554.02999997</v>
      </c>
      <c r="D19" s="279">
        <v>231900000</v>
      </c>
      <c r="E19" s="278">
        <v>568921319.07000005</v>
      </c>
      <c r="F19" s="280"/>
      <c r="G19" s="278">
        <v>455085416.29000002</v>
      </c>
      <c r="H19" s="279">
        <v>237900000</v>
      </c>
      <c r="I19" s="278">
        <v>692961495.38</v>
      </c>
      <c r="J19" s="280"/>
      <c r="K19" s="281">
        <v>365800000</v>
      </c>
      <c r="L19" s="282">
        <v>218000000</v>
      </c>
      <c r="M19" s="279">
        <v>583800000</v>
      </c>
      <c r="N19" s="280"/>
      <c r="O19" s="283"/>
      <c r="P19" s="283"/>
      <c r="Q19" s="284"/>
      <c r="R19" s="280"/>
      <c r="S19" s="278">
        <v>1157956311.3099999</v>
      </c>
      <c r="T19" s="279">
        <v>687800000</v>
      </c>
      <c r="U19" s="278">
        <v>1845730709.55</v>
      </c>
    </row>
    <row r="20" spans="1:21" ht="12.4" customHeight="1" x14ac:dyDescent="0.2">
      <c r="A20" s="1"/>
      <c r="B20" s="1"/>
      <c r="C20" s="32"/>
      <c r="D20" s="32"/>
      <c r="E20" s="32"/>
      <c r="F20" s="65"/>
      <c r="G20" s="32"/>
      <c r="H20" s="32"/>
      <c r="I20" s="32"/>
      <c r="J20" s="65"/>
      <c r="K20" s="99"/>
      <c r="L20" s="99"/>
      <c r="M20" s="99"/>
      <c r="N20" s="65"/>
      <c r="O20" s="99"/>
      <c r="P20" s="99"/>
      <c r="Q20" s="99"/>
      <c r="R20" s="65"/>
      <c r="S20" s="32"/>
      <c r="T20" s="32"/>
      <c r="U20" s="32"/>
    </row>
    <row r="21" spans="1:21" ht="12.4" customHeight="1" x14ac:dyDescent="0.2">
      <c r="A21" s="67"/>
      <c r="B21" s="238" t="s">
        <v>79</v>
      </c>
      <c r="C21" s="31">
        <v>126700000</v>
      </c>
      <c r="D21" s="31">
        <v>39300000</v>
      </c>
      <c r="E21" s="285">
        <v>166000000</v>
      </c>
      <c r="F21" s="86"/>
      <c r="G21" s="31">
        <v>156500000</v>
      </c>
      <c r="H21" s="286">
        <v>45300000</v>
      </c>
      <c r="I21" s="286">
        <v>201800000</v>
      </c>
      <c r="J21" s="186"/>
      <c r="K21" s="287">
        <v>157300000</v>
      </c>
      <c r="L21" s="266">
        <v>43900000</v>
      </c>
      <c r="M21" s="31">
        <v>201200000</v>
      </c>
      <c r="N21" s="101"/>
      <c r="O21" s="288"/>
      <c r="P21" s="267"/>
      <c r="Q21" s="99"/>
      <c r="R21" s="186"/>
      <c r="S21" s="31">
        <v>440400000</v>
      </c>
      <c r="T21" s="31">
        <v>128500000</v>
      </c>
      <c r="U21" s="29">
        <v>569000000</v>
      </c>
    </row>
    <row r="22" spans="1:21" ht="12.4" customHeight="1" x14ac:dyDescent="0.2">
      <c r="A22" s="270"/>
      <c r="B22" s="271" t="s">
        <v>80</v>
      </c>
      <c r="C22" s="289">
        <v>122100000</v>
      </c>
      <c r="D22" s="289">
        <v>191100000</v>
      </c>
      <c r="E22" s="289">
        <v>313200000</v>
      </c>
      <c r="F22" s="273"/>
      <c r="G22" s="289">
        <v>224500000</v>
      </c>
      <c r="H22" s="290">
        <v>210000000</v>
      </c>
      <c r="I22" s="289">
        <v>434500000</v>
      </c>
      <c r="J22" s="273"/>
      <c r="K22" s="291">
        <v>182500000</v>
      </c>
      <c r="L22" s="292">
        <v>208300000</v>
      </c>
      <c r="M22" s="289">
        <v>390800000</v>
      </c>
      <c r="N22" s="273"/>
      <c r="O22" s="293"/>
      <c r="P22" s="294"/>
      <c r="Q22" s="295"/>
      <c r="R22" s="273"/>
      <c r="S22" s="289">
        <v>529700000</v>
      </c>
      <c r="T22" s="289">
        <v>608800000</v>
      </c>
      <c r="U22" s="289">
        <v>1138500000</v>
      </c>
    </row>
    <row r="23" spans="1:21" ht="12.4" customHeight="1" x14ac:dyDescent="0.2">
      <c r="A23" s="270"/>
      <c r="B23" s="271" t="s">
        <v>81</v>
      </c>
      <c r="C23" s="289">
        <v>33800000</v>
      </c>
      <c r="D23" s="289">
        <v>1500000</v>
      </c>
      <c r="E23" s="289">
        <v>35400000</v>
      </c>
      <c r="F23" s="273"/>
      <c r="G23" s="289">
        <v>30800000</v>
      </c>
      <c r="H23" s="289">
        <v>1600000</v>
      </c>
      <c r="I23" s="289">
        <v>32400000</v>
      </c>
      <c r="J23" s="273"/>
      <c r="K23" s="291">
        <v>45800000</v>
      </c>
      <c r="L23" s="292">
        <v>1100000</v>
      </c>
      <c r="M23" s="289">
        <v>46900000</v>
      </c>
      <c r="N23" s="273"/>
      <c r="O23" s="293"/>
      <c r="P23" s="294"/>
      <c r="Q23" s="295"/>
      <c r="R23" s="273"/>
      <c r="S23" s="289">
        <v>110500000</v>
      </c>
      <c r="T23" s="289">
        <v>4300000</v>
      </c>
      <c r="U23" s="289">
        <v>114700000</v>
      </c>
    </row>
    <row r="24" spans="1:21" ht="12.4" customHeight="1" x14ac:dyDescent="0.2">
      <c r="A24" s="67"/>
      <c r="B24" s="238" t="s">
        <v>82</v>
      </c>
      <c r="C24" s="31">
        <v>504100000</v>
      </c>
      <c r="D24" s="31">
        <v>287600000</v>
      </c>
      <c r="E24" s="31">
        <v>791700000</v>
      </c>
      <c r="F24" s="186"/>
      <c r="G24" s="31">
        <v>464500000</v>
      </c>
      <c r="H24" s="31">
        <v>305200000</v>
      </c>
      <c r="I24" s="31">
        <v>769800000</v>
      </c>
      <c r="J24" s="186"/>
      <c r="K24" s="268">
        <v>365600000</v>
      </c>
      <c r="L24" s="296">
        <v>299000000</v>
      </c>
      <c r="M24" s="31">
        <v>664600000</v>
      </c>
      <c r="N24" s="186"/>
      <c r="O24" s="269"/>
      <c r="P24" s="267"/>
      <c r="Q24" s="99"/>
      <c r="R24" s="186"/>
      <c r="S24" s="31">
        <v>1334200000</v>
      </c>
      <c r="T24" s="31">
        <v>891800000</v>
      </c>
      <c r="U24" s="31">
        <v>2226100000</v>
      </c>
    </row>
    <row r="25" spans="1:21" ht="12.4" customHeight="1" x14ac:dyDescent="0.2">
      <c r="A25" s="270"/>
      <c r="B25" s="271" t="s">
        <v>83</v>
      </c>
      <c r="C25" s="289">
        <v>25700000</v>
      </c>
      <c r="D25" s="290">
        <v>40000000</v>
      </c>
      <c r="E25" s="289">
        <v>65600000</v>
      </c>
      <c r="F25" s="273"/>
      <c r="G25" s="289">
        <v>29500000</v>
      </c>
      <c r="H25" s="289">
        <v>42900000</v>
      </c>
      <c r="I25" s="289">
        <v>72400000</v>
      </c>
      <c r="J25" s="273"/>
      <c r="K25" s="289">
        <v>27100000</v>
      </c>
      <c r="L25" s="291">
        <v>38200000</v>
      </c>
      <c r="M25" s="297">
        <v>65300000</v>
      </c>
      <c r="N25" s="273"/>
      <c r="O25" s="295"/>
      <c r="P25" s="293"/>
      <c r="Q25" s="298"/>
      <c r="R25" s="273"/>
      <c r="S25" s="289">
        <v>82200000</v>
      </c>
      <c r="T25" s="289">
        <v>121100000</v>
      </c>
      <c r="U25" s="289">
        <v>203400000</v>
      </c>
    </row>
    <row r="26" spans="1:21" ht="12.4" customHeight="1" x14ac:dyDescent="0.2">
      <c r="A26" s="21"/>
      <c r="B26" s="299" t="s">
        <v>84</v>
      </c>
      <c r="C26" s="42">
        <v>221600000</v>
      </c>
      <c r="D26" s="42">
        <v>104300000</v>
      </c>
      <c r="E26" s="42">
        <v>325900000</v>
      </c>
      <c r="F26" s="300"/>
      <c r="G26" s="42">
        <v>238800000</v>
      </c>
      <c r="H26" s="42">
        <v>107200000</v>
      </c>
      <c r="I26" s="301">
        <v>346000000</v>
      </c>
      <c r="J26" s="300"/>
      <c r="K26" s="81">
        <v>216900000</v>
      </c>
      <c r="L26" s="81">
        <v>105100000</v>
      </c>
      <c r="M26" s="42">
        <v>322100000</v>
      </c>
      <c r="N26" s="300"/>
      <c r="O26" s="72"/>
      <c r="P26" s="72"/>
      <c r="Q26" s="74"/>
      <c r="R26" s="300"/>
      <c r="S26" s="42">
        <v>677300000</v>
      </c>
      <c r="T26" s="42">
        <v>316700000</v>
      </c>
      <c r="U26" s="301">
        <v>994000000</v>
      </c>
    </row>
    <row r="27" spans="1:21" ht="18.75" customHeight="1" x14ac:dyDescent="0.2">
      <c r="A27" s="67"/>
      <c r="B27" s="238" t="s">
        <v>85</v>
      </c>
      <c r="C27" s="29">
        <v>95000000</v>
      </c>
      <c r="D27" s="29">
        <v>56000000</v>
      </c>
      <c r="E27" s="29">
        <v>151000000</v>
      </c>
      <c r="F27" s="86"/>
      <c r="G27" s="31">
        <v>85600000</v>
      </c>
      <c r="H27" s="31">
        <v>61600000</v>
      </c>
      <c r="I27" s="31">
        <v>147200000</v>
      </c>
      <c r="J27" s="186"/>
      <c r="K27" s="266">
        <v>104200000</v>
      </c>
      <c r="L27" s="266">
        <v>62700000</v>
      </c>
      <c r="M27" s="31">
        <v>166900000</v>
      </c>
      <c r="N27" s="101"/>
      <c r="O27" s="267"/>
      <c r="P27" s="267"/>
      <c r="Q27" s="99"/>
      <c r="R27" s="186"/>
      <c r="S27" s="31">
        <v>284800000</v>
      </c>
      <c r="T27" s="31">
        <v>180300000</v>
      </c>
      <c r="U27" s="31">
        <v>465100000</v>
      </c>
    </row>
    <row r="28" spans="1:21" ht="18.75" customHeight="1" x14ac:dyDescent="0.2">
      <c r="A28" s="21"/>
      <c r="B28" s="299" t="s">
        <v>86</v>
      </c>
      <c r="C28" s="42">
        <v>54100000</v>
      </c>
      <c r="D28" s="301">
        <v>87000000</v>
      </c>
      <c r="E28" s="42">
        <v>141100000</v>
      </c>
      <c r="F28" s="300"/>
      <c r="G28" s="42">
        <v>56800000</v>
      </c>
      <c r="H28" s="42">
        <v>84900000</v>
      </c>
      <c r="I28" s="42">
        <v>141700000</v>
      </c>
      <c r="J28" s="300"/>
      <c r="K28" s="81">
        <v>50300000</v>
      </c>
      <c r="L28" s="81">
        <v>85300000</v>
      </c>
      <c r="M28" s="42">
        <v>135700000</v>
      </c>
      <c r="N28" s="300"/>
      <c r="O28" s="72"/>
      <c r="P28" s="72"/>
      <c r="Q28" s="74"/>
      <c r="R28" s="300"/>
      <c r="S28" s="42">
        <v>161300000</v>
      </c>
      <c r="T28" s="42">
        <v>257200000</v>
      </c>
      <c r="U28" s="42">
        <v>418500000</v>
      </c>
    </row>
    <row r="29" spans="1:21" ht="12.4" customHeight="1" x14ac:dyDescent="0.2">
      <c r="A29" s="67"/>
      <c r="B29" s="238" t="s">
        <v>87</v>
      </c>
      <c r="C29" s="31">
        <v>528200000</v>
      </c>
      <c r="D29" s="31">
        <v>150100000</v>
      </c>
      <c r="E29" s="31">
        <v>678300000</v>
      </c>
      <c r="F29" s="186"/>
      <c r="G29" s="31">
        <v>612400000</v>
      </c>
      <c r="H29" s="31">
        <v>167400000</v>
      </c>
      <c r="I29" s="31">
        <v>779800000</v>
      </c>
      <c r="J29" s="186"/>
      <c r="K29" s="266">
        <v>645900000</v>
      </c>
      <c r="L29" s="266">
        <v>170300000</v>
      </c>
      <c r="M29" s="31">
        <v>816200000</v>
      </c>
      <c r="N29" s="186"/>
      <c r="O29" s="267"/>
      <c r="P29" s="267"/>
      <c r="Q29" s="99"/>
      <c r="R29" s="186"/>
      <c r="S29" s="31">
        <v>1786500000</v>
      </c>
      <c r="T29" s="31">
        <v>487800000</v>
      </c>
      <c r="U29" s="31">
        <v>2274300000</v>
      </c>
    </row>
    <row r="30" spans="1:21" ht="12.4" customHeight="1" x14ac:dyDescent="0.2">
      <c r="A30" s="270"/>
      <c r="B30" s="271" t="s">
        <v>88</v>
      </c>
      <c r="C30" s="272">
        <v>4500000</v>
      </c>
      <c r="D30" s="302">
        <v>26000000</v>
      </c>
      <c r="E30" s="272">
        <v>30500000</v>
      </c>
      <c r="F30" s="303"/>
      <c r="G30" s="272">
        <v>1200000</v>
      </c>
      <c r="H30" s="272">
        <v>28100000</v>
      </c>
      <c r="I30" s="272">
        <v>29300000</v>
      </c>
      <c r="J30" s="273"/>
      <c r="K30" s="304">
        <v>900000</v>
      </c>
      <c r="L30" s="275">
        <v>27300000</v>
      </c>
      <c r="M30" s="272">
        <v>28200000</v>
      </c>
      <c r="N30" s="305"/>
      <c r="O30" s="306"/>
      <c r="P30" s="307"/>
      <c r="Q30" s="308"/>
      <c r="R30" s="273"/>
      <c r="S30" s="272">
        <v>6600000</v>
      </c>
      <c r="T30" s="272">
        <v>81400000</v>
      </c>
      <c r="U30" s="302">
        <v>88000000</v>
      </c>
    </row>
    <row r="31" spans="1:21" ht="12.4" customHeight="1" x14ac:dyDescent="0.2">
      <c r="A31" s="271" t="s">
        <v>89</v>
      </c>
      <c r="B31" s="270"/>
      <c r="C31" s="279">
        <v>1715900000</v>
      </c>
      <c r="D31" s="279">
        <v>982900000</v>
      </c>
      <c r="E31" s="279">
        <v>2698700000</v>
      </c>
      <c r="F31" s="280"/>
      <c r="G31" s="279">
        <v>1900500000</v>
      </c>
      <c r="H31" s="279">
        <v>1054400000</v>
      </c>
      <c r="I31" s="279">
        <v>2954900000</v>
      </c>
      <c r="J31" s="280"/>
      <c r="K31" s="281">
        <v>1796500000</v>
      </c>
      <c r="L31" s="281">
        <v>1041400000</v>
      </c>
      <c r="M31" s="279">
        <v>2837900000</v>
      </c>
      <c r="N31" s="280"/>
      <c r="O31" s="283"/>
      <c r="P31" s="283"/>
      <c r="Q31" s="284"/>
      <c r="R31" s="280"/>
      <c r="S31" s="279">
        <v>5413600000</v>
      </c>
      <c r="T31" s="309">
        <v>3078000000</v>
      </c>
      <c r="U31" s="279">
        <v>8491600000</v>
      </c>
    </row>
    <row r="32" spans="1:21" ht="12.4" customHeight="1" x14ac:dyDescent="0.2">
      <c r="A32" s="1"/>
      <c r="B32" s="1"/>
      <c r="C32" s="32"/>
      <c r="D32" s="32"/>
      <c r="E32" s="32"/>
      <c r="F32" s="65"/>
      <c r="G32" s="32"/>
      <c r="H32" s="32"/>
      <c r="I32" s="32"/>
      <c r="J32" s="65"/>
      <c r="K32" s="99"/>
      <c r="L32" s="99"/>
      <c r="M32" s="99"/>
      <c r="N32" s="65"/>
      <c r="O32" s="99"/>
      <c r="P32" s="99"/>
      <c r="Q32" s="99"/>
      <c r="R32" s="65"/>
      <c r="S32" s="32"/>
      <c r="T32" s="32"/>
      <c r="U32" s="32"/>
    </row>
    <row r="33" spans="1:21" ht="12.4" customHeight="1" x14ac:dyDescent="0.2">
      <c r="A33" s="67"/>
      <c r="B33" s="238" t="s">
        <v>90</v>
      </c>
      <c r="C33" s="29">
        <v>0</v>
      </c>
      <c r="D33" s="310">
        <v>32200000</v>
      </c>
      <c r="E33" s="31">
        <v>32200000</v>
      </c>
      <c r="F33" s="186"/>
      <c r="G33" s="31">
        <v>1700000</v>
      </c>
      <c r="H33" s="31">
        <v>42900000</v>
      </c>
      <c r="I33" s="31">
        <v>44700000</v>
      </c>
      <c r="J33" s="311"/>
      <c r="K33" s="266">
        <v>800000</v>
      </c>
      <c r="L33" s="266">
        <v>54800000</v>
      </c>
      <c r="M33" s="31">
        <v>55600000</v>
      </c>
      <c r="N33" s="311"/>
      <c r="O33" s="267"/>
      <c r="P33" s="267"/>
      <c r="Q33" s="99"/>
      <c r="R33" s="186"/>
      <c r="S33" s="31">
        <v>2500000</v>
      </c>
      <c r="T33" s="29">
        <v>130000000</v>
      </c>
      <c r="U33" s="31">
        <v>132500000</v>
      </c>
    </row>
    <row r="34" spans="1:21" ht="12.4" customHeight="1" x14ac:dyDescent="0.2">
      <c r="A34" s="67"/>
      <c r="B34" s="238" t="s">
        <v>91</v>
      </c>
      <c r="C34" s="312">
        <v>111200000</v>
      </c>
      <c r="D34" s="312">
        <v>35300000</v>
      </c>
      <c r="E34" s="312">
        <v>146500000</v>
      </c>
      <c r="F34" s="186"/>
      <c r="G34" s="312">
        <v>173600000</v>
      </c>
      <c r="H34" s="312">
        <v>46500000</v>
      </c>
      <c r="I34" s="312">
        <v>220100000</v>
      </c>
      <c r="J34" s="311"/>
      <c r="K34" s="312">
        <v>210600000</v>
      </c>
      <c r="L34" s="312">
        <v>53300000</v>
      </c>
      <c r="M34" s="312">
        <v>263900000</v>
      </c>
      <c r="N34" s="311"/>
      <c r="O34" s="313"/>
      <c r="P34" s="313"/>
      <c r="Q34" s="313"/>
      <c r="R34" s="186"/>
      <c r="S34" s="312">
        <v>495300000</v>
      </c>
      <c r="T34" s="312">
        <v>135100000</v>
      </c>
      <c r="U34" s="312">
        <v>630400000</v>
      </c>
    </row>
    <row r="35" spans="1:21" ht="12.4" customHeight="1" x14ac:dyDescent="0.2">
      <c r="A35" s="299" t="s">
        <v>92</v>
      </c>
      <c r="B35" s="270"/>
      <c r="C35" s="279">
        <v>111200000</v>
      </c>
      <c r="D35" s="279">
        <v>67500000</v>
      </c>
      <c r="E35" s="279">
        <v>178700000</v>
      </c>
      <c r="F35" s="314"/>
      <c r="G35" s="279">
        <v>175300000</v>
      </c>
      <c r="H35" s="279">
        <v>89400000</v>
      </c>
      <c r="I35" s="279">
        <v>264700000</v>
      </c>
      <c r="J35" s="315"/>
      <c r="K35" s="279">
        <v>211400000</v>
      </c>
      <c r="L35" s="279">
        <v>108100000</v>
      </c>
      <c r="M35" s="279">
        <v>319500000</v>
      </c>
      <c r="N35" s="315"/>
      <c r="O35" s="284"/>
      <c r="P35" s="284"/>
      <c r="Q35" s="284"/>
      <c r="R35" s="314"/>
      <c r="S35" s="279">
        <v>497800000</v>
      </c>
      <c r="T35" s="279">
        <v>265100000</v>
      </c>
      <c r="U35" s="279">
        <v>762900000</v>
      </c>
    </row>
    <row r="36" spans="1:21" ht="12.4" customHeight="1" x14ac:dyDescent="0.2">
      <c r="A36" s="1"/>
      <c r="B36" s="1"/>
      <c r="C36" s="32"/>
      <c r="D36" s="32"/>
      <c r="E36" s="32"/>
      <c r="F36" s="65"/>
      <c r="G36" s="32"/>
      <c r="H36" s="32"/>
      <c r="I36" s="32"/>
      <c r="J36" s="65"/>
      <c r="K36" s="99"/>
      <c r="L36" s="99"/>
      <c r="M36" s="99"/>
      <c r="N36" s="65"/>
      <c r="O36" s="99"/>
      <c r="P36" s="99"/>
      <c r="Q36" s="99"/>
      <c r="R36" s="65"/>
      <c r="S36" s="32"/>
      <c r="T36" s="32"/>
      <c r="U36" s="32"/>
    </row>
    <row r="37" spans="1:21" ht="12.4" customHeight="1" x14ac:dyDescent="0.2">
      <c r="A37" s="67"/>
      <c r="B37" s="238" t="s">
        <v>93</v>
      </c>
      <c r="C37" s="31">
        <v>12200000</v>
      </c>
      <c r="D37" s="31">
        <v>157300000</v>
      </c>
      <c r="E37" s="31">
        <v>169600000</v>
      </c>
      <c r="F37" s="186"/>
      <c r="G37" s="31">
        <v>12600000</v>
      </c>
      <c r="H37" s="31">
        <v>169400000</v>
      </c>
      <c r="I37" s="31">
        <v>181900000</v>
      </c>
      <c r="J37" s="186"/>
      <c r="K37" s="31">
        <v>14500000</v>
      </c>
      <c r="L37" s="31">
        <v>157500000</v>
      </c>
      <c r="M37" s="316">
        <v>172000000</v>
      </c>
      <c r="N37" s="186"/>
      <c r="O37" s="99"/>
      <c r="P37" s="99"/>
      <c r="Q37" s="317"/>
      <c r="R37" s="186"/>
      <c r="S37" s="31">
        <v>39300000</v>
      </c>
      <c r="T37" s="31">
        <v>484200000</v>
      </c>
      <c r="U37" s="31">
        <v>523500000</v>
      </c>
    </row>
    <row r="38" spans="1:21" ht="12.4" customHeight="1" x14ac:dyDescent="0.2">
      <c r="A38" s="67"/>
      <c r="B38" s="238" t="s">
        <v>94</v>
      </c>
      <c r="C38" s="31">
        <v>19500000</v>
      </c>
      <c r="D38" s="31">
        <v>23500000</v>
      </c>
      <c r="E38" s="29">
        <v>43000000</v>
      </c>
      <c r="F38" s="186"/>
      <c r="G38" s="31">
        <v>18700000</v>
      </c>
      <c r="H38" s="31">
        <v>20900000</v>
      </c>
      <c r="I38" s="31">
        <v>39700000</v>
      </c>
      <c r="J38" s="186"/>
      <c r="K38" s="31">
        <v>19600000</v>
      </c>
      <c r="L38" s="29">
        <v>21000000</v>
      </c>
      <c r="M38" s="31">
        <v>40600000</v>
      </c>
      <c r="N38" s="186"/>
      <c r="O38" s="99"/>
      <c r="P38" s="99"/>
      <c r="Q38" s="99"/>
      <c r="R38" s="186"/>
      <c r="S38" s="31">
        <v>57800000</v>
      </c>
      <c r="T38" s="31">
        <v>65400000</v>
      </c>
      <c r="U38" s="31">
        <v>123200000</v>
      </c>
    </row>
    <row r="39" spans="1:21" ht="12.4" customHeight="1" x14ac:dyDescent="0.2">
      <c r="A39" s="21"/>
      <c r="B39" s="299" t="s">
        <v>95</v>
      </c>
      <c r="C39" s="42">
        <v>46900000</v>
      </c>
      <c r="D39" s="42">
        <v>83700000</v>
      </c>
      <c r="E39" s="42">
        <v>130700000</v>
      </c>
      <c r="F39" s="300"/>
      <c r="G39" s="42">
        <v>16900000</v>
      </c>
      <c r="H39" s="42">
        <v>97300000</v>
      </c>
      <c r="I39" s="42">
        <v>114200000</v>
      </c>
      <c r="J39" s="300"/>
      <c r="K39" s="42">
        <v>10500000</v>
      </c>
      <c r="L39" s="318">
        <v>88200000</v>
      </c>
      <c r="M39" s="42">
        <v>98700000</v>
      </c>
      <c r="N39" s="300"/>
      <c r="O39" s="74"/>
      <c r="P39" s="319"/>
      <c r="Q39" s="74"/>
      <c r="R39" s="300"/>
      <c r="S39" s="42">
        <v>74400000</v>
      </c>
      <c r="T39" s="42">
        <v>269200000</v>
      </c>
      <c r="U39" s="42">
        <v>343500000</v>
      </c>
    </row>
    <row r="40" spans="1:21" ht="12.4" customHeight="1" x14ac:dyDescent="0.2">
      <c r="A40" s="1"/>
      <c r="B40" s="46" t="s">
        <v>96</v>
      </c>
      <c r="C40" s="83">
        <v>8800000</v>
      </c>
      <c r="D40" s="83">
        <v>113800000</v>
      </c>
      <c r="E40" s="83">
        <v>122600000</v>
      </c>
      <c r="F40" s="65"/>
      <c r="G40" s="83">
        <v>11800000</v>
      </c>
      <c r="H40" s="83">
        <v>116200000</v>
      </c>
      <c r="I40" s="88">
        <v>128000000</v>
      </c>
      <c r="J40" s="65"/>
      <c r="K40" s="88">
        <v>7000000</v>
      </c>
      <c r="L40" s="83">
        <v>102800000</v>
      </c>
      <c r="M40" s="83">
        <v>109900000</v>
      </c>
      <c r="N40" s="65"/>
      <c r="O40" s="37"/>
      <c r="P40" s="37"/>
      <c r="Q40" s="37"/>
      <c r="R40" s="65"/>
      <c r="S40" s="83">
        <v>27600000</v>
      </c>
      <c r="T40" s="83">
        <v>332800000</v>
      </c>
      <c r="U40" s="83">
        <v>360400000</v>
      </c>
    </row>
    <row r="41" spans="1:21" ht="12.4" customHeight="1" x14ac:dyDescent="0.2">
      <c r="A41" s="67"/>
      <c r="B41" s="238" t="s">
        <v>97</v>
      </c>
      <c r="C41" s="312">
        <v>3700000</v>
      </c>
      <c r="D41" s="312">
        <v>3200000</v>
      </c>
      <c r="E41" s="312">
        <v>6900000</v>
      </c>
      <c r="F41" s="186"/>
      <c r="G41" s="312">
        <v>3700000</v>
      </c>
      <c r="H41" s="312">
        <v>3500000</v>
      </c>
      <c r="I41" s="312">
        <v>7200000</v>
      </c>
      <c r="J41" s="186"/>
      <c r="K41" s="312">
        <v>4200000</v>
      </c>
      <c r="L41" s="320">
        <v>2000000</v>
      </c>
      <c r="M41" s="312">
        <v>6200000</v>
      </c>
      <c r="N41" s="186"/>
      <c r="O41" s="321"/>
      <c r="P41" s="321"/>
      <c r="Q41" s="321"/>
      <c r="R41" s="186"/>
      <c r="S41" s="312">
        <v>14400000</v>
      </c>
      <c r="T41" s="312">
        <v>5800000</v>
      </c>
      <c r="U41" s="312">
        <v>20200000</v>
      </c>
    </row>
    <row r="42" spans="1:21" ht="12.4" customHeight="1" x14ac:dyDescent="0.2">
      <c r="A42" s="271" t="s">
        <v>98</v>
      </c>
      <c r="B42" s="270"/>
      <c r="C42" s="279">
        <v>91200000</v>
      </c>
      <c r="D42" s="279">
        <v>381500000</v>
      </c>
      <c r="E42" s="279">
        <v>472700000</v>
      </c>
      <c r="F42" s="280"/>
      <c r="G42" s="279">
        <v>63800000</v>
      </c>
      <c r="H42" s="279">
        <v>407200000</v>
      </c>
      <c r="I42" s="309">
        <v>471000000</v>
      </c>
      <c r="J42" s="280"/>
      <c r="K42" s="279">
        <v>55800000</v>
      </c>
      <c r="L42" s="279">
        <v>371500000</v>
      </c>
      <c r="M42" s="279">
        <v>427200000</v>
      </c>
      <c r="N42" s="280"/>
      <c r="O42" s="322"/>
      <c r="P42" s="322"/>
      <c r="Q42" s="322"/>
      <c r="R42" s="280"/>
      <c r="S42" s="279">
        <v>213500000</v>
      </c>
      <c r="T42" s="279">
        <v>1157400000</v>
      </c>
      <c r="U42" s="279">
        <v>1370900000</v>
      </c>
    </row>
    <row r="43" spans="1:21" ht="12.4" customHeight="1" x14ac:dyDescent="0.2">
      <c r="A43" s="1"/>
      <c r="B43" s="1"/>
      <c r="C43" s="58"/>
      <c r="D43" s="58"/>
      <c r="E43" s="58"/>
      <c r="F43" s="65"/>
      <c r="G43" s="58"/>
      <c r="H43" s="58"/>
      <c r="I43" s="58"/>
      <c r="J43" s="65"/>
      <c r="K43" s="37"/>
      <c r="L43" s="37"/>
      <c r="M43" s="37"/>
      <c r="N43" s="65"/>
      <c r="O43" s="37"/>
      <c r="P43" s="37"/>
      <c r="Q43" s="37"/>
      <c r="R43" s="65"/>
      <c r="S43" s="58"/>
      <c r="T43" s="58"/>
      <c r="U43" s="58"/>
    </row>
    <row r="44" spans="1:21" ht="12.4" customHeight="1" x14ac:dyDescent="0.2">
      <c r="A44" s="67"/>
      <c r="B44" s="238" t="s">
        <v>99</v>
      </c>
      <c r="C44" s="31">
        <v>245300000</v>
      </c>
      <c r="D44" s="31">
        <v>254300000</v>
      </c>
      <c r="E44" s="31">
        <v>499600000</v>
      </c>
      <c r="F44" s="186"/>
      <c r="G44" s="31">
        <v>281300000</v>
      </c>
      <c r="H44" s="31">
        <v>274600000</v>
      </c>
      <c r="I44" s="31">
        <v>555900000</v>
      </c>
      <c r="J44" s="186"/>
      <c r="K44" s="266">
        <v>288500000</v>
      </c>
      <c r="L44" s="316">
        <v>232000000</v>
      </c>
      <c r="M44" s="323">
        <v>520500000</v>
      </c>
      <c r="N44" s="186"/>
      <c r="O44" s="267"/>
      <c r="P44" s="317"/>
      <c r="Q44" s="317"/>
      <c r="R44" s="186"/>
      <c r="S44" s="31">
        <v>815100000</v>
      </c>
      <c r="T44" s="31">
        <v>760900000</v>
      </c>
      <c r="U44" s="29">
        <v>1576000000</v>
      </c>
    </row>
    <row r="45" spans="1:21" ht="12.4" customHeight="1" x14ac:dyDescent="0.2">
      <c r="A45" s="67"/>
      <c r="B45" s="238" t="s">
        <v>100</v>
      </c>
      <c r="C45" s="31">
        <v>68300000</v>
      </c>
      <c r="D45" s="31">
        <v>115300000</v>
      </c>
      <c r="E45" s="31">
        <v>183600000</v>
      </c>
      <c r="F45" s="186"/>
      <c r="G45" s="31">
        <v>75400000</v>
      </c>
      <c r="H45" s="31">
        <v>143300000</v>
      </c>
      <c r="I45" s="31">
        <v>218800000</v>
      </c>
      <c r="J45" s="186"/>
      <c r="K45" s="296">
        <v>67000000</v>
      </c>
      <c r="L45" s="31">
        <v>131400000</v>
      </c>
      <c r="M45" s="31">
        <v>198400000</v>
      </c>
      <c r="N45" s="186"/>
      <c r="O45" s="267"/>
      <c r="P45" s="32"/>
      <c r="Q45" s="99"/>
      <c r="R45" s="186"/>
      <c r="S45" s="31">
        <v>210700000</v>
      </c>
      <c r="T45" s="31">
        <v>390100000</v>
      </c>
      <c r="U45" s="31">
        <v>600800000</v>
      </c>
    </row>
    <row r="46" spans="1:21" ht="12.4" customHeight="1" x14ac:dyDescent="0.2">
      <c r="A46" s="270"/>
      <c r="B46" s="271" t="s">
        <v>101</v>
      </c>
      <c r="C46" s="289">
        <v>121300000</v>
      </c>
      <c r="D46" s="289">
        <v>28300000</v>
      </c>
      <c r="E46" s="289">
        <v>149600000</v>
      </c>
      <c r="F46" s="273"/>
      <c r="G46" s="290">
        <v>140000000</v>
      </c>
      <c r="H46" s="289">
        <v>26400000</v>
      </c>
      <c r="I46" s="289">
        <v>166400000</v>
      </c>
      <c r="J46" s="273"/>
      <c r="K46" s="291">
        <v>132600000</v>
      </c>
      <c r="L46" s="289">
        <v>26900000</v>
      </c>
      <c r="M46" s="289">
        <v>159500000</v>
      </c>
      <c r="N46" s="273"/>
      <c r="O46" s="293"/>
      <c r="P46" s="295"/>
      <c r="Q46" s="295"/>
      <c r="R46" s="273"/>
      <c r="S46" s="290">
        <v>394000000</v>
      </c>
      <c r="T46" s="289">
        <v>81600000</v>
      </c>
      <c r="U46" s="289">
        <v>475500000</v>
      </c>
    </row>
    <row r="47" spans="1:21" ht="12.4" customHeight="1" x14ac:dyDescent="0.2">
      <c r="A47" s="1"/>
      <c r="B47" s="46" t="s">
        <v>102</v>
      </c>
      <c r="C47" s="29">
        <v>43000000</v>
      </c>
      <c r="D47" s="31">
        <v>21400000</v>
      </c>
      <c r="E47" s="31">
        <v>64400000</v>
      </c>
      <c r="F47" s="65"/>
      <c r="G47" s="31">
        <v>51300000</v>
      </c>
      <c r="H47" s="31">
        <v>28600000</v>
      </c>
      <c r="I47" s="31">
        <v>79900000</v>
      </c>
      <c r="J47" s="65"/>
      <c r="K47" s="266">
        <v>47400000</v>
      </c>
      <c r="L47" s="31">
        <v>29500000</v>
      </c>
      <c r="M47" s="324">
        <v>76900000</v>
      </c>
      <c r="N47" s="65"/>
      <c r="O47" s="267"/>
      <c r="P47" s="99"/>
      <c r="Q47" s="325"/>
      <c r="R47" s="65"/>
      <c r="S47" s="31">
        <v>141700000</v>
      </c>
      <c r="T47" s="31">
        <v>79500000</v>
      </c>
      <c r="U47" s="31">
        <v>221200000</v>
      </c>
    </row>
    <row r="48" spans="1:21" ht="12.4" customHeight="1" x14ac:dyDescent="0.2">
      <c r="A48" s="67"/>
      <c r="B48" s="238" t="s">
        <v>103</v>
      </c>
      <c r="C48" s="31">
        <v>29700000</v>
      </c>
      <c r="D48" s="29">
        <v>0</v>
      </c>
      <c r="E48" s="31">
        <v>29700000</v>
      </c>
      <c r="F48" s="186"/>
      <c r="G48" s="31">
        <v>57700000</v>
      </c>
      <c r="H48" s="29">
        <v>0</v>
      </c>
      <c r="I48" s="31">
        <v>57700000</v>
      </c>
      <c r="J48" s="186"/>
      <c r="K48" s="31">
        <v>84500000</v>
      </c>
      <c r="L48" s="29">
        <v>0</v>
      </c>
      <c r="M48" s="324">
        <v>84500000</v>
      </c>
      <c r="N48" s="186"/>
      <c r="O48" s="267"/>
      <c r="P48" s="99"/>
      <c r="Q48" s="325"/>
      <c r="R48" s="186"/>
      <c r="S48" s="31">
        <v>171900000</v>
      </c>
      <c r="T48" s="29">
        <v>0</v>
      </c>
      <c r="U48" s="31">
        <v>171900000</v>
      </c>
    </row>
    <row r="49" spans="1:21" ht="12.4" customHeight="1" x14ac:dyDescent="0.2">
      <c r="A49" s="67"/>
      <c r="B49" s="238" t="s">
        <v>104</v>
      </c>
      <c r="C49" s="312">
        <v>2600000</v>
      </c>
      <c r="D49" s="320">
        <v>27000000</v>
      </c>
      <c r="E49" s="312">
        <v>29600000</v>
      </c>
      <c r="F49" s="186"/>
      <c r="G49" s="312">
        <v>900000</v>
      </c>
      <c r="H49" s="312">
        <v>30400000</v>
      </c>
      <c r="I49" s="312">
        <v>31400000</v>
      </c>
      <c r="J49" s="186"/>
      <c r="K49" s="312">
        <v>-200000</v>
      </c>
      <c r="L49" s="312">
        <v>24600000</v>
      </c>
      <c r="M49" s="312">
        <v>24400000</v>
      </c>
      <c r="N49" s="186"/>
      <c r="O49" s="321"/>
      <c r="P49" s="321"/>
      <c r="Q49" s="321"/>
      <c r="R49" s="186"/>
      <c r="S49" s="312">
        <v>7700000</v>
      </c>
      <c r="T49" s="312">
        <v>77600000</v>
      </c>
      <c r="U49" s="312">
        <v>85300000</v>
      </c>
    </row>
    <row r="50" spans="1:21" ht="12.4" customHeight="1" x14ac:dyDescent="0.2">
      <c r="A50" s="271" t="s">
        <v>105</v>
      </c>
      <c r="B50" s="270"/>
      <c r="C50" s="279">
        <v>510200000</v>
      </c>
      <c r="D50" s="279">
        <v>446300000</v>
      </c>
      <c r="E50" s="279">
        <v>956600000</v>
      </c>
      <c r="F50" s="280"/>
      <c r="G50" s="279">
        <v>606700000</v>
      </c>
      <c r="H50" s="279">
        <v>503400000</v>
      </c>
      <c r="I50" s="279">
        <v>1110100000</v>
      </c>
      <c r="J50" s="280"/>
      <c r="K50" s="281">
        <v>619800000</v>
      </c>
      <c r="L50" s="281">
        <v>444400000</v>
      </c>
      <c r="M50" s="279">
        <v>1064200000</v>
      </c>
      <c r="N50" s="280"/>
      <c r="O50" s="283"/>
      <c r="P50" s="283"/>
      <c r="Q50" s="284"/>
      <c r="R50" s="280"/>
      <c r="S50" s="279">
        <v>1741200000</v>
      </c>
      <c r="T50" s="279">
        <v>1389700000</v>
      </c>
      <c r="U50" s="279">
        <v>3130900000</v>
      </c>
    </row>
    <row r="51" spans="1:21" ht="12.4" customHeight="1" x14ac:dyDescent="0.2">
      <c r="A51" s="67"/>
      <c r="B51" s="67"/>
      <c r="C51" s="32"/>
      <c r="D51" s="32"/>
      <c r="E51" s="32"/>
      <c r="F51" s="186"/>
      <c r="G51" s="32"/>
      <c r="H51" s="32"/>
      <c r="I51" s="32"/>
      <c r="J51" s="186"/>
      <c r="K51" s="99"/>
      <c r="L51" s="99"/>
      <c r="M51" s="99"/>
      <c r="N51" s="186"/>
      <c r="O51" s="99"/>
      <c r="P51" s="99"/>
      <c r="Q51" s="99"/>
      <c r="R51" s="186"/>
      <c r="S51" s="32"/>
      <c r="T51" s="32"/>
      <c r="U51" s="32"/>
    </row>
    <row r="52" spans="1:21" ht="12.4" customHeight="1" x14ac:dyDescent="0.2">
      <c r="A52" s="270"/>
      <c r="B52" s="271" t="s">
        <v>106</v>
      </c>
      <c r="C52" s="312">
        <v>13445596.43</v>
      </c>
      <c r="D52" s="272">
        <v>49600000</v>
      </c>
      <c r="E52" s="312">
        <v>63061004.719999999</v>
      </c>
      <c r="F52" s="273"/>
      <c r="G52" s="312">
        <v>22314016.629999999</v>
      </c>
      <c r="H52" s="272">
        <v>47100000</v>
      </c>
      <c r="I52" s="312">
        <v>69459974.260000005</v>
      </c>
      <c r="J52" s="273"/>
      <c r="K52" s="275">
        <v>13400000</v>
      </c>
      <c r="L52" s="275">
        <v>43200000</v>
      </c>
      <c r="M52" s="275">
        <v>56600000</v>
      </c>
      <c r="N52" s="273"/>
      <c r="O52" s="276"/>
      <c r="P52" s="276"/>
      <c r="Q52" s="277"/>
      <c r="R52" s="273"/>
      <c r="S52" s="312">
        <v>49173282.090000004</v>
      </c>
      <c r="T52" s="272">
        <v>139900000</v>
      </c>
      <c r="U52" s="312">
        <v>189095621.34</v>
      </c>
    </row>
    <row r="53" spans="1:21" ht="13.9" customHeight="1" x14ac:dyDescent="0.2">
      <c r="A53" s="789" t="s">
        <v>107</v>
      </c>
      <c r="B53" s="746"/>
      <c r="C53" s="326">
        <v>13445596.43</v>
      </c>
      <c r="D53" s="326">
        <v>49600000</v>
      </c>
      <c r="E53" s="326">
        <v>63061004.719999999</v>
      </c>
      <c r="F53" s="327"/>
      <c r="G53" s="326">
        <v>22314016.629999999</v>
      </c>
      <c r="H53" s="326">
        <v>47100000</v>
      </c>
      <c r="I53" s="326">
        <v>69459974.260000005</v>
      </c>
      <c r="J53" s="327"/>
      <c r="K53" s="328">
        <v>13400000</v>
      </c>
      <c r="L53" s="328">
        <v>43200000</v>
      </c>
      <c r="M53" s="328">
        <v>56600000</v>
      </c>
      <c r="N53" s="327"/>
      <c r="O53" s="329"/>
      <c r="P53" s="329"/>
      <c r="Q53" s="330"/>
      <c r="R53" s="327"/>
      <c r="S53" s="326">
        <v>49173282.090000004</v>
      </c>
      <c r="T53" s="326">
        <v>139900000</v>
      </c>
      <c r="U53" s="326">
        <v>189095621.34</v>
      </c>
    </row>
    <row r="54" spans="1:21" ht="12.4" customHeight="1" x14ac:dyDescent="0.2">
      <c r="A54" s="1"/>
      <c r="B54" s="1"/>
      <c r="C54" s="270"/>
      <c r="D54" s="270"/>
      <c r="E54" s="331"/>
      <c r="F54" s="21"/>
      <c r="G54" s="270"/>
      <c r="H54" s="270"/>
      <c r="I54" s="331"/>
      <c r="J54" s="21"/>
      <c r="K54" s="72"/>
      <c r="L54" s="72"/>
      <c r="M54" s="72"/>
      <c r="N54" s="21"/>
      <c r="O54" s="72"/>
      <c r="P54" s="72"/>
      <c r="Q54" s="74"/>
      <c r="R54" s="21"/>
      <c r="S54" s="332"/>
      <c r="T54" s="332"/>
      <c r="U54" s="333"/>
    </row>
    <row r="55" spans="1:21" ht="15" customHeight="1" x14ac:dyDescent="0.2">
      <c r="A55" s="719" t="s">
        <v>108</v>
      </c>
      <c r="B55" s="722"/>
      <c r="C55" s="334">
        <v>2779000000</v>
      </c>
      <c r="D55" s="278">
        <v>2159700000</v>
      </c>
      <c r="E55" s="278">
        <v>4938700000</v>
      </c>
      <c r="F55" s="335"/>
      <c r="G55" s="278">
        <v>3223700000</v>
      </c>
      <c r="H55" s="278">
        <v>2339400000</v>
      </c>
      <c r="I55" s="278">
        <v>5563200000</v>
      </c>
      <c r="J55" s="335"/>
      <c r="K55" s="336">
        <v>3062700000</v>
      </c>
      <c r="L55" s="337">
        <v>2226500000</v>
      </c>
      <c r="M55" s="336">
        <v>5289200000</v>
      </c>
      <c r="N55" s="335"/>
      <c r="O55" s="338"/>
      <c r="P55" s="339"/>
      <c r="Q55" s="340"/>
      <c r="R55" s="335"/>
      <c r="S55" s="278">
        <v>9073200000</v>
      </c>
      <c r="T55" s="278">
        <v>6717800000</v>
      </c>
      <c r="U55" s="278">
        <v>15791100000</v>
      </c>
    </row>
    <row r="56" spans="1:21" ht="12.4" customHeight="1" x14ac:dyDescent="0.2">
      <c r="A56" s="1"/>
      <c r="B56" s="106"/>
      <c r="C56" s="1"/>
      <c r="D56" s="1"/>
      <c r="E56" s="1"/>
      <c r="F56" s="1"/>
      <c r="G56" s="1"/>
      <c r="H56" s="1"/>
      <c r="I56" s="12"/>
      <c r="J56" s="1"/>
      <c r="K56" s="35"/>
      <c r="L56" s="35"/>
      <c r="M56" s="35"/>
      <c r="N56" s="1"/>
      <c r="O56" s="35"/>
      <c r="P56" s="35"/>
      <c r="Q56" s="37"/>
      <c r="R56" s="1"/>
      <c r="S56" s="1"/>
      <c r="T56" s="1"/>
      <c r="U56" s="12"/>
    </row>
    <row r="57" spans="1:21" s="707" customFormat="1" ht="12.4" customHeight="1" x14ac:dyDescent="0.2">
      <c r="A57" s="706"/>
      <c r="B57" s="68" t="s">
        <v>212</v>
      </c>
      <c r="C57" s="490">
        <v>342600000</v>
      </c>
      <c r="D57" s="490">
        <v>370200000</v>
      </c>
      <c r="E57" s="490">
        <v>712800000</v>
      </c>
      <c r="F57" s="65"/>
      <c r="G57" s="490">
        <v>353900000</v>
      </c>
      <c r="H57" s="490">
        <v>398100000</v>
      </c>
      <c r="I57" s="490">
        <v>752000000</v>
      </c>
      <c r="J57" s="65"/>
      <c r="K57" s="490">
        <v>359400000</v>
      </c>
      <c r="L57" s="490">
        <v>374000000</v>
      </c>
      <c r="M57" s="490">
        <v>733400000</v>
      </c>
      <c r="N57" s="65"/>
      <c r="O57" s="709"/>
      <c r="P57" s="709"/>
      <c r="Q57" s="708"/>
      <c r="R57" s="65"/>
      <c r="S57" s="490">
        <v>1055800000</v>
      </c>
      <c r="T57" s="490">
        <v>1142400000</v>
      </c>
      <c r="U57" s="490">
        <v>2198200000</v>
      </c>
    </row>
    <row r="58" spans="1:21" ht="12.4" customHeight="1" x14ac:dyDescent="0.2">
      <c r="A58" s="1"/>
      <c r="B58" s="68" t="s">
        <v>109</v>
      </c>
      <c r="C58" s="31">
        <v>33200000</v>
      </c>
      <c r="D58" s="31">
        <v>15300000</v>
      </c>
      <c r="E58" s="31">
        <v>48500000</v>
      </c>
      <c r="F58" s="65"/>
      <c r="G58" s="31">
        <v>24300000</v>
      </c>
      <c r="H58" s="31">
        <v>15800000</v>
      </c>
      <c r="I58" s="31">
        <v>40100000</v>
      </c>
      <c r="J58" s="65"/>
      <c r="K58" s="266">
        <v>24500000</v>
      </c>
      <c r="L58" s="266">
        <v>14800000</v>
      </c>
      <c r="M58" s="31">
        <v>39300000</v>
      </c>
      <c r="N58" s="65"/>
      <c r="O58" s="267"/>
      <c r="P58" s="267"/>
      <c r="Q58" s="99"/>
      <c r="R58" s="65"/>
      <c r="S58" s="31">
        <v>82000000</v>
      </c>
      <c r="T58" s="31">
        <v>45800000</v>
      </c>
      <c r="U58" s="31">
        <v>127800000</v>
      </c>
    </row>
    <row r="59" spans="1:21" ht="12.4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67"/>
      <c r="L59" s="267"/>
      <c r="M59" s="99"/>
      <c r="N59" s="1"/>
      <c r="O59" s="267"/>
      <c r="P59" s="267"/>
      <c r="Q59" s="99"/>
      <c r="R59" s="1"/>
      <c r="S59" s="1"/>
      <c r="T59" s="1"/>
      <c r="U59" s="12"/>
    </row>
    <row r="60" spans="1:21" ht="15" customHeight="1" x14ac:dyDescent="0.2">
      <c r="A60" s="719" t="s">
        <v>110</v>
      </c>
      <c r="B60" s="722"/>
      <c r="C60" s="341">
        <v>375700000</v>
      </c>
      <c r="D60" s="341">
        <v>385600000</v>
      </c>
      <c r="E60" s="341">
        <v>761300000</v>
      </c>
      <c r="F60" s="342"/>
      <c r="G60" s="341">
        <v>378200000</v>
      </c>
      <c r="H60" s="341">
        <v>413800000</v>
      </c>
      <c r="I60" s="341">
        <v>792100000</v>
      </c>
      <c r="J60" s="342"/>
      <c r="K60" s="343">
        <v>383900000</v>
      </c>
      <c r="L60" s="343">
        <v>388800000</v>
      </c>
      <c r="M60" s="343">
        <v>772700000</v>
      </c>
      <c r="N60" s="342"/>
      <c r="O60" s="344"/>
      <c r="P60" s="344"/>
      <c r="Q60" s="345"/>
      <c r="R60" s="342"/>
      <c r="S60" s="341">
        <v>1137800000</v>
      </c>
      <c r="T60" s="341">
        <v>1188200000</v>
      </c>
      <c r="U60" s="346">
        <v>2326000000</v>
      </c>
    </row>
    <row r="61" spans="1:21" ht="12.4" customHeight="1" x14ac:dyDescent="0.2">
      <c r="A61" s="1"/>
      <c r="B61" s="1"/>
      <c r="C61" s="270"/>
      <c r="D61" s="270"/>
      <c r="E61" s="331"/>
      <c r="F61" s="21"/>
      <c r="G61" s="21"/>
      <c r="H61" s="21"/>
      <c r="I61" s="21"/>
      <c r="J61" s="21"/>
      <c r="K61" s="72"/>
      <c r="L61" s="72"/>
      <c r="M61" s="72"/>
      <c r="N61" s="21"/>
      <c r="O61" s="72"/>
      <c r="P61" s="72"/>
      <c r="Q61" s="74"/>
      <c r="R61" s="21"/>
      <c r="S61" s="21"/>
      <c r="T61" s="21"/>
      <c r="U61" s="23"/>
    </row>
    <row r="62" spans="1:21" ht="12.4" customHeight="1" x14ac:dyDescent="0.2">
      <c r="A62" s="1"/>
      <c r="B62" s="1"/>
      <c r="C62" s="1"/>
      <c r="D62" s="1"/>
      <c r="E62" s="1"/>
      <c r="F62" s="106"/>
      <c r="G62" s="1"/>
      <c r="H62" s="1"/>
      <c r="I62" s="1"/>
      <c r="J62" s="106"/>
      <c r="K62" s="99"/>
      <c r="L62" s="99"/>
      <c r="M62" s="99"/>
      <c r="N62" s="106"/>
      <c r="O62" s="99"/>
      <c r="P62" s="99"/>
      <c r="Q62" s="99"/>
      <c r="R62" s="106"/>
      <c r="S62" s="1"/>
      <c r="T62" s="1"/>
      <c r="U62" s="12"/>
    </row>
    <row r="63" spans="1:21" ht="12.4" customHeight="1" x14ac:dyDescent="0.2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99"/>
      <c r="L63" s="99"/>
      <c r="M63" s="99"/>
      <c r="N63" s="106"/>
      <c r="O63" s="99"/>
      <c r="P63" s="99"/>
      <c r="Q63" s="99"/>
      <c r="R63" s="106"/>
      <c r="S63" s="106"/>
      <c r="T63" s="106"/>
      <c r="U63" s="106"/>
    </row>
    <row r="64" spans="1:21" ht="17.649999999999999" customHeight="1" x14ac:dyDescent="0.2">
      <c r="A64" s="347" t="s">
        <v>111</v>
      </c>
      <c r="B64" s="258"/>
      <c r="C64" s="326">
        <v>3154700000</v>
      </c>
      <c r="D64" s="326">
        <v>2545300000</v>
      </c>
      <c r="E64" s="348">
        <v>5700000000</v>
      </c>
      <c r="F64" s="349"/>
      <c r="G64" s="348">
        <v>3602000000</v>
      </c>
      <c r="H64" s="326">
        <v>2753300000</v>
      </c>
      <c r="I64" s="326">
        <v>6355200000</v>
      </c>
      <c r="J64" s="349"/>
      <c r="K64" s="328">
        <v>3446600000</v>
      </c>
      <c r="L64" s="328">
        <v>2615300000</v>
      </c>
      <c r="M64" s="328">
        <v>6061900000</v>
      </c>
      <c r="N64" s="349"/>
      <c r="O64" s="329"/>
      <c r="P64" s="329"/>
      <c r="Q64" s="330"/>
      <c r="R64" s="349"/>
      <c r="S64" s="348">
        <v>10211000000</v>
      </c>
      <c r="T64" s="326">
        <v>7906100000</v>
      </c>
      <c r="U64" s="326">
        <v>18117100000</v>
      </c>
    </row>
    <row r="65" spans="1:21" ht="12.4" customHeight="1" x14ac:dyDescent="0.2">
      <c r="A65" s="21"/>
      <c r="B65" s="21"/>
      <c r="C65" s="21"/>
      <c r="D65" s="21"/>
      <c r="E65" s="21"/>
      <c r="F65" s="33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3"/>
    </row>
    <row r="66" spans="1:21" ht="12.4" customHeight="1" x14ac:dyDescent="0.2">
      <c r="A66" s="783" t="s">
        <v>112</v>
      </c>
      <c r="B66" s="722"/>
      <c r="C66" s="722"/>
      <c r="D66" s="722"/>
      <c r="E66" s="722"/>
      <c r="F66" s="722"/>
      <c r="G66" s="722"/>
      <c r="H66" s="722"/>
      <c r="I66" s="722"/>
      <c r="J66" s="722"/>
      <c r="K66" s="722"/>
      <c r="L66" s="722"/>
      <c r="M66" s="722"/>
      <c r="N66" s="722"/>
      <c r="O66" s="722"/>
      <c r="P66" s="722"/>
      <c r="Q66" s="722"/>
      <c r="R66" s="722"/>
      <c r="S66" s="722"/>
      <c r="T66" s="722"/>
      <c r="U66" s="731"/>
    </row>
    <row r="67" spans="1:21" ht="8.6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2"/>
    </row>
    <row r="68" spans="1:21" ht="12.4" customHeight="1" x14ac:dyDescent="0.2">
      <c r="A68" s="783" t="s">
        <v>113</v>
      </c>
      <c r="B68" s="790"/>
      <c r="C68" s="790"/>
      <c r="D68" s="790"/>
      <c r="E68" s="727"/>
      <c r="F68" s="727"/>
      <c r="G68" s="727"/>
      <c r="H68" s="727"/>
      <c r="I68" s="727"/>
      <c r="J68" s="72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74"/>
    </row>
    <row r="69" spans="1:21" ht="12.4" customHeight="1" x14ac:dyDescent="0.2">
      <c r="A69" s="196"/>
      <c r="B69" s="196"/>
      <c r="C69" s="196"/>
      <c r="D69" s="19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2"/>
    </row>
    <row r="70" spans="1:21" ht="12.4" customHeight="1" x14ac:dyDescent="0.2">
      <c r="A70" s="783" t="s">
        <v>114</v>
      </c>
      <c r="B70" s="790"/>
      <c r="C70" s="790"/>
      <c r="D70" s="790"/>
      <c r="E70" s="727"/>
      <c r="F70" s="727"/>
      <c r="G70" s="727"/>
      <c r="H70" s="727"/>
      <c r="I70" s="727"/>
      <c r="J70" s="727"/>
      <c r="K70" s="727"/>
      <c r="L70" s="727"/>
      <c r="M70" s="727"/>
      <c r="N70" s="727"/>
      <c r="O70" s="727"/>
      <c r="P70" s="727"/>
      <c r="Q70" s="727"/>
      <c r="R70" s="727"/>
      <c r="S70" s="727"/>
      <c r="T70" s="727"/>
      <c r="U70" s="774"/>
    </row>
    <row r="71" spans="1:21" ht="12.4" customHeight="1" x14ac:dyDescent="0.2">
      <c r="A71" s="196"/>
      <c r="B71" s="196"/>
      <c r="C71" s="196"/>
      <c r="D71" s="19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2"/>
    </row>
    <row r="72" spans="1:21" ht="12.4" customHeight="1" x14ac:dyDescent="0.2">
      <c r="A72" s="781" t="s">
        <v>33</v>
      </c>
      <c r="B72" s="722"/>
      <c r="C72" s="722"/>
      <c r="D72" s="72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2"/>
    </row>
    <row r="73" spans="1:21" ht="10.15" customHeight="1" x14ac:dyDescent="0.2">
      <c r="A73" s="791"/>
      <c r="B73" s="79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2"/>
    </row>
    <row r="74" spans="1:21" ht="12.4" customHeight="1" x14ac:dyDescent="0.2">
      <c r="A74" s="757" t="s">
        <v>115</v>
      </c>
      <c r="B74" s="72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2"/>
    </row>
  </sheetData>
  <mergeCells count="16">
    <mergeCell ref="A74:B74"/>
    <mergeCell ref="A66:U66"/>
    <mergeCell ref="A68:U68"/>
    <mergeCell ref="A70:U70"/>
    <mergeCell ref="A72:D72"/>
    <mergeCell ref="A73:B73"/>
    <mergeCell ref="A8:B8"/>
    <mergeCell ref="A9:B9"/>
    <mergeCell ref="A53:B53"/>
    <mergeCell ref="A55:B55"/>
    <mergeCell ref="A60:B60"/>
    <mergeCell ref="A2:U2"/>
    <mergeCell ref="A3:U3"/>
    <mergeCell ref="A4:U4"/>
    <mergeCell ref="A6:B6"/>
    <mergeCell ref="A7:B7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topLeftCell="A31" workbookViewId="0">
      <selection activeCell="W77" sqref="W77"/>
    </sheetView>
  </sheetViews>
  <sheetFormatPr defaultColWidth="21.5" defaultRowHeight="12.75" x14ac:dyDescent="0.2"/>
  <cols>
    <col min="2" max="2" width="22.5" customWidth="1"/>
    <col min="3" max="4" width="11.1640625" customWidth="1"/>
    <col min="5" max="5" width="12.1640625" customWidth="1"/>
    <col min="6" max="6" width="3.1640625" customWidth="1"/>
    <col min="7" max="8" width="11.16406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0" width="11.1640625" customWidth="1"/>
    <col min="21" max="21" width="12.1640625" customWidth="1"/>
  </cols>
  <sheetData>
    <row r="1" spans="1:21" ht="12.4" customHeight="1" x14ac:dyDescent="0.25">
      <c r="A1" s="1"/>
      <c r="B1" s="1"/>
      <c r="C1" s="1"/>
      <c r="D1" s="1"/>
      <c r="E1" s="1"/>
      <c r="F1" s="1"/>
      <c r="G1" s="1"/>
      <c r="H1" s="7"/>
      <c r="I1" s="7"/>
      <c r="J1" s="7"/>
      <c r="K1" s="7"/>
      <c r="L1" s="7"/>
      <c r="M1" s="1"/>
      <c r="N1" s="1"/>
      <c r="O1" s="1"/>
      <c r="P1" s="1"/>
      <c r="Q1" s="1"/>
      <c r="R1" s="1"/>
      <c r="S1" s="1"/>
      <c r="T1" s="1"/>
      <c r="U1" s="6" t="s">
        <v>0</v>
      </c>
    </row>
    <row r="2" spans="1:21" ht="18.75" customHeight="1" x14ac:dyDescent="0.25">
      <c r="A2" s="759" t="s">
        <v>1</v>
      </c>
      <c r="B2" s="722"/>
      <c r="C2" s="722"/>
      <c r="D2" s="722"/>
      <c r="E2" s="722"/>
      <c r="F2" s="722"/>
      <c r="G2" s="722"/>
      <c r="H2" s="722"/>
      <c r="I2" s="729"/>
      <c r="J2" s="729"/>
      <c r="K2" s="729"/>
      <c r="L2" s="729"/>
      <c r="M2" s="722"/>
      <c r="N2" s="722"/>
      <c r="O2" s="722"/>
      <c r="P2" s="722"/>
      <c r="Q2" s="722"/>
      <c r="R2" s="722"/>
      <c r="S2" s="722"/>
      <c r="T2" s="722"/>
      <c r="U2" s="731"/>
    </row>
    <row r="3" spans="1:21" ht="18.75" customHeight="1" x14ac:dyDescent="0.25">
      <c r="A3" s="759" t="s">
        <v>69</v>
      </c>
      <c r="B3" s="722"/>
      <c r="C3" s="722"/>
      <c r="D3" s="722"/>
      <c r="E3" s="722"/>
      <c r="F3" s="722"/>
      <c r="G3" s="722"/>
      <c r="H3" s="722"/>
      <c r="I3" s="729"/>
      <c r="J3" s="729"/>
      <c r="K3" s="729"/>
      <c r="L3" s="729"/>
      <c r="M3" s="722"/>
      <c r="N3" s="722"/>
      <c r="O3" s="722"/>
      <c r="P3" s="722"/>
      <c r="Q3" s="722"/>
      <c r="R3" s="722"/>
      <c r="S3" s="722"/>
      <c r="T3" s="722"/>
      <c r="U3" s="731"/>
    </row>
    <row r="4" spans="1:21" ht="18.75" customHeight="1" x14ac:dyDescent="0.25">
      <c r="A4" s="787">
        <v>2017000000</v>
      </c>
      <c r="B4" s="722"/>
      <c r="C4" s="722"/>
      <c r="D4" s="722"/>
      <c r="E4" s="722"/>
      <c r="F4" s="722"/>
      <c r="G4" s="722"/>
      <c r="H4" s="722"/>
      <c r="I4" s="788"/>
      <c r="J4" s="792" t="s">
        <v>37</v>
      </c>
      <c r="K4" s="729"/>
      <c r="L4" s="722"/>
      <c r="M4" s="722"/>
      <c r="N4" s="722"/>
      <c r="O4" s="722"/>
      <c r="P4" s="722"/>
      <c r="Q4" s="722"/>
      <c r="R4" s="722"/>
      <c r="S4" s="722"/>
      <c r="T4" s="722"/>
      <c r="U4" s="731"/>
    </row>
    <row r="5" spans="1:21" ht="12.4" customHeight="1" x14ac:dyDescent="0.2">
      <c r="A5" s="118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2"/>
    </row>
    <row r="6" spans="1:21" ht="12.4" customHeight="1" x14ac:dyDescent="0.2">
      <c r="A6" s="736" t="s">
        <v>4</v>
      </c>
      <c r="B6" s="72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2"/>
    </row>
    <row r="7" spans="1:21" ht="12.4" customHeight="1" x14ac:dyDescent="0.2">
      <c r="A7" s="737" t="s">
        <v>5</v>
      </c>
      <c r="B7" s="7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2"/>
    </row>
    <row r="8" spans="1:21" ht="12.4" customHeight="1" x14ac:dyDescent="0.2">
      <c r="A8" s="737" t="s">
        <v>6</v>
      </c>
      <c r="B8" s="72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2"/>
    </row>
    <row r="9" spans="1:21" ht="12.4" customHeight="1" x14ac:dyDescent="0.2">
      <c r="A9" s="10"/>
      <c r="B9" s="1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2"/>
    </row>
    <row r="10" spans="1:21" ht="12.4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2"/>
    </row>
    <row r="11" spans="1:21" ht="12.4" customHeight="1" x14ac:dyDescent="0.2">
      <c r="A11" s="27" t="s">
        <v>116</v>
      </c>
      <c r="B11" s="13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2"/>
    </row>
    <row r="12" spans="1:21" ht="12.4" customHeight="1" x14ac:dyDescent="0.2">
      <c r="A12" s="263" t="s">
        <v>71</v>
      </c>
      <c r="B12" s="350"/>
      <c r="C12" s="124" t="s">
        <v>8</v>
      </c>
      <c r="D12" s="124" t="s">
        <v>8</v>
      </c>
      <c r="E12" s="124" t="s">
        <v>8</v>
      </c>
      <c r="F12" s="116"/>
      <c r="G12" s="124" t="s">
        <v>10</v>
      </c>
      <c r="H12" s="124" t="s">
        <v>10</v>
      </c>
      <c r="I12" s="124" t="s">
        <v>10</v>
      </c>
      <c r="J12" s="116"/>
      <c r="K12" s="124" t="s">
        <v>11</v>
      </c>
      <c r="L12" s="124" t="s">
        <v>11</v>
      </c>
      <c r="M12" s="124" t="s">
        <v>11</v>
      </c>
      <c r="N12" s="116"/>
      <c r="O12" s="124" t="s">
        <v>12</v>
      </c>
      <c r="P12" s="124" t="s">
        <v>12</v>
      </c>
      <c r="Q12" s="124" t="s">
        <v>12</v>
      </c>
      <c r="R12" s="116"/>
      <c r="S12" s="116">
        <v>2017</v>
      </c>
      <c r="T12" s="116">
        <v>2017</v>
      </c>
      <c r="U12" s="115">
        <v>2017</v>
      </c>
    </row>
    <row r="13" spans="1:21" ht="12.4" customHeight="1" x14ac:dyDescent="0.2">
      <c r="A13" s="1"/>
      <c r="B13" s="1"/>
      <c r="C13" s="203" t="s">
        <v>72</v>
      </c>
      <c r="D13" s="203" t="s">
        <v>73</v>
      </c>
      <c r="E13" s="203" t="s">
        <v>58</v>
      </c>
      <c r="F13" s="264"/>
      <c r="G13" s="203" t="s">
        <v>72</v>
      </c>
      <c r="H13" s="203" t="s">
        <v>73</v>
      </c>
      <c r="I13" s="203" t="s">
        <v>58</v>
      </c>
      <c r="J13" s="264"/>
      <c r="K13" s="203" t="s">
        <v>72</v>
      </c>
      <c r="L13" s="203" t="s">
        <v>73</v>
      </c>
      <c r="M13" s="203" t="s">
        <v>58</v>
      </c>
      <c r="N13" s="264"/>
      <c r="O13" s="203" t="s">
        <v>72</v>
      </c>
      <c r="P13" s="203" t="s">
        <v>73</v>
      </c>
      <c r="Q13" s="203" t="s">
        <v>58</v>
      </c>
      <c r="R13" s="264"/>
      <c r="S13" s="203" t="s">
        <v>72</v>
      </c>
      <c r="T13" s="203" t="s">
        <v>73</v>
      </c>
      <c r="U13" s="265" t="s">
        <v>58</v>
      </c>
    </row>
    <row r="14" spans="1:21" ht="12.4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2"/>
    </row>
    <row r="15" spans="1:21" ht="12.4" customHeight="1" x14ac:dyDescent="0.2">
      <c r="A15" s="67"/>
      <c r="B15" s="238" t="s">
        <v>74</v>
      </c>
      <c r="C15" s="31">
        <v>4800000</v>
      </c>
      <c r="D15" s="31">
        <v>16200000</v>
      </c>
      <c r="E15" s="31">
        <v>21100000</v>
      </c>
      <c r="F15" s="186"/>
      <c r="G15" s="31">
        <v>5300000</v>
      </c>
      <c r="H15" s="31">
        <v>17500000</v>
      </c>
      <c r="I15" s="31">
        <v>22800000</v>
      </c>
      <c r="J15" s="186"/>
      <c r="K15" s="266">
        <v>4800000</v>
      </c>
      <c r="L15" s="266">
        <v>20500000</v>
      </c>
      <c r="M15" s="266">
        <v>25400000</v>
      </c>
      <c r="N15" s="186"/>
      <c r="O15" s="266">
        <v>5400000</v>
      </c>
      <c r="P15" s="296">
        <v>19000000</v>
      </c>
      <c r="Q15" s="31">
        <v>24400000</v>
      </c>
      <c r="R15" s="186"/>
      <c r="S15" s="31">
        <v>20300000</v>
      </c>
      <c r="T15" s="31">
        <v>73300000</v>
      </c>
      <c r="U15" s="31">
        <v>93600000</v>
      </c>
    </row>
    <row r="16" spans="1:21" ht="12.4" customHeight="1" x14ac:dyDescent="0.2">
      <c r="A16" s="67"/>
      <c r="B16" s="238" t="s">
        <v>75</v>
      </c>
      <c r="C16" s="31">
        <v>296700000</v>
      </c>
      <c r="D16" s="31">
        <v>236900000</v>
      </c>
      <c r="E16" s="31">
        <v>533600000</v>
      </c>
      <c r="F16" s="186"/>
      <c r="G16" s="29">
        <v>381000000</v>
      </c>
      <c r="H16" s="31">
        <v>246300000</v>
      </c>
      <c r="I16" s="31">
        <v>627300000</v>
      </c>
      <c r="J16" s="186"/>
      <c r="K16" s="268">
        <v>319600000</v>
      </c>
      <c r="L16" s="266">
        <v>245300000</v>
      </c>
      <c r="M16" s="266">
        <v>564900000</v>
      </c>
      <c r="N16" s="186"/>
      <c r="O16" s="268">
        <v>361400000</v>
      </c>
      <c r="P16" s="296">
        <v>236000000</v>
      </c>
      <c r="Q16" s="31">
        <v>597400000</v>
      </c>
      <c r="R16" s="186"/>
      <c r="S16" s="31">
        <v>1358600000</v>
      </c>
      <c r="T16" s="31">
        <v>964500000</v>
      </c>
      <c r="U16" s="31">
        <v>2323100000</v>
      </c>
    </row>
    <row r="17" spans="1:21" ht="12.4" customHeight="1" x14ac:dyDescent="0.2">
      <c r="A17" s="1"/>
      <c r="B17" s="46" t="s">
        <v>76</v>
      </c>
      <c r="C17" s="88">
        <v>117000000</v>
      </c>
      <c r="D17" s="83">
        <v>10800000</v>
      </c>
      <c r="E17" s="83">
        <v>127800000</v>
      </c>
      <c r="F17" s="65"/>
      <c r="G17" s="88">
        <v>131000000</v>
      </c>
      <c r="H17" s="83">
        <v>11900000</v>
      </c>
      <c r="I17" s="83">
        <v>142900000</v>
      </c>
      <c r="J17" s="65"/>
      <c r="K17" s="82">
        <v>42700000</v>
      </c>
      <c r="L17" s="82">
        <v>13100000</v>
      </c>
      <c r="M17" s="82">
        <v>55900000</v>
      </c>
      <c r="N17" s="65"/>
      <c r="O17" s="82">
        <v>49300000</v>
      </c>
      <c r="P17" s="87">
        <v>13000000</v>
      </c>
      <c r="Q17" s="83">
        <v>62300000</v>
      </c>
      <c r="R17" s="65"/>
      <c r="S17" s="83">
        <v>340100000</v>
      </c>
      <c r="T17" s="83">
        <v>48800000</v>
      </c>
      <c r="U17" s="83">
        <v>388900000</v>
      </c>
    </row>
    <row r="18" spans="1:21" ht="12.4" customHeight="1" x14ac:dyDescent="0.2">
      <c r="A18" s="67"/>
      <c r="B18" s="238" t="s">
        <v>117</v>
      </c>
      <c r="C18" s="31">
        <v>4200000</v>
      </c>
      <c r="D18" s="31">
        <v>700000</v>
      </c>
      <c r="E18" s="31">
        <v>4900000</v>
      </c>
      <c r="F18" s="186"/>
      <c r="G18" s="29">
        <v>0</v>
      </c>
      <c r="H18" s="31">
        <v>2600000</v>
      </c>
      <c r="I18" s="31">
        <v>2600000</v>
      </c>
      <c r="J18" s="186"/>
      <c r="K18" s="351">
        <v>0</v>
      </c>
      <c r="L18" s="266">
        <v>500000</v>
      </c>
      <c r="M18" s="266">
        <v>500000</v>
      </c>
      <c r="N18" s="186"/>
      <c r="O18" s="351">
        <v>-2000000</v>
      </c>
      <c r="P18" s="266">
        <v>2300000</v>
      </c>
      <c r="Q18" s="31">
        <v>300000</v>
      </c>
      <c r="R18" s="186"/>
      <c r="S18" s="31">
        <v>2200000</v>
      </c>
      <c r="T18" s="31">
        <v>6100000</v>
      </c>
      <c r="U18" s="31">
        <v>8300000</v>
      </c>
    </row>
    <row r="19" spans="1:21" ht="12.4" customHeight="1" x14ac:dyDescent="0.2">
      <c r="A19" s="270"/>
      <c r="B19" s="271" t="s">
        <v>77</v>
      </c>
      <c r="C19" s="302">
        <v>0</v>
      </c>
      <c r="D19" s="272">
        <v>9900000</v>
      </c>
      <c r="E19" s="272">
        <v>9900000</v>
      </c>
      <c r="F19" s="273"/>
      <c r="G19" s="272">
        <v>1400000</v>
      </c>
      <c r="H19" s="272">
        <v>15400000</v>
      </c>
      <c r="I19" s="272">
        <v>16800000</v>
      </c>
      <c r="J19" s="273"/>
      <c r="K19" s="352">
        <v>0</v>
      </c>
      <c r="L19" s="275">
        <v>16200000</v>
      </c>
      <c r="M19" s="275">
        <v>16300000</v>
      </c>
      <c r="N19" s="273"/>
      <c r="O19" s="352">
        <v>0</v>
      </c>
      <c r="P19" s="275">
        <v>14300000</v>
      </c>
      <c r="Q19" s="272">
        <v>14300000</v>
      </c>
      <c r="R19" s="273"/>
      <c r="S19" s="272">
        <v>1400000</v>
      </c>
      <c r="T19" s="272">
        <v>55800000</v>
      </c>
      <c r="U19" s="272">
        <v>57200000</v>
      </c>
    </row>
    <row r="20" spans="1:21" ht="12.4" customHeight="1" x14ac:dyDescent="0.2">
      <c r="A20" s="271" t="s">
        <v>78</v>
      </c>
      <c r="B20" s="270"/>
      <c r="C20" s="279">
        <v>422700000</v>
      </c>
      <c r="D20" s="279">
        <v>274500000</v>
      </c>
      <c r="E20" s="279">
        <v>697200000</v>
      </c>
      <c r="F20" s="280"/>
      <c r="G20" s="279">
        <v>518700000</v>
      </c>
      <c r="H20" s="279">
        <v>293800000</v>
      </c>
      <c r="I20" s="279">
        <v>812400000</v>
      </c>
      <c r="J20" s="280"/>
      <c r="K20" s="281">
        <v>367200000</v>
      </c>
      <c r="L20" s="281">
        <v>295700000</v>
      </c>
      <c r="M20" s="281">
        <v>662900000</v>
      </c>
      <c r="N20" s="280"/>
      <c r="O20" s="281">
        <v>414100000</v>
      </c>
      <c r="P20" s="281">
        <v>284600000</v>
      </c>
      <c r="Q20" s="279">
        <v>698700000</v>
      </c>
      <c r="R20" s="280"/>
      <c r="S20" s="279">
        <v>1722700000</v>
      </c>
      <c r="T20" s="279">
        <v>1148500000</v>
      </c>
      <c r="U20" s="279">
        <v>2871100000</v>
      </c>
    </row>
    <row r="21" spans="1:21" ht="12.4" customHeight="1" x14ac:dyDescent="0.2">
      <c r="A21" s="1"/>
      <c r="B21" s="1"/>
      <c r="C21" s="32"/>
      <c r="D21" s="32"/>
      <c r="E21" s="32"/>
      <c r="F21" s="65"/>
      <c r="G21" s="32"/>
      <c r="H21" s="32"/>
      <c r="I21" s="32"/>
      <c r="J21" s="65"/>
      <c r="K21" s="99"/>
      <c r="L21" s="99"/>
      <c r="M21" s="99"/>
      <c r="N21" s="65"/>
      <c r="O21" s="99"/>
      <c r="P21" s="99"/>
      <c r="Q21" s="99"/>
      <c r="R21" s="65"/>
      <c r="S21" s="32"/>
      <c r="T21" s="32"/>
      <c r="U21" s="32"/>
    </row>
    <row r="22" spans="1:21" ht="12.4" customHeight="1" x14ac:dyDescent="0.2">
      <c r="A22" s="67"/>
      <c r="B22" s="238" t="s">
        <v>118</v>
      </c>
      <c r="C22" s="31">
        <v>25800000</v>
      </c>
      <c r="D22" s="31">
        <v>1500000</v>
      </c>
      <c r="E22" s="31">
        <v>27300000</v>
      </c>
      <c r="F22" s="186"/>
      <c r="G22" s="31">
        <v>35400000</v>
      </c>
      <c r="H22" s="31">
        <v>1400000</v>
      </c>
      <c r="I22" s="31">
        <v>36800000</v>
      </c>
      <c r="J22" s="186"/>
      <c r="K22" s="266">
        <v>6400000</v>
      </c>
      <c r="L22" s="266">
        <v>1600000</v>
      </c>
      <c r="M22" s="266">
        <v>7900000</v>
      </c>
      <c r="N22" s="186"/>
      <c r="O22" s="266">
        <v>5900000</v>
      </c>
      <c r="P22" s="266">
        <v>1600000</v>
      </c>
      <c r="Q22" s="31">
        <v>7500000</v>
      </c>
      <c r="R22" s="186"/>
      <c r="S22" s="31">
        <v>73500000</v>
      </c>
      <c r="T22" s="29">
        <v>6000000</v>
      </c>
      <c r="U22" s="31">
        <v>79500000</v>
      </c>
    </row>
    <row r="23" spans="1:21" ht="12.4" customHeight="1" x14ac:dyDescent="0.2">
      <c r="A23" s="67"/>
      <c r="B23" s="238" t="s">
        <v>119</v>
      </c>
      <c r="C23" s="29">
        <v>22000000</v>
      </c>
      <c r="D23" s="29">
        <v>24000000</v>
      </c>
      <c r="E23" s="29">
        <v>46000000</v>
      </c>
      <c r="F23" s="86"/>
      <c r="G23" s="31">
        <v>59500000</v>
      </c>
      <c r="H23" s="31">
        <v>27100000</v>
      </c>
      <c r="I23" s="31">
        <v>86600000</v>
      </c>
      <c r="J23" s="186"/>
      <c r="K23" s="287">
        <v>115200000</v>
      </c>
      <c r="L23" s="266">
        <v>30500000</v>
      </c>
      <c r="M23" s="31">
        <v>145700000</v>
      </c>
      <c r="N23" s="101"/>
      <c r="O23" s="287">
        <v>114400000</v>
      </c>
      <c r="P23" s="266">
        <v>39400000</v>
      </c>
      <c r="Q23" s="31">
        <v>153800000</v>
      </c>
      <c r="R23" s="353"/>
      <c r="S23" s="31">
        <v>311100000</v>
      </c>
      <c r="T23" s="29">
        <v>121000000</v>
      </c>
      <c r="U23" s="31">
        <v>432100000</v>
      </c>
    </row>
    <row r="24" spans="1:21" ht="12.4" customHeight="1" x14ac:dyDescent="0.2">
      <c r="A24" s="67"/>
      <c r="B24" s="238" t="s">
        <v>120</v>
      </c>
      <c r="C24" s="29">
        <v>2000000</v>
      </c>
      <c r="D24" s="31">
        <v>24400000</v>
      </c>
      <c r="E24" s="31">
        <v>26400000</v>
      </c>
      <c r="F24" s="186"/>
      <c r="G24" s="29">
        <v>0</v>
      </c>
      <c r="H24" s="31">
        <v>26800000</v>
      </c>
      <c r="I24" s="31">
        <v>26800000</v>
      </c>
      <c r="J24" s="186"/>
      <c r="K24" s="266">
        <v>1400000</v>
      </c>
      <c r="L24" s="266">
        <v>24200000</v>
      </c>
      <c r="M24" s="266">
        <v>25600000</v>
      </c>
      <c r="N24" s="186"/>
      <c r="O24" s="266">
        <v>3600000</v>
      </c>
      <c r="P24" s="266">
        <v>25200000</v>
      </c>
      <c r="Q24" s="31">
        <v>28700000</v>
      </c>
      <c r="R24" s="186"/>
      <c r="S24" s="29">
        <v>7000000</v>
      </c>
      <c r="T24" s="31">
        <v>100600000</v>
      </c>
      <c r="U24" s="31">
        <v>107600000</v>
      </c>
    </row>
    <row r="25" spans="1:21" ht="12.4" customHeight="1" x14ac:dyDescent="0.2">
      <c r="A25" s="270"/>
      <c r="B25" s="271" t="s">
        <v>80</v>
      </c>
      <c r="C25" s="289">
        <v>177700000</v>
      </c>
      <c r="D25" s="289">
        <v>169800000</v>
      </c>
      <c r="E25" s="289">
        <v>347500000</v>
      </c>
      <c r="F25" s="273"/>
      <c r="G25" s="289">
        <v>249800000</v>
      </c>
      <c r="H25" s="289">
        <v>196900000</v>
      </c>
      <c r="I25" s="289">
        <v>446700000</v>
      </c>
      <c r="J25" s="273"/>
      <c r="K25" s="291">
        <v>234100000</v>
      </c>
      <c r="L25" s="292">
        <v>207600000</v>
      </c>
      <c r="M25" s="291">
        <v>441700000</v>
      </c>
      <c r="N25" s="273"/>
      <c r="O25" s="291">
        <v>303700000</v>
      </c>
      <c r="P25" s="292">
        <v>209500000</v>
      </c>
      <c r="Q25" s="289">
        <v>513200000</v>
      </c>
      <c r="R25" s="273"/>
      <c r="S25" s="289">
        <v>965200000</v>
      </c>
      <c r="T25" s="289">
        <v>783800000</v>
      </c>
      <c r="U25" s="290">
        <v>1749000000</v>
      </c>
    </row>
    <row r="26" spans="1:21" ht="12.4" customHeight="1" x14ac:dyDescent="0.2">
      <c r="A26" s="270"/>
      <c r="B26" s="271" t="s">
        <v>81</v>
      </c>
      <c r="C26" s="289">
        <v>31400000</v>
      </c>
      <c r="D26" s="289">
        <v>1800000</v>
      </c>
      <c r="E26" s="289">
        <v>33200000</v>
      </c>
      <c r="F26" s="273"/>
      <c r="G26" s="289">
        <v>30800000</v>
      </c>
      <c r="H26" s="289">
        <v>1500000</v>
      </c>
      <c r="I26" s="289">
        <v>32300000</v>
      </c>
      <c r="J26" s="273"/>
      <c r="K26" s="291">
        <v>44700000</v>
      </c>
      <c r="L26" s="292">
        <v>1800000</v>
      </c>
      <c r="M26" s="291">
        <v>46500000</v>
      </c>
      <c r="N26" s="273"/>
      <c r="O26" s="291">
        <v>28600000</v>
      </c>
      <c r="P26" s="292">
        <v>1600000</v>
      </c>
      <c r="Q26" s="289">
        <v>30200000</v>
      </c>
      <c r="R26" s="273"/>
      <c r="S26" s="289">
        <v>135500000</v>
      </c>
      <c r="T26" s="289">
        <v>6700000</v>
      </c>
      <c r="U26" s="289">
        <v>142200000</v>
      </c>
    </row>
    <row r="27" spans="1:21" ht="12.4" customHeight="1" x14ac:dyDescent="0.2">
      <c r="A27" s="67"/>
      <c r="B27" s="238" t="s">
        <v>82</v>
      </c>
      <c r="C27" s="31">
        <v>449100000</v>
      </c>
      <c r="D27" s="31">
        <v>259400000</v>
      </c>
      <c r="E27" s="31">
        <v>708400000</v>
      </c>
      <c r="F27" s="186"/>
      <c r="G27" s="31">
        <v>390400000</v>
      </c>
      <c r="H27" s="29">
        <v>288000000</v>
      </c>
      <c r="I27" s="31">
        <v>678400000</v>
      </c>
      <c r="J27" s="186"/>
      <c r="K27" s="268">
        <v>414900000</v>
      </c>
      <c r="L27" s="266">
        <v>281300000</v>
      </c>
      <c r="M27" s="266">
        <v>696200000</v>
      </c>
      <c r="N27" s="186"/>
      <c r="O27" s="268">
        <v>463400000</v>
      </c>
      <c r="P27" s="266">
        <v>318800000</v>
      </c>
      <c r="Q27" s="31">
        <v>782200000</v>
      </c>
      <c r="R27" s="186"/>
      <c r="S27" s="31">
        <v>1717800000</v>
      </c>
      <c r="T27" s="31">
        <v>1147400000</v>
      </c>
      <c r="U27" s="31">
        <v>2865200000</v>
      </c>
    </row>
    <row r="28" spans="1:21" ht="12.4" customHeight="1" x14ac:dyDescent="0.2">
      <c r="A28" s="270"/>
      <c r="B28" s="271" t="s">
        <v>83</v>
      </c>
      <c r="C28" s="289">
        <v>12800000</v>
      </c>
      <c r="D28" s="289">
        <v>38900000</v>
      </c>
      <c r="E28" s="289">
        <v>51700000</v>
      </c>
      <c r="F28" s="273"/>
      <c r="G28" s="289">
        <v>51400000</v>
      </c>
      <c r="H28" s="289">
        <v>42400000</v>
      </c>
      <c r="I28" s="289">
        <v>93800000</v>
      </c>
      <c r="J28" s="273"/>
      <c r="K28" s="289">
        <v>39700000</v>
      </c>
      <c r="L28" s="291">
        <v>41500000</v>
      </c>
      <c r="M28" s="292">
        <v>81200000</v>
      </c>
      <c r="N28" s="273"/>
      <c r="O28" s="289">
        <v>59300000</v>
      </c>
      <c r="P28" s="291">
        <v>43900000</v>
      </c>
      <c r="Q28" s="297">
        <v>103200000</v>
      </c>
      <c r="R28" s="273"/>
      <c r="S28" s="289">
        <v>163200000</v>
      </c>
      <c r="T28" s="289">
        <v>166700000</v>
      </c>
      <c r="U28" s="289">
        <v>329900000</v>
      </c>
    </row>
    <row r="29" spans="1:21" ht="12.4" customHeight="1" x14ac:dyDescent="0.2">
      <c r="A29" s="21"/>
      <c r="B29" s="299" t="s">
        <v>84</v>
      </c>
      <c r="C29" s="42">
        <v>205400000</v>
      </c>
      <c r="D29" s="42">
        <v>109100000</v>
      </c>
      <c r="E29" s="42">
        <v>314500000</v>
      </c>
      <c r="F29" s="300"/>
      <c r="G29" s="42">
        <v>226500000</v>
      </c>
      <c r="H29" s="42">
        <v>131300000</v>
      </c>
      <c r="I29" s="42">
        <v>357800000</v>
      </c>
      <c r="J29" s="300"/>
      <c r="K29" s="85">
        <v>203000000</v>
      </c>
      <c r="L29" s="81">
        <v>97500000</v>
      </c>
      <c r="M29" s="81">
        <v>300500000</v>
      </c>
      <c r="N29" s="300"/>
      <c r="O29" s="81">
        <v>249700000</v>
      </c>
      <c r="P29" s="81">
        <v>112800000</v>
      </c>
      <c r="Q29" s="42">
        <v>362600000</v>
      </c>
      <c r="R29" s="300"/>
      <c r="S29" s="42">
        <v>884600000</v>
      </c>
      <c r="T29" s="42">
        <v>450700000</v>
      </c>
      <c r="U29" s="42">
        <v>1335400000</v>
      </c>
    </row>
    <row r="30" spans="1:21" ht="18.75" customHeight="1" x14ac:dyDescent="0.2">
      <c r="A30" s="67"/>
      <c r="B30" s="68" t="s">
        <v>121</v>
      </c>
      <c r="C30" s="31">
        <v>47700000</v>
      </c>
      <c r="D30" s="31">
        <v>26200000</v>
      </c>
      <c r="E30" s="29">
        <v>74000000</v>
      </c>
      <c r="F30" s="86"/>
      <c r="G30" s="31">
        <v>66800000</v>
      </c>
      <c r="H30" s="31">
        <v>36300000</v>
      </c>
      <c r="I30" s="31">
        <v>103200000</v>
      </c>
      <c r="J30" s="186"/>
      <c r="K30" s="266">
        <v>83800000</v>
      </c>
      <c r="L30" s="266">
        <v>43400000</v>
      </c>
      <c r="M30" s="31">
        <v>127200000</v>
      </c>
      <c r="N30" s="101"/>
      <c r="O30" s="266">
        <v>92100000</v>
      </c>
      <c r="P30" s="266">
        <v>51100000</v>
      </c>
      <c r="Q30" s="31">
        <v>143200000</v>
      </c>
      <c r="R30" s="186"/>
      <c r="S30" s="31">
        <v>290400000</v>
      </c>
      <c r="T30" s="29">
        <v>157000000</v>
      </c>
      <c r="U30" s="31">
        <v>447500000</v>
      </c>
    </row>
    <row r="31" spans="1:21" ht="18.75" customHeight="1" x14ac:dyDescent="0.2">
      <c r="A31" s="21"/>
      <c r="B31" s="68" t="s">
        <v>122</v>
      </c>
      <c r="C31" s="42">
        <v>45400000</v>
      </c>
      <c r="D31" s="42">
        <v>67600000</v>
      </c>
      <c r="E31" s="301">
        <v>113000000</v>
      </c>
      <c r="F31" s="300"/>
      <c r="G31" s="42">
        <v>60400000</v>
      </c>
      <c r="H31" s="42">
        <v>81500000</v>
      </c>
      <c r="I31" s="42">
        <v>141900000</v>
      </c>
      <c r="J31" s="300"/>
      <c r="K31" s="81">
        <v>68400000</v>
      </c>
      <c r="L31" s="81">
        <v>84900000</v>
      </c>
      <c r="M31" s="42">
        <v>153300000</v>
      </c>
      <c r="N31" s="300"/>
      <c r="O31" s="85">
        <v>39000000</v>
      </c>
      <c r="P31" s="81">
        <v>90700000</v>
      </c>
      <c r="Q31" s="42">
        <v>129700000</v>
      </c>
      <c r="R31" s="300"/>
      <c r="S31" s="42">
        <v>213200000</v>
      </c>
      <c r="T31" s="42">
        <v>324700000</v>
      </c>
      <c r="U31" s="42">
        <v>537900000</v>
      </c>
    </row>
    <row r="32" spans="1:21" ht="12.4" customHeight="1" x14ac:dyDescent="0.2">
      <c r="A32" s="67"/>
      <c r="B32" s="238" t="s">
        <v>87</v>
      </c>
      <c r="C32" s="31">
        <v>296300000</v>
      </c>
      <c r="D32" s="31">
        <v>76600000</v>
      </c>
      <c r="E32" s="31">
        <v>372900000</v>
      </c>
      <c r="F32" s="186"/>
      <c r="G32" s="31">
        <v>380900000</v>
      </c>
      <c r="H32" s="31">
        <v>99300000</v>
      </c>
      <c r="I32" s="31">
        <v>480200000</v>
      </c>
      <c r="J32" s="186"/>
      <c r="K32" s="31">
        <v>412900000</v>
      </c>
      <c r="L32" s="266">
        <v>114800000</v>
      </c>
      <c r="M32" s="268">
        <v>527700000</v>
      </c>
      <c r="N32" s="186"/>
      <c r="O32" s="31">
        <v>519800000</v>
      </c>
      <c r="P32" s="266">
        <v>129200000</v>
      </c>
      <c r="Q32" s="316">
        <v>649000000</v>
      </c>
      <c r="R32" s="186"/>
      <c r="S32" s="31">
        <v>1609800000</v>
      </c>
      <c r="T32" s="31">
        <v>419900000</v>
      </c>
      <c r="U32" s="31">
        <v>2029800000</v>
      </c>
    </row>
    <row r="33" spans="1:21" ht="12.4" customHeight="1" x14ac:dyDescent="0.2">
      <c r="A33" s="270"/>
      <c r="B33" s="271" t="s">
        <v>88</v>
      </c>
      <c r="C33" s="272">
        <v>1300000</v>
      </c>
      <c r="D33" s="272">
        <v>6800000</v>
      </c>
      <c r="E33" s="272">
        <v>8100000</v>
      </c>
      <c r="F33" s="303"/>
      <c r="G33" s="272">
        <v>200000</v>
      </c>
      <c r="H33" s="272">
        <v>6700000</v>
      </c>
      <c r="I33" s="272">
        <v>6900000</v>
      </c>
      <c r="J33" s="273"/>
      <c r="K33" s="304">
        <v>100000</v>
      </c>
      <c r="L33" s="275">
        <v>7300000</v>
      </c>
      <c r="M33" s="272">
        <v>7300000</v>
      </c>
      <c r="N33" s="305"/>
      <c r="O33" s="304">
        <v>100000</v>
      </c>
      <c r="P33" s="275">
        <v>6800000</v>
      </c>
      <c r="Q33" s="272">
        <v>6900000</v>
      </c>
      <c r="R33" s="273"/>
      <c r="S33" s="272">
        <v>1600000</v>
      </c>
      <c r="T33" s="272">
        <v>27600000</v>
      </c>
      <c r="U33" s="272">
        <v>29200000</v>
      </c>
    </row>
    <row r="34" spans="1:21" ht="12.4" customHeight="1" x14ac:dyDescent="0.2">
      <c r="A34" s="271" t="s">
        <v>89</v>
      </c>
      <c r="B34" s="270"/>
      <c r="C34" s="279">
        <v>1316900000</v>
      </c>
      <c r="D34" s="279">
        <v>806200000</v>
      </c>
      <c r="E34" s="279">
        <v>2123100000</v>
      </c>
      <c r="F34" s="280"/>
      <c r="G34" s="279">
        <v>1552100000</v>
      </c>
      <c r="H34" s="279">
        <v>939200000</v>
      </c>
      <c r="I34" s="279">
        <v>2491300000</v>
      </c>
      <c r="J34" s="280"/>
      <c r="K34" s="281">
        <v>1624400000</v>
      </c>
      <c r="L34" s="281">
        <v>936300000</v>
      </c>
      <c r="M34" s="281">
        <v>2560700000</v>
      </c>
      <c r="N34" s="280"/>
      <c r="O34" s="281">
        <v>1879600000</v>
      </c>
      <c r="P34" s="281">
        <v>1030600000</v>
      </c>
      <c r="Q34" s="279">
        <v>2910200000</v>
      </c>
      <c r="R34" s="280"/>
      <c r="S34" s="309">
        <v>6373000000</v>
      </c>
      <c r="T34" s="279">
        <v>3712200000</v>
      </c>
      <c r="U34" s="279">
        <v>10085200000</v>
      </c>
    </row>
    <row r="35" spans="1:21" ht="12.4" customHeight="1" x14ac:dyDescent="0.2">
      <c r="A35" s="1"/>
      <c r="B35" s="1"/>
      <c r="C35" s="32"/>
      <c r="D35" s="32"/>
      <c r="E35" s="32"/>
      <c r="F35" s="65"/>
      <c r="G35" s="32"/>
      <c r="H35" s="32"/>
      <c r="I35" s="32"/>
      <c r="J35" s="65"/>
      <c r="K35" s="99"/>
      <c r="L35" s="99"/>
      <c r="M35" s="99"/>
      <c r="N35" s="65"/>
      <c r="O35" s="99"/>
      <c r="P35" s="99"/>
      <c r="Q35" s="99"/>
      <c r="R35" s="65"/>
      <c r="S35" s="32"/>
      <c r="T35" s="32"/>
      <c r="U35" s="32"/>
    </row>
    <row r="36" spans="1:21" ht="12.4" customHeight="1" x14ac:dyDescent="0.2">
      <c r="A36" s="1"/>
      <c r="B36" s="354" t="s">
        <v>90</v>
      </c>
      <c r="C36" s="29">
        <v>0</v>
      </c>
      <c r="D36" s="31">
        <v>1900000</v>
      </c>
      <c r="E36" s="31">
        <v>1900000</v>
      </c>
      <c r="F36" s="65"/>
      <c r="G36" s="29">
        <v>0</v>
      </c>
      <c r="H36" s="31">
        <v>4800000</v>
      </c>
      <c r="I36" s="31">
        <v>4800000</v>
      </c>
      <c r="J36" s="65"/>
      <c r="K36" s="29">
        <v>0</v>
      </c>
      <c r="L36" s="31">
        <v>16200000</v>
      </c>
      <c r="M36" s="31">
        <v>16200000</v>
      </c>
      <c r="N36" s="65"/>
      <c r="O36" s="29">
        <v>0</v>
      </c>
      <c r="P36" s="29">
        <v>23000000</v>
      </c>
      <c r="Q36" s="29">
        <v>23000000</v>
      </c>
      <c r="R36" s="65"/>
      <c r="S36" s="29">
        <v>0</v>
      </c>
      <c r="T36" s="31">
        <v>45900000</v>
      </c>
      <c r="U36" s="31">
        <v>45900000</v>
      </c>
    </row>
    <row r="37" spans="1:21" ht="12.4" customHeight="1" x14ac:dyDescent="0.2">
      <c r="A37" s="1"/>
      <c r="B37" s="354" t="s">
        <v>91</v>
      </c>
      <c r="C37" s="312">
        <v>87800000</v>
      </c>
      <c r="D37" s="312">
        <v>8800000</v>
      </c>
      <c r="E37" s="312">
        <v>96600000</v>
      </c>
      <c r="F37" s="355"/>
      <c r="G37" s="312">
        <v>124400000</v>
      </c>
      <c r="H37" s="312">
        <v>14300000</v>
      </c>
      <c r="I37" s="312">
        <v>138700000</v>
      </c>
      <c r="J37" s="355"/>
      <c r="K37" s="312">
        <v>131300000</v>
      </c>
      <c r="L37" s="320">
        <v>20000000</v>
      </c>
      <c r="M37" s="312">
        <v>151300000</v>
      </c>
      <c r="N37" s="355"/>
      <c r="O37" s="312">
        <v>142500000</v>
      </c>
      <c r="P37" s="320">
        <v>30000000</v>
      </c>
      <c r="Q37" s="312">
        <v>172500000</v>
      </c>
      <c r="R37" s="355"/>
      <c r="S37" s="320">
        <v>486000000</v>
      </c>
      <c r="T37" s="312">
        <v>73200000</v>
      </c>
      <c r="U37" s="312">
        <v>559200000</v>
      </c>
    </row>
    <row r="38" spans="1:21" ht="12.4" customHeight="1" x14ac:dyDescent="0.2">
      <c r="A38" s="238" t="s">
        <v>92</v>
      </c>
      <c r="B38" s="106"/>
      <c r="C38" s="278">
        <v>87800000</v>
      </c>
      <c r="D38" s="278">
        <v>10600000</v>
      </c>
      <c r="E38" s="278">
        <v>98500000</v>
      </c>
      <c r="F38" s="356"/>
      <c r="G38" s="278">
        <v>124400000</v>
      </c>
      <c r="H38" s="278">
        <v>19100000</v>
      </c>
      <c r="I38" s="278">
        <v>143500000</v>
      </c>
      <c r="J38" s="356"/>
      <c r="K38" s="278">
        <v>131300000</v>
      </c>
      <c r="L38" s="278">
        <v>36300000</v>
      </c>
      <c r="M38" s="278">
        <v>167600000</v>
      </c>
      <c r="N38" s="356"/>
      <c r="O38" s="278">
        <v>142500000</v>
      </c>
      <c r="P38" s="278">
        <v>53100000</v>
      </c>
      <c r="Q38" s="278">
        <v>195500000</v>
      </c>
      <c r="R38" s="356"/>
      <c r="S38" s="334">
        <v>486000000</v>
      </c>
      <c r="T38" s="334">
        <v>119000000</v>
      </c>
      <c r="U38" s="278">
        <v>605100000</v>
      </c>
    </row>
    <row r="39" spans="1:21" ht="12.4" customHeight="1" x14ac:dyDescent="0.2">
      <c r="A39" s="1"/>
      <c r="B39" s="1"/>
      <c r="C39" s="32"/>
      <c r="D39" s="32"/>
      <c r="E39" s="32"/>
      <c r="F39" s="65"/>
      <c r="G39" s="32"/>
      <c r="H39" s="32"/>
      <c r="I39" s="32"/>
      <c r="J39" s="65"/>
      <c r="K39" s="99"/>
      <c r="L39" s="99"/>
      <c r="M39" s="99"/>
      <c r="N39" s="65"/>
      <c r="O39" s="99"/>
      <c r="P39" s="99"/>
      <c r="Q39" s="99"/>
      <c r="R39" s="65"/>
      <c r="S39" s="32"/>
      <c r="T39" s="32"/>
      <c r="U39" s="32"/>
    </row>
    <row r="40" spans="1:21" ht="12.4" customHeight="1" x14ac:dyDescent="0.2">
      <c r="A40" s="67"/>
      <c r="B40" s="238" t="s">
        <v>93</v>
      </c>
      <c r="C40" s="31">
        <v>34100000</v>
      </c>
      <c r="D40" s="31">
        <v>140500000</v>
      </c>
      <c r="E40" s="31">
        <v>174600000</v>
      </c>
      <c r="F40" s="186"/>
      <c r="G40" s="31">
        <v>47100000</v>
      </c>
      <c r="H40" s="31">
        <v>159600000</v>
      </c>
      <c r="I40" s="31">
        <v>206600000</v>
      </c>
      <c r="J40" s="186"/>
      <c r="K40" s="31">
        <v>19600000</v>
      </c>
      <c r="L40" s="31">
        <v>163500000</v>
      </c>
      <c r="M40" s="323">
        <v>183200000</v>
      </c>
      <c r="N40" s="186"/>
      <c r="O40" s="31">
        <v>14100000</v>
      </c>
      <c r="P40" s="31">
        <v>178700000</v>
      </c>
      <c r="Q40" s="323">
        <v>192800000</v>
      </c>
      <c r="R40" s="186"/>
      <c r="S40" s="31">
        <v>114900000</v>
      </c>
      <c r="T40" s="31">
        <v>642200000</v>
      </c>
      <c r="U40" s="31">
        <v>757200000</v>
      </c>
    </row>
    <row r="41" spans="1:21" ht="12.4" customHeight="1" x14ac:dyDescent="0.2">
      <c r="A41" s="67"/>
      <c r="B41" s="238" t="s">
        <v>94</v>
      </c>
      <c r="C41" s="31">
        <v>25800000</v>
      </c>
      <c r="D41" s="29">
        <v>24000000</v>
      </c>
      <c r="E41" s="31">
        <v>49800000</v>
      </c>
      <c r="F41" s="186"/>
      <c r="G41" s="31">
        <v>22400000</v>
      </c>
      <c r="H41" s="31">
        <v>18800000</v>
      </c>
      <c r="I41" s="31">
        <v>41200000</v>
      </c>
      <c r="J41" s="186"/>
      <c r="K41" s="31">
        <v>14600000</v>
      </c>
      <c r="L41" s="31">
        <v>20700000</v>
      </c>
      <c r="M41" s="31">
        <v>35300000</v>
      </c>
      <c r="N41" s="186"/>
      <c r="O41" s="31">
        <v>17800000</v>
      </c>
      <c r="P41" s="31">
        <v>23800000</v>
      </c>
      <c r="Q41" s="31">
        <v>41600000</v>
      </c>
      <c r="R41" s="186"/>
      <c r="S41" s="31">
        <v>80500000</v>
      </c>
      <c r="T41" s="31">
        <v>87300000</v>
      </c>
      <c r="U41" s="31">
        <v>167800000</v>
      </c>
    </row>
    <row r="42" spans="1:21" ht="12.4" customHeight="1" x14ac:dyDescent="0.2">
      <c r="A42" s="21"/>
      <c r="B42" s="299" t="s">
        <v>95</v>
      </c>
      <c r="C42" s="42">
        <v>122400000</v>
      </c>
      <c r="D42" s="42">
        <v>73800000</v>
      </c>
      <c r="E42" s="42">
        <v>196200000</v>
      </c>
      <c r="F42" s="300"/>
      <c r="G42" s="42">
        <v>101500000</v>
      </c>
      <c r="H42" s="42">
        <v>85100000</v>
      </c>
      <c r="I42" s="42">
        <v>186600000</v>
      </c>
      <c r="J42" s="300"/>
      <c r="K42" s="42">
        <v>52900000</v>
      </c>
      <c r="L42" s="318">
        <v>84100000</v>
      </c>
      <c r="M42" s="42">
        <v>137100000</v>
      </c>
      <c r="N42" s="300"/>
      <c r="O42" s="301">
        <v>8000000</v>
      </c>
      <c r="P42" s="318">
        <v>90300000</v>
      </c>
      <c r="Q42" s="42">
        <v>98300000</v>
      </c>
      <c r="R42" s="300"/>
      <c r="S42" s="42">
        <v>284900000</v>
      </c>
      <c r="T42" s="42">
        <v>333300000</v>
      </c>
      <c r="U42" s="42">
        <v>618200000</v>
      </c>
    </row>
    <row r="43" spans="1:21" ht="12.4" customHeight="1" x14ac:dyDescent="0.2">
      <c r="A43" s="1"/>
      <c r="B43" s="46" t="s">
        <v>96</v>
      </c>
      <c r="C43" s="83">
        <v>23700000</v>
      </c>
      <c r="D43" s="83">
        <v>123800000</v>
      </c>
      <c r="E43" s="83">
        <v>147500000</v>
      </c>
      <c r="F43" s="65"/>
      <c r="G43" s="88">
        <v>13000000</v>
      </c>
      <c r="H43" s="83">
        <v>127800000</v>
      </c>
      <c r="I43" s="83">
        <v>140800000</v>
      </c>
      <c r="J43" s="65"/>
      <c r="K43" s="83">
        <v>12600000</v>
      </c>
      <c r="L43" s="88">
        <v>128000000</v>
      </c>
      <c r="M43" s="83">
        <v>140600000</v>
      </c>
      <c r="N43" s="65"/>
      <c r="O43" s="83">
        <v>26200000</v>
      </c>
      <c r="P43" s="88">
        <v>126000000</v>
      </c>
      <c r="Q43" s="83">
        <v>152200000</v>
      </c>
      <c r="R43" s="65"/>
      <c r="S43" s="83">
        <v>75500000</v>
      </c>
      <c r="T43" s="83">
        <v>505700000</v>
      </c>
      <c r="U43" s="83">
        <v>581200000</v>
      </c>
    </row>
    <row r="44" spans="1:21" ht="12.4" customHeight="1" x14ac:dyDescent="0.2">
      <c r="A44" s="1"/>
      <c r="B44" s="46" t="s">
        <v>97</v>
      </c>
      <c r="C44" s="312">
        <v>8800000</v>
      </c>
      <c r="D44" s="312">
        <v>2500000</v>
      </c>
      <c r="E44" s="312">
        <v>11300000</v>
      </c>
      <c r="F44" s="65"/>
      <c r="G44" s="312">
        <v>8200000</v>
      </c>
      <c r="H44" s="312">
        <v>3200000</v>
      </c>
      <c r="I44" s="312">
        <v>11500000</v>
      </c>
      <c r="J44" s="65"/>
      <c r="K44" s="312">
        <v>8600000</v>
      </c>
      <c r="L44" s="320">
        <v>3000000</v>
      </c>
      <c r="M44" s="312">
        <v>11600000</v>
      </c>
      <c r="N44" s="65"/>
      <c r="O44" s="312">
        <v>9500000</v>
      </c>
      <c r="P44" s="312">
        <v>2900000</v>
      </c>
      <c r="Q44" s="312">
        <v>12400000</v>
      </c>
      <c r="R44" s="65"/>
      <c r="S44" s="312">
        <v>35100000</v>
      </c>
      <c r="T44" s="312">
        <v>11600000</v>
      </c>
      <c r="U44" s="312">
        <v>46700000</v>
      </c>
    </row>
    <row r="45" spans="1:21" ht="12.4" customHeight="1" x14ac:dyDescent="0.2">
      <c r="A45" s="46" t="s">
        <v>98</v>
      </c>
      <c r="B45" s="1"/>
      <c r="C45" s="278">
        <v>214800000</v>
      </c>
      <c r="D45" s="278">
        <v>364600000</v>
      </c>
      <c r="E45" s="278">
        <v>579300000</v>
      </c>
      <c r="F45" s="102"/>
      <c r="G45" s="278">
        <v>192200000</v>
      </c>
      <c r="H45" s="278">
        <v>394500000</v>
      </c>
      <c r="I45" s="278">
        <v>586700000</v>
      </c>
      <c r="J45" s="102"/>
      <c r="K45" s="278">
        <v>108400000</v>
      </c>
      <c r="L45" s="278">
        <v>399300000</v>
      </c>
      <c r="M45" s="278">
        <v>507700000</v>
      </c>
      <c r="N45" s="102"/>
      <c r="O45" s="278">
        <v>75600000</v>
      </c>
      <c r="P45" s="278">
        <v>421700000</v>
      </c>
      <c r="Q45" s="278">
        <v>497300000</v>
      </c>
      <c r="R45" s="102"/>
      <c r="S45" s="334">
        <v>591000000</v>
      </c>
      <c r="T45" s="278">
        <v>1580100000</v>
      </c>
      <c r="U45" s="334">
        <v>2171000000</v>
      </c>
    </row>
    <row r="46" spans="1:21" ht="12.4" customHeight="1" x14ac:dyDescent="0.2">
      <c r="A46" s="1"/>
      <c r="B46" s="1"/>
      <c r="C46" s="58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7"/>
      <c r="U46" s="37"/>
    </row>
    <row r="47" spans="1:21" ht="12.4" customHeight="1" x14ac:dyDescent="0.2">
      <c r="A47" s="1"/>
      <c r="B47" s="46" t="s">
        <v>99</v>
      </c>
      <c r="C47" s="31">
        <v>227300000</v>
      </c>
      <c r="D47" s="31">
        <v>262600000</v>
      </c>
      <c r="E47" s="31">
        <v>489900000</v>
      </c>
      <c r="F47" s="65"/>
      <c r="G47" s="31">
        <v>274300000</v>
      </c>
      <c r="H47" s="31">
        <v>258600000</v>
      </c>
      <c r="I47" s="31">
        <v>532900000</v>
      </c>
      <c r="J47" s="65"/>
      <c r="K47" s="82">
        <v>260300000</v>
      </c>
      <c r="L47" s="357">
        <v>254200000</v>
      </c>
      <c r="M47" s="357">
        <v>514500000</v>
      </c>
      <c r="N47" s="65"/>
      <c r="O47" s="82">
        <v>272400000</v>
      </c>
      <c r="P47" s="357">
        <v>252800000</v>
      </c>
      <c r="Q47" s="357">
        <v>525200000</v>
      </c>
      <c r="R47" s="65"/>
      <c r="S47" s="31">
        <v>1034300000</v>
      </c>
      <c r="T47" s="31">
        <v>1028200000</v>
      </c>
      <c r="U47" s="31">
        <v>2062500000</v>
      </c>
    </row>
    <row r="48" spans="1:21" ht="12.4" customHeight="1" x14ac:dyDescent="0.2">
      <c r="A48" s="67"/>
      <c r="B48" s="238" t="s">
        <v>100</v>
      </c>
      <c r="C48" s="31">
        <v>66200000</v>
      </c>
      <c r="D48" s="31">
        <v>105100000</v>
      </c>
      <c r="E48" s="31">
        <v>171200000</v>
      </c>
      <c r="F48" s="186"/>
      <c r="G48" s="31">
        <v>68700000</v>
      </c>
      <c r="H48" s="31">
        <v>117600000</v>
      </c>
      <c r="I48" s="31">
        <v>186300000</v>
      </c>
      <c r="J48" s="186"/>
      <c r="K48" s="266">
        <v>69500000</v>
      </c>
      <c r="L48" s="31">
        <v>126500000</v>
      </c>
      <c r="M48" s="29">
        <v>196000000</v>
      </c>
      <c r="N48" s="186"/>
      <c r="O48" s="266">
        <v>74400000</v>
      </c>
      <c r="P48" s="31">
        <v>130400000</v>
      </c>
      <c r="Q48" s="31">
        <v>204800000</v>
      </c>
      <c r="R48" s="186"/>
      <c r="S48" s="31">
        <v>278800000</v>
      </c>
      <c r="T48" s="31">
        <v>479600000</v>
      </c>
      <c r="U48" s="31">
        <v>758300000</v>
      </c>
    </row>
    <row r="49" spans="1:21" ht="12.4" customHeight="1" x14ac:dyDescent="0.2">
      <c r="A49" s="270"/>
      <c r="B49" s="271" t="s">
        <v>101</v>
      </c>
      <c r="C49" s="289">
        <v>129200000</v>
      </c>
      <c r="D49" s="289">
        <v>25200000</v>
      </c>
      <c r="E49" s="289">
        <v>154400000</v>
      </c>
      <c r="F49" s="273"/>
      <c r="G49" s="290">
        <v>133000000</v>
      </c>
      <c r="H49" s="289">
        <v>26100000</v>
      </c>
      <c r="I49" s="289">
        <v>159100000</v>
      </c>
      <c r="J49" s="273"/>
      <c r="K49" s="358">
        <v>136000000</v>
      </c>
      <c r="L49" s="289">
        <v>27400000</v>
      </c>
      <c r="M49" s="289">
        <v>163500000</v>
      </c>
      <c r="N49" s="273"/>
      <c r="O49" s="291">
        <v>143500000</v>
      </c>
      <c r="P49" s="289">
        <v>25400000</v>
      </c>
      <c r="Q49" s="289">
        <v>168900000</v>
      </c>
      <c r="R49" s="273"/>
      <c r="S49" s="289">
        <v>541700000</v>
      </c>
      <c r="T49" s="289">
        <v>104200000</v>
      </c>
      <c r="U49" s="289">
        <v>645900000</v>
      </c>
    </row>
    <row r="50" spans="1:21" ht="12.4" customHeight="1" x14ac:dyDescent="0.2">
      <c r="A50" s="1"/>
      <c r="B50" s="46" t="s">
        <v>123</v>
      </c>
      <c r="C50" s="88">
        <v>0</v>
      </c>
      <c r="D50" s="83">
        <v>25800000</v>
      </c>
      <c r="E50" s="83">
        <v>25800000</v>
      </c>
      <c r="F50" s="65"/>
      <c r="G50" s="83">
        <v>1800000</v>
      </c>
      <c r="H50" s="88">
        <v>26000000</v>
      </c>
      <c r="I50" s="83">
        <v>27800000</v>
      </c>
      <c r="J50" s="65"/>
      <c r="K50" s="82">
        <v>-1100000</v>
      </c>
      <c r="L50" s="88">
        <v>28000000</v>
      </c>
      <c r="M50" s="359">
        <v>26900000</v>
      </c>
      <c r="N50" s="65"/>
      <c r="O50" s="82">
        <v>2900000</v>
      </c>
      <c r="P50" s="83">
        <v>27500000</v>
      </c>
      <c r="Q50" s="359">
        <v>30400000</v>
      </c>
      <c r="R50" s="65"/>
      <c r="S50" s="83">
        <v>3500000</v>
      </c>
      <c r="T50" s="83">
        <v>107400000</v>
      </c>
      <c r="U50" s="83">
        <v>110900000</v>
      </c>
    </row>
    <row r="51" spans="1:21" ht="12.4" customHeight="1" x14ac:dyDescent="0.2">
      <c r="A51" s="67"/>
      <c r="B51" s="238" t="s">
        <v>102</v>
      </c>
      <c r="C51" s="31">
        <v>38100000</v>
      </c>
      <c r="D51" s="29">
        <v>4000000</v>
      </c>
      <c r="E51" s="31">
        <v>42100000</v>
      </c>
      <c r="F51" s="186"/>
      <c r="G51" s="31">
        <v>39700000</v>
      </c>
      <c r="H51" s="31">
        <v>7700000</v>
      </c>
      <c r="I51" s="31">
        <v>47400000</v>
      </c>
      <c r="J51" s="186"/>
      <c r="K51" s="266">
        <v>42400000</v>
      </c>
      <c r="L51" s="29">
        <v>12000000</v>
      </c>
      <c r="M51" s="31">
        <v>54500000</v>
      </c>
      <c r="N51" s="186"/>
      <c r="O51" s="266">
        <v>41500000</v>
      </c>
      <c r="P51" s="31">
        <v>17500000</v>
      </c>
      <c r="Q51" s="29">
        <v>59000000</v>
      </c>
      <c r="R51" s="65"/>
      <c r="S51" s="31">
        <v>161700000</v>
      </c>
      <c r="T51" s="31">
        <v>41200000</v>
      </c>
      <c r="U51" s="29">
        <v>203000000</v>
      </c>
    </row>
    <row r="52" spans="1:21" ht="12.4" customHeight="1" x14ac:dyDescent="0.2">
      <c r="A52" s="67"/>
      <c r="B52" s="68" t="s">
        <v>124</v>
      </c>
      <c r="C52" s="31">
        <v>3100000</v>
      </c>
      <c r="D52" s="31">
        <v>500000</v>
      </c>
      <c r="E52" s="31">
        <v>3600000</v>
      </c>
      <c r="F52" s="186"/>
      <c r="G52" s="31">
        <v>2200000</v>
      </c>
      <c r="H52" s="31">
        <v>100000</v>
      </c>
      <c r="I52" s="31">
        <v>2300000</v>
      </c>
      <c r="J52" s="86"/>
      <c r="K52" s="266">
        <v>2200000</v>
      </c>
      <c r="L52" s="31">
        <v>100000</v>
      </c>
      <c r="M52" s="31">
        <v>2300000</v>
      </c>
      <c r="N52" s="86"/>
      <c r="O52" s="266">
        <v>1900000</v>
      </c>
      <c r="P52" s="31">
        <v>200000</v>
      </c>
      <c r="Q52" s="31">
        <v>2100000</v>
      </c>
      <c r="R52" s="65"/>
      <c r="S52" s="31">
        <v>9300000</v>
      </c>
      <c r="T52" s="29">
        <v>1000000</v>
      </c>
      <c r="U52" s="31">
        <v>10300000</v>
      </c>
    </row>
    <row r="53" spans="1:21" ht="12.4" customHeight="1" x14ac:dyDescent="0.2">
      <c r="A53" s="67"/>
      <c r="B53" s="68" t="s">
        <v>103</v>
      </c>
      <c r="C53" s="290">
        <v>0</v>
      </c>
      <c r="D53" s="290">
        <v>0</v>
      </c>
      <c r="E53" s="290">
        <v>0</v>
      </c>
      <c r="F53" s="32"/>
      <c r="G53" s="290">
        <v>0</v>
      </c>
      <c r="H53" s="290">
        <v>0</v>
      </c>
      <c r="I53" s="290">
        <v>0</v>
      </c>
      <c r="J53" s="86"/>
      <c r="K53" s="290">
        <v>0</v>
      </c>
      <c r="L53" s="290">
        <v>0</v>
      </c>
      <c r="M53" s="290">
        <v>0</v>
      </c>
      <c r="N53" s="86"/>
      <c r="O53" s="290">
        <v>21000000</v>
      </c>
      <c r="P53" s="290">
        <v>0</v>
      </c>
      <c r="Q53" s="290">
        <v>21000000</v>
      </c>
      <c r="R53" s="65"/>
      <c r="S53" s="290">
        <v>21000000</v>
      </c>
      <c r="T53" s="290">
        <v>0</v>
      </c>
      <c r="U53" s="290">
        <v>21000000</v>
      </c>
    </row>
    <row r="54" spans="1:21" ht="12.4" customHeight="1" x14ac:dyDescent="0.2">
      <c r="A54" s="21"/>
      <c r="B54" s="68" t="s">
        <v>104</v>
      </c>
      <c r="C54" s="302">
        <v>0</v>
      </c>
      <c r="D54" s="302">
        <v>0</v>
      </c>
      <c r="E54" s="302">
        <v>0</v>
      </c>
      <c r="F54" s="300"/>
      <c r="G54" s="302">
        <v>0</v>
      </c>
      <c r="H54" s="302">
        <v>0</v>
      </c>
      <c r="I54" s="302">
        <v>0</v>
      </c>
      <c r="J54" s="86"/>
      <c r="K54" s="302">
        <v>0</v>
      </c>
      <c r="L54" s="302">
        <v>0</v>
      </c>
      <c r="M54" s="302">
        <v>0</v>
      </c>
      <c r="N54" s="86"/>
      <c r="O54" s="302">
        <v>0</v>
      </c>
      <c r="P54" s="302">
        <v>0</v>
      </c>
      <c r="Q54" s="302">
        <v>0</v>
      </c>
      <c r="R54" s="65"/>
      <c r="S54" s="302">
        <v>0</v>
      </c>
      <c r="T54" s="302">
        <v>0</v>
      </c>
      <c r="U54" s="302">
        <v>0</v>
      </c>
    </row>
    <row r="55" spans="1:21" ht="18.75" customHeight="1" x14ac:dyDescent="0.2">
      <c r="A55" s="238" t="s">
        <v>105</v>
      </c>
      <c r="B55" s="106"/>
      <c r="C55" s="278">
        <v>463800000</v>
      </c>
      <c r="D55" s="278">
        <v>423300000</v>
      </c>
      <c r="E55" s="334">
        <v>887000000</v>
      </c>
      <c r="F55" s="86"/>
      <c r="G55" s="278">
        <v>519700000</v>
      </c>
      <c r="H55" s="278">
        <v>436100000</v>
      </c>
      <c r="I55" s="278">
        <v>955900000</v>
      </c>
      <c r="J55" s="86"/>
      <c r="K55" s="278">
        <v>509300000</v>
      </c>
      <c r="L55" s="278">
        <v>448300000</v>
      </c>
      <c r="M55" s="278">
        <v>957600000</v>
      </c>
      <c r="N55" s="360"/>
      <c r="O55" s="278">
        <v>557600000</v>
      </c>
      <c r="P55" s="278">
        <v>453900000</v>
      </c>
      <c r="Q55" s="278">
        <v>1011400000</v>
      </c>
      <c r="R55" s="360"/>
      <c r="S55" s="278">
        <v>2050400000</v>
      </c>
      <c r="T55" s="278">
        <v>1761600000</v>
      </c>
      <c r="U55" s="278">
        <v>3811900000</v>
      </c>
    </row>
    <row r="56" spans="1:21" ht="12.4" customHeight="1" x14ac:dyDescent="0.2">
      <c r="A56" s="21"/>
      <c r="B56" s="21"/>
      <c r="C56" s="361"/>
      <c r="D56" s="362"/>
      <c r="E56" s="362"/>
      <c r="F56" s="300"/>
      <c r="G56" s="362"/>
      <c r="H56" s="362"/>
      <c r="I56" s="362"/>
      <c r="J56" s="300"/>
      <c r="K56" s="72"/>
      <c r="L56" s="72"/>
      <c r="M56" s="72"/>
      <c r="N56" s="300"/>
      <c r="O56" s="362"/>
      <c r="P56" s="362"/>
      <c r="Q56" s="362"/>
      <c r="R56" s="300"/>
      <c r="S56" s="361"/>
      <c r="T56" s="362"/>
      <c r="U56" s="361"/>
    </row>
    <row r="57" spans="1:21" ht="18.75" customHeight="1" x14ac:dyDescent="0.2">
      <c r="A57" s="1"/>
      <c r="B57" s="46" t="s">
        <v>125</v>
      </c>
      <c r="C57" s="29">
        <v>0</v>
      </c>
      <c r="D57" s="31">
        <v>34700000</v>
      </c>
      <c r="E57" s="31">
        <v>34700000</v>
      </c>
      <c r="F57" s="65"/>
      <c r="G57" s="29">
        <v>0</v>
      </c>
      <c r="H57" s="31">
        <v>17400000</v>
      </c>
      <c r="I57" s="31">
        <v>17400000</v>
      </c>
      <c r="J57" s="65"/>
      <c r="K57" s="29">
        <v>0</v>
      </c>
      <c r="L57" s="82">
        <v>23700000</v>
      </c>
      <c r="M57" s="82">
        <v>23700000</v>
      </c>
      <c r="N57" s="65"/>
      <c r="O57" s="29">
        <v>0</v>
      </c>
      <c r="P57" s="82">
        <v>13800000</v>
      </c>
      <c r="Q57" s="83">
        <v>13800000</v>
      </c>
      <c r="R57" s="65"/>
      <c r="S57" s="29">
        <v>0</v>
      </c>
      <c r="T57" s="31">
        <v>89600000</v>
      </c>
      <c r="U57" s="31">
        <v>89600000</v>
      </c>
    </row>
    <row r="58" spans="1:21" ht="12.4" customHeight="1" x14ac:dyDescent="0.2">
      <c r="A58" s="1"/>
      <c r="B58" s="46" t="s">
        <v>106</v>
      </c>
      <c r="C58" s="312">
        <v>13700000</v>
      </c>
      <c r="D58" s="312">
        <v>25400000</v>
      </c>
      <c r="E58" s="312">
        <v>39100000</v>
      </c>
      <c r="F58" s="65"/>
      <c r="G58" s="312">
        <v>10300000</v>
      </c>
      <c r="H58" s="320">
        <v>22000000</v>
      </c>
      <c r="I58" s="312">
        <v>32200000</v>
      </c>
      <c r="J58" s="65"/>
      <c r="K58" s="363">
        <v>10800000</v>
      </c>
      <c r="L58" s="363">
        <v>26500000</v>
      </c>
      <c r="M58" s="363">
        <v>37300000</v>
      </c>
      <c r="N58" s="65"/>
      <c r="O58" s="363">
        <v>16200000</v>
      </c>
      <c r="P58" s="363">
        <v>26900000</v>
      </c>
      <c r="Q58" s="364">
        <v>43100000</v>
      </c>
      <c r="R58" s="65"/>
      <c r="S58" s="312">
        <v>50900000</v>
      </c>
      <c r="T58" s="312">
        <v>100800000</v>
      </c>
      <c r="U58" s="312">
        <v>151700000</v>
      </c>
    </row>
    <row r="59" spans="1:21" ht="18.75" customHeight="1" x14ac:dyDescent="0.2">
      <c r="A59" s="721" t="s">
        <v>107</v>
      </c>
      <c r="B59" s="727"/>
      <c r="C59" s="365">
        <v>13700000</v>
      </c>
      <c r="D59" s="365">
        <v>60100000</v>
      </c>
      <c r="E59" s="365">
        <v>73800000</v>
      </c>
      <c r="F59" s="366"/>
      <c r="G59" s="365">
        <v>10300000</v>
      </c>
      <c r="H59" s="365">
        <v>39400000</v>
      </c>
      <c r="I59" s="365">
        <v>49600000</v>
      </c>
      <c r="J59" s="366"/>
      <c r="K59" s="367">
        <v>10800000</v>
      </c>
      <c r="L59" s="367">
        <v>50200000</v>
      </c>
      <c r="M59" s="368">
        <v>61000000</v>
      </c>
      <c r="N59" s="366"/>
      <c r="O59" s="367">
        <v>16200000</v>
      </c>
      <c r="P59" s="367">
        <v>40600000</v>
      </c>
      <c r="Q59" s="365">
        <v>56800000</v>
      </c>
      <c r="R59" s="366"/>
      <c r="S59" s="365">
        <v>50900000</v>
      </c>
      <c r="T59" s="365">
        <v>190400000</v>
      </c>
      <c r="U59" s="365">
        <v>241300000</v>
      </c>
    </row>
    <row r="60" spans="1:21" ht="18.75" customHeight="1" x14ac:dyDescent="0.2">
      <c r="A60" s="1"/>
      <c r="B60" s="1"/>
      <c r="C60" s="369"/>
      <c r="D60" s="370"/>
      <c r="E60" s="369"/>
      <c r="F60" s="72"/>
      <c r="G60" s="370"/>
      <c r="H60" s="370"/>
      <c r="I60" s="369"/>
      <c r="J60" s="72"/>
      <c r="K60" s="72"/>
      <c r="L60" s="72"/>
      <c r="M60" s="72"/>
      <c r="N60" s="72"/>
      <c r="O60" s="362"/>
      <c r="P60" s="362"/>
      <c r="Q60" s="362"/>
      <c r="R60" s="72"/>
      <c r="S60" s="332"/>
      <c r="T60" s="332"/>
      <c r="U60" s="333"/>
    </row>
    <row r="61" spans="1:21" ht="12.4" customHeight="1" x14ac:dyDescent="0.2">
      <c r="A61" s="719" t="s">
        <v>108</v>
      </c>
      <c r="B61" s="727"/>
      <c r="C61" s="278">
        <v>2519700000</v>
      </c>
      <c r="D61" s="278">
        <v>1939200000</v>
      </c>
      <c r="E61" s="334">
        <v>4459000000</v>
      </c>
      <c r="F61" s="335"/>
      <c r="G61" s="278">
        <v>2917400000</v>
      </c>
      <c r="H61" s="334">
        <v>2122000000</v>
      </c>
      <c r="I61" s="278">
        <v>5039400000</v>
      </c>
      <c r="J61" s="335"/>
      <c r="K61" s="336">
        <v>2751300000</v>
      </c>
      <c r="L61" s="337">
        <v>2166100000</v>
      </c>
      <c r="M61" s="336">
        <v>4917400000</v>
      </c>
      <c r="N61" s="335"/>
      <c r="O61" s="371">
        <v>3085500000</v>
      </c>
      <c r="P61" s="372">
        <v>2284400000</v>
      </c>
      <c r="Q61" s="278">
        <v>5369900000</v>
      </c>
      <c r="R61" s="335"/>
      <c r="S61" s="278">
        <v>11273900000</v>
      </c>
      <c r="T61" s="278">
        <v>8511700000</v>
      </c>
      <c r="U61" s="278">
        <v>19785700000</v>
      </c>
    </row>
    <row r="62" spans="1:21" ht="12.4" customHeight="1" x14ac:dyDescent="0.2">
      <c r="A62" s="1"/>
      <c r="B62" s="1"/>
      <c r="C62" s="37"/>
      <c r="D62" s="35"/>
      <c r="E62" s="35"/>
      <c r="F62" s="65"/>
      <c r="G62" s="35"/>
      <c r="H62" s="35"/>
      <c r="I62" s="37"/>
      <c r="J62" s="65"/>
      <c r="K62" s="35"/>
      <c r="L62" s="35"/>
      <c r="M62" s="35"/>
      <c r="N62" s="65"/>
      <c r="O62" s="35"/>
      <c r="P62" s="35"/>
      <c r="Q62" s="37"/>
      <c r="R62" s="65"/>
      <c r="S62" s="35"/>
      <c r="T62" s="35"/>
      <c r="U62" s="37"/>
    </row>
    <row r="63" spans="1:21" s="707" customFormat="1" ht="12.4" customHeight="1" x14ac:dyDescent="0.2">
      <c r="A63" s="706"/>
      <c r="B63" s="705" t="s">
        <v>212</v>
      </c>
      <c r="C63" s="526">
        <v>346200000</v>
      </c>
      <c r="D63" s="526">
        <v>342000000</v>
      </c>
      <c r="E63" s="526">
        <v>688200000</v>
      </c>
      <c r="F63" s="65"/>
      <c r="G63" s="526">
        <v>325600000</v>
      </c>
      <c r="H63" s="526">
        <v>361000000</v>
      </c>
      <c r="I63" s="526">
        <v>686600000</v>
      </c>
      <c r="J63" s="65"/>
      <c r="K63" s="526">
        <v>279500000</v>
      </c>
      <c r="L63" s="526">
        <v>369000000</v>
      </c>
      <c r="M63" s="526">
        <v>648500000</v>
      </c>
      <c r="N63" s="65"/>
      <c r="O63" s="526">
        <v>295200000</v>
      </c>
      <c r="P63" s="526">
        <v>431900000</v>
      </c>
      <c r="Q63" s="526">
        <v>727000000</v>
      </c>
      <c r="R63" s="65"/>
      <c r="S63" s="526">
        <v>1246500000</v>
      </c>
      <c r="T63" s="526">
        <v>1503900000</v>
      </c>
      <c r="U63" s="526">
        <v>2750400000</v>
      </c>
    </row>
    <row r="64" spans="1:21" ht="12.4" customHeight="1" x14ac:dyDescent="0.2">
      <c r="A64" s="1"/>
      <c r="B64" s="46" t="s">
        <v>109</v>
      </c>
      <c r="C64" s="31">
        <v>67600000</v>
      </c>
      <c r="D64" s="31">
        <v>13500000</v>
      </c>
      <c r="E64" s="31">
        <v>81100000</v>
      </c>
      <c r="F64" s="65"/>
      <c r="G64" s="31">
        <v>80890000</v>
      </c>
      <c r="H64" s="31">
        <v>17300000</v>
      </c>
      <c r="I64" s="31">
        <v>98200000</v>
      </c>
      <c r="J64" s="65"/>
      <c r="K64" s="266">
        <v>73500000</v>
      </c>
      <c r="L64" s="266">
        <v>18600000</v>
      </c>
      <c r="M64" s="31">
        <v>92100000</v>
      </c>
      <c r="N64" s="65"/>
      <c r="O64" s="266">
        <v>42600000</v>
      </c>
      <c r="P64" s="266">
        <v>21200000</v>
      </c>
      <c r="Q64" s="31">
        <v>63800000</v>
      </c>
      <c r="R64" s="65"/>
      <c r="S64" s="31">
        <v>264600000</v>
      </c>
      <c r="T64" s="31">
        <v>70700000</v>
      </c>
      <c r="U64" s="31">
        <v>335200000</v>
      </c>
    </row>
    <row r="65" spans="1:21" ht="8.65" customHeight="1" x14ac:dyDescent="0.2">
      <c r="A65" s="1"/>
      <c r="B65" s="1"/>
      <c r="C65" s="106"/>
      <c r="D65" s="1"/>
      <c r="E65" s="1"/>
      <c r="F65" s="1"/>
      <c r="G65" s="1"/>
      <c r="H65" s="1"/>
      <c r="I65" s="1"/>
      <c r="J65" s="1"/>
      <c r="K65" s="35"/>
      <c r="L65" s="35"/>
      <c r="M65" s="35"/>
      <c r="N65" s="1"/>
      <c r="O65" s="1"/>
      <c r="P65" s="1"/>
      <c r="Q65" s="12"/>
      <c r="R65" s="1"/>
      <c r="S65" s="1"/>
      <c r="T65" s="1"/>
      <c r="U65" s="12"/>
    </row>
    <row r="66" spans="1:21" ht="18.75" customHeight="1" x14ac:dyDescent="0.2">
      <c r="A66" s="719" t="s">
        <v>110</v>
      </c>
      <c r="B66" s="727"/>
      <c r="C66" s="365">
        <v>413800000</v>
      </c>
      <c r="D66" s="365">
        <v>355600000</v>
      </c>
      <c r="E66" s="365">
        <v>769400000</v>
      </c>
      <c r="F66" s="373"/>
      <c r="G66" s="365">
        <v>406500000</v>
      </c>
      <c r="H66" s="365">
        <v>378300000</v>
      </c>
      <c r="I66" s="365">
        <v>784800000</v>
      </c>
      <c r="J66" s="373"/>
      <c r="K66" s="368">
        <v>353000000</v>
      </c>
      <c r="L66" s="367">
        <v>387600000</v>
      </c>
      <c r="M66" s="367">
        <v>740600000</v>
      </c>
      <c r="N66" s="373"/>
      <c r="O66" s="365">
        <v>337800000</v>
      </c>
      <c r="P66" s="365">
        <v>453100000</v>
      </c>
      <c r="Q66" s="365">
        <v>790900000</v>
      </c>
      <c r="R66" s="373"/>
      <c r="S66" s="365">
        <v>1511100000</v>
      </c>
      <c r="T66" s="365">
        <v>1574500000</v>
      </c>
      <c r="U66" s="365">
        <v>3085600000</v>
      </c>
    </row>
    <row r="67" spans="1:21" ht="18.75" customHeight="1" x14ac:dyDescent="0.2">
      <c r="A67" s="1"/>
      <c r="B67" s="1"/>
      <c r="C67" s="374"/>
      <c r="D67" s="374"/>
      <c r="E67" s="374"/>
      <c r="F67" s="375"/>
      <c r="G67" s="374"/>
      <c r="H67" s="374"/>
      <c r="I67" s="374"/>
      <c r="J67" s="375"/>
      <c r="K67" s="72"/>
      <c r="L67" s="72"/>
      <c r="M67" s="72"/>
      <c r="N67" s="375"/>
      <c r="O67" s="376"/>
      <c r="P67" s="376"/>
      <c r="Q67" s="377"/>
      <c r="R67" s="375"/>
      <c r="S67" s="374"/>
      <c r="T67" s="374"/>
      <c r="U67" s="378"/>
    </row>
    <row r="68" spans="1:21" ht="18.75" customHeight="1" x14ac:dyDescent="0.2">
      <c r="A68" s="1"/>
      <c r="B68" s="1"/>
      <c r="C68" s="1"/>
      <c r="D68" s="1"/>
      <c r="E68" s="1"/>
      <c r="F68" s="106"/>
      <c r="G68" s="1"/>
      <c r="H68" s="1"/>
      <c r="I68" s="1"/>
      <c r="J68" s="106"/>
      <c r="K68" s="99"/>
      <c r="L68" s="99"/>
      <c r="M68" s="99"/>
      <c r="N68" s="106"/>
      <c r="O68" s="106"/>
      <c r="P68" s="106"/>
      <c r="Q68" s="106"/>
      <c r="R68" s="106"/>
      <c r="S68" s="1"/>
      <c r="T68" s="1"/>
      <c r="U68" s="12"/>
    </row>
    <row r="69" spans="1:21" ht="18.75" customHeight="1" x14ac:dyDescent="0.2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99"/>
      <c r="L69" s="99"/>
      <c r="M69" s="99"/>
      <c r="N69" s="106"/>
      <c r="O69" s="106"/>
      <c r="P69" s="106"/>
      <c r="Q69" s="106"/>
      <c r="R69" s="106"/>
      <c r="S69" s="106"/>
      <c r="T69" s="106"/>
      <c r="U69" s="106"/>
    </row>
    <row r="70" spans="1:21" ht="18.75" customHeight="1" x14ac:dyDescent="0.2">
      <c r="A70" s="347" t="s">
        <v>111</v>
      </c>
      <c r="B70" s="258"/>
      <c r="C70" s="326">
        <v>2933500000</v>
      </c>
      <c r="D70" s="326">
        <v>2294800000</v>
      </c>
      <c r="E70" s="326">
        <v>5228300000</v>
      </c>
      <c r="F70" s="349"/>
      <c r="G70" s="326">
        <v>3323900000</v>
      </c>
      <c r="H70" s="326">
        <v>2500300000</v>
      </c>
      <c r="I70" s="326">
        <v>5824300000</v>
      </c>
      <c r="J70" s="349"/>
      <c r="K70" s="328">
        <v>3104400000</v>
      </c>
      <c r="L70" s="328">
        <v>2553600000</v>
      </c>
      <c r="M70" s="379">
        <v>5658000000</v>
      </c>
      <c r="N70" s="349"/>
      <c r="O70" s="343">
        <v>3423300000</v>
      </c>
      <c r="P70" s="343">
        <v>2737500000</v>
      </c>
      <c r="Q70" s="341">
        <v>6160700000</v>
      </c>
      <c r="R70" s="349"/>
      <c r="S70" s="326">
        <v>12785100000</v>
      </c>
      <c r="T70" s="326">
        <v>10086300000</v>
      </c>
      <c r="U70" s="326">
        <v>22871300000</v>
      </c>
    </row>
    <row r="71" spans="1:21" ht="18.75" customHeight="1" x14ac:dyDescent="0.2">
      <c r="A71" s="21"/>
      <c r="B71" s="21"/>
      <c r="C71" s="21"/>
      <c r="D71" s="21"/>
      <c r="E71" s="21"/>
      <c r="F71" s="33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3"/>
    </row>
    <row r="72" spans="1:21" ht="18.75" customHeight="1" x14ac:dyDescent="0.2">
      <c r="A72" s="783" t="s">
        <v>112</v>
      </c>
      <c r="B72" s="724"/>
      <c r="C72" s="724"/>
      <c r="D72" s="724"/>
      <c r="E72" s="724"/>
      <c r="F72" s="724"/>
      <c r="G72" s="724"/>
      <c r="H72" s="793"/>
      <c r="I72" s="793"/>
      <c r="J72" s="793"/>
      <c r="K72" s="793"/>
      <c r="L72" s="793"/>
      <c r="M72" s="793"/>
      <c r="N72" s="793"/>
      <c r="O72" s="793"/>
      <c r="P72" s="793"/>
      <c r="Q72" s="793"/>
      <c r="R72" s="793"/>
      <c r="S72" s="793"/>
      <c r="T72" s="793"/>
      <c r="U72" s="794"/>
    </row>
    <row r="73" spans="1:21" ht="18.75" customHeight="1" x14ac:dyDescent="0.2">
      <c r="A73" s="1"/>
      <c r="B73" s="1"/>
      <c r="C73" s="1"/>
      <c r="D73" s="1"/>
      <c r="E73" s="1"/>
      <c r="F73" s="1"/>
      <c r="G73" s="1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7"/>
    </row>
    <row r="74" spans="1:21" ht="18.75" customHeight="1" x14ac:dyDescent="0.2">
      <c r="A74" s="721" t="s">
        <v>113</v>
      </c>
      <c r="B74" s="743"/>
      <c r="C74" s="743"/>
      <c r="D74" s="743"/>
      <c r="E74" s="743"/>
      <c r="F74" s="743"/>
      <c r="G74" s="743"/>
      <c r="H74" s="795"/>
      <c r="I74" s="795"/>
      <c r="J74" s="795"/>
      <c r="K74" s="795"/>
      <c r="L74" s="795"/>
      <c r="M74" s="795"/>
      <c r="N74" s="795"/>
      <c r="O74" s="795"/>
      <c r="P74" s="795"/>
      <c r="Q74" s="795"/>
      <c r="R74" s="795"/>
      <c r="S74" s="795"/>
      <c r="T74" s="795"/>
      <c r="U74" s="796"/>
    </row>
    <row r="75" spans="1:21" ht="18.75" customHeight="1" x14ac:dyDescent="0.2">
      <c r="A75" s="1"/>
      <c r="B75" s="1"/>
      <c r="C75" s="1"/>
      <c r="D75" s="1"/>
      <c r="E75" s="1"/>
      <c r="F75" s="1"/>
      <c r="G75" s="1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7"/>
    </row>
    <row r="76" spans="1:21" ht="18.75" customHeight="1" x14ac:dyDescent="0.2">
      <c r="A76" s="783" t="s">
        <v>114</v>
      </c>
      <c r="B76" s="724"/>
      <c r="C76" s="724"/>
      <c r="D76" s="724"/>
      <c r="E76" s="724"/>
      <c r="F76" s="724"/>
      <c r="G76" s="724"/>
      <c r="H76" s="793"/>
      <c r="I76" s="793"/>
      <c r="J76" s="793"/>
      <c r="K76" s="793"/>
      <c r="L76" s="793"/>
      <c r="M76" s="793"/>
      <c r="N76" s="793"/>
      <c r="O76" s="793"/>
      <c r="P76" s="793"/>
      <c r="Q76" s="793"/>
      <c r="R76" s="793"/>
      <c r="S76" s="793"/>
      <c r="T76" s="793"/>
      <c r="U76" s="794"/>
    </row>
    <row r="77" spans="1:21" ht="18.75" customHeight="1" x14ac:dyDescent="0.2">
      <c r="A77" s="1"/>
      <c r="B77" s="1"/>
      <c r="C77" s="1"/>
      <c r="D77" s="1"/>
      <c r="E77" s="1"/>
      <c r="F77" s="1"/>
      <c r="G77" s="1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7"/>
    </row>
    <row r="78" spans="1:21" ht="18.75" customHeight="1" x14ac:dyDescent="0.2">
      <c r="A78" s="781" t="s">
        <v>33</v>
      </c>
      <c r="B78" s="727"/>
      <c r="C78" s="727"/>
      <c r="D78" s="727"/>
      <c r="E78" s="1"/>
      <c r="F78" s="1"/>
      <c r="G78" s="1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7"/>
    </row>
    <row r="79" spans="1:21" ht="18.75" customHeight="1" x14ac:dyDescent="0.2">
      <c r="A79" s="791"/>
      <c r="B79" s="727"/>
      <c r="C79" s="1"/>
      <c r="D79" s="1"/>
      <c r="E79" s="1"/>
      <c r="F79" s="1"/>
      <c r="G79" s="1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7"/>
    </row>
    <row r="80" spans="1:21" ht="18.75" customHeight="1" x14ac:dyDescent="0.2">
      <c r="A80" s="757" t="s">
        <v>126</v>
      </c>
      <c r="B80" s="728"/>
      <c r="C80" s="1"/>
      <c r="D80" s="1"/>
      <c r="E80" s="1"/>
      <c r="F80" s="1"/>
      <c r="G80" s="1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7"/>
    </row>
    <row r="81" spans="1:21" ht="18.75" customHeight="1" x14ac:dyDescent="0.2">
      <c r="A81" s="67"/>
      <c r="B81" s="67"/>
      <c r="C81" s="67"/>
      <c r="D81" s="67"/>
      <c r="E81" s="67"/>
      <c r="F81" s="67"/>
      <c r="G81" s="67"/>
      <c r="H81" s="267"/>
      <c r="I81" s="267"/>
      <c r="J81" s="267"/>
      <c r="K81" s="267"/>
      <c r="L81" s="267"/>
      <c r="M81" s="267"/>
      <c r="N81" s="267"/>
      <c r="O81" s="267"/>
      <c r="P81" s="267"/>
      <c r="Q81" s="267"/>
      <c r="R81" s="267"/>
      <c r="S81" s="267"/>
      <c r="T81" s="267"/>
      <c r="U81" s="99"/>
    </row>
    <row r="82" spans="1:21" ht="18.75" customHeight="1" x14ac:dyDescent="0.2">
      <c r="A82" s="1"/>
      <c r="B82" s="1"/>
      <c r="C82" s="1"/>
      <c r="D82" s="1"/>
      <c r="E82" s="1"/>
      <c r="F82" s="1"/>
      <c r="G82" s="1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18.75" customHeight="1" x14ac:dyDescent="0.2">
      <c r="A83" s="1"/>
      <c r="B83" s="1"/>
      <c r="C83" s="1"/>
      <c r="D83" s="1"/>
      <c r="E83" s="1"/>
      <c r="F83" s="1"/>
      <c r="G83" s="1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18.75" customHeight="1" x14ac:dyDescent="0.2">
      <c r="A84" s="1"/>
      <c r="B84" s="1"/>
      <c r="C84" s="1"/>
      <c r="D84" s="1"/>
      <c r="E84" s="1"/>
      <c r="F84" s="1"/>
      <c r="G84" s="1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18.75" customHeight="1" x14ac:dyDescent="0.2">
      <c r="A85" s="1"/>
      <c r="B85" s="1"/>
      <c r="C85" s="1"/>
      <c r="D85" s="1"/>
      <c r="E85" s="1"/>
      <c r="F85" s="1"/>
      <c r="G85" s="1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18.75" customHeight="1" x14ac:dyDescent="0.2">
      <c r="A86" s="1"/>
      <c r="B86" s="1"/>
      <c r="C86" s="1"/>
      <c r="D86" s="1"/>
      <c r="E86" s="1"/>
      <c r="F86" s="1"/>
      <c r="G86" s="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18.75" customHeight="1" x14ac:dyDescent="0.2">
      <c r="A87" s="1"/>
      <c r="B87" s="1"/>
      <c r="C87" s="1"/>
      <c r="D87" s="1"/>
      <c r="E87" s="1"/>
      <c r="F87" s="1"/>
      <c r="G87" s="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.75" customHeight="1" x14ac:dyDescent="0.2">
      <c r="A88" s="1"/>
      <c r="B88" s="1"/>
      <c r="C88" s="1"/>
      <c r="D88" s="1"/>
      <c r="E88" s="1"/>
      <c r="F88" s="1"/>
      <c r="G88" s="1"/>
      <c r="H88" s="313"/>
      <c r="I88" s="313"/>
      <c r="J88" s="313"/>
      <c r="K88" s="313"/>
      <c r="L88" s="313"/>
      <c r="M88" s="313"/>
      <c r="N88" s="313"/>
      <c r="O88" s="313"/>
      <c r="P88" s="313"/>
      <c r="Q88" s="313"/>
      <c r="R88" s="313"/>
      <c r="S88" s="313"/>
      <c r="T88" s="313"/>
      <c r="U88" s="313"/>
    </row>
    <row r="89" spans="1:21" ht="18.75" customHeight="1" x14ac:dyDescent="0.2">
      <c r="A89" s="1"/>
      <c r="B89" s="1"/>
      <c r="C89" s="1"/>
      <c r="D89" s="1"/>
      <c r="E89" s="1"/>
      <c r="F89" s="1"/>
      <c r="G89" s="1"/>
      <c r="H89" s="360"/>
      <c r="I89" s="360"/>
      <c r="J89" s="360"/>
      <c r="K89" s="360"/>
      <c r="L89" s="360"/>
      <c r="M89" s="360"/>
      <c r="N89" s="360"/>
      <c r="O89" s="360"/>
      <c r="P89" s="360"/>
      <c r="Q89" s="360"/>
      <c r="R89" s="360"/>
      <c r="S89" s="360"/>
      <c r="T89" s="360"/>
      <c r="U89" s="360"/>
    </row>
    <row r="90" spans="1:2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2"/>
    </row>
    <row r="91" spans="1:2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2"/>
    </row>
    <row r="92" spans="1:2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2"/>
    </row>
    <row r="93" spans="1:2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2"/>
    </row>
    <row r="94" spans="1:2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2"/>
    </row>
    <row r="95" spans="1:2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2"/>
    </row>
    <row r="96" spans="1:21" ht="18.75" customHeight="1" x14ac:dyDescent="0.2">
      <c r="A96" s="1"/>
      <c r="B96" s="1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106"/>
    </row>
    <row r="97" spans="1:21" ht="18.75" customHeight="1" x14ac:dyDescent="0.2">
      <c r="A97" s="1"/>
      <c r="B97" s="1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106"/>
    </row>
    <row r="98" spans="1:21" ht="18.75" customHeight="1" x14ac:dyDescent="0.2">
      <c r="A98" s="1"/>
      <c r="B98" s="1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106"/>
    </row>
    <row r="99" spans="1:21" ht="18.75" customHeight="1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106"/>
    </row>
  </sheetData>
  <mergeCells count="15">
    <mergeCell ref="A74:U74"/>
    <mergeCell ref="A76:U76"/>
    <mergeCell ref="A78:D78"/>
    <mergeCell ref="A79:B79"/>
    <mergeCell ref="A80:B80"/>
    <mergeCell ref="A8:B8"/>
    <mergeCell ref="A59:B59"/>
    <mergeCell ref="A61:B61"/>
    <mergeCell ref="A66:B66"/>
    <mergeCell ref="A72:U72"/>
    <mergeCell ref="A2:U2"/>
    <mergeCell ref="A3:U3"/>
    <mergeCell ref="A4:U4"/>
    <mergeCell ref="A6:B6"/>
    <mergeCell ref="A7:B7"/>
  </mergeCells>
  <pageMargins left="0.7" right="0.7" top="0.75" bottom="0.75" header="0.3" footer="0.3"/>
  <pageSetup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6"/>
  <sheetViews>
    <sheetView workbookViewId="0"/>
  </sheetViews>
  <sheetFormatPr defaultColWidth="21.5" defaultRowHeight="12.75" x14ac:dyDescent="0.2"/>
  <cols>
    <col min="2" max="2" width="22.5" customWidth="1"/>
    <col min="3" max="3" width="7.83203125" customWidth="1"/>
    <col min="4" max="4" width="7" customWidth="1"/>
    <col min="5" max="5" width="11.83203125" customWidth="1"/>
    <col min="6" max="6" width="7" customWidth="1"/>
    <col min="7" max="7" width="11.83203125" customWidth="1"/>
    <col min="8" max="8" width="2.6640625" customWidth="1"/>
    <col min="9" max="9" width="7.6640625" customWidth="1"/>
    <col min="10" max="10" width="7" customWidth="1"/>
    <col min="11" max="11" width="11.83203125" customWidth="1"/>
    <col min="12" max="12" width="7" customWidth="1"/>
    <col min="13" max="13" width="11.83203125" customWidth="1"/>
    <col min="14" max="14" width="2.6640625" customWidth="1"/>
    <col min="15" max="15" width="7.6640625" customWidth="1"/>
    <col min="16" max="16" width="7" customWidth="1"/>
    <col min="17" max="17" width="11.83203125" customWidth="1"/>
    <col min="18" max="18" width="7" customWidth="1"/>
    <col min="19" max="19" width="11.83203125" customWidth="1"/>
    <col min="20" max="20" width="2.6640625" customWidth="1"/>
    <col min="21" max="22" width="7" customWidth="1"/>
    <col min="23" max="23" width="11.83203125" customWidth="1"/>
    <col min="24" max="24" width="7" customWidth="1"/>
    <col min="25" max="25" width="11.83203125" customWidth="1"/>
    <col min="26" max="26" width="2.6640625" customWidth="1"/>
    <col min="27" max="27" width="8" customWidth="1"/>
    <col min="28" max="28" width="7" customWidth="1"/>
    <col min="29" max="29" width="11.83203125" customWidth="1"/>
    <col min="30" max="30" width="7" customWidth="1"/>
    <col min="31" max="31" width="11.83203125" customWidth="1"/>
  </cols>
  <sheetData>
    <row r="1" spans="1:31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62"/>
      <c r="L1" s="262"/>
      <c r="M1" s="262"/>
      <c r="N1" s="262"/>
      <c r="O1" s="262"/>
      <c r="P1" s="262"/>
      <c r="Q1" s="262"/>
      <c r="R1" s="113"/>
      <c r="S1" s="9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80" t="s">
        <v>0</v>
      </c>
    </row>
    <row r="2" spans="1:31" ht="18.75" customHeight="1" x14ac:dyDescent="0.25">
      <c r="A2" s="759" t="s">
        <v>1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2"/>
      <c r="X2" s="722"/>
      <c r="Y2" s="722"/>
      <c r="Z2" s="722"/>
      <c r="AA2" s="722"/>
      <c r="AB2" s="722"/>
      <c r="AC2" s="722"/>
      <c r="AD2" s="722"/>
      <c r="AE2" s="731"/>
    </row>
    <row r="3" spans="1:31" ht="18.75" customHeight="1" x14ac:dyDescent="0.25">
      <c r="A3" s="759" t="s">
        <v>127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  <c r="U3" s="722"/>
      <c r="V3" s="722"/>
      <c r="W3" s="722"/>
      <c r="X3" s="722"/>
      <c r="Y3" s="722"/>
      <c r="Z3" s="722"/>
      <c r="AA3" s="722"/>
      <c r="AB3" s="722"/>
      <c r="AC3" s="722"/>
      <c r="AD3" s="722"/>
      <c r="AE3" s="731"/>
    </row>
    <row r="4" spans="1:31" ht="18.75" customHeight="1" x14ac:dyDescent="0.25">
      <c r="A4" s="759" t="s">
        <v>128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65" t="s">
        <v>37</v>
      </c>
      <c r="N4" s="797"/>
      <c r="O4" s="722"/>
      <c r="P4" s="722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31"/>
    </row>
    <row r="5" spans="1:31" ht="12.4" customHeight="1" x14ac:dyDescent="0.2">
      <c r="A5" s="118" t="s">
        <v>3</v>
      </c>
      <c r="B5" s="17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2"/>
    </row>
    <row r="6" spans="1:31" ht="12.4" customHeight="1" x14ac:dyDescent="0.2">
      <c r="A6" s="737" t="s">
        <v>4</v>
      </c>
      <c r="B6" s="73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2"/>
    </row>
    <row r="7" spans="1:31" ht="12.4" customHeight="1" x14ac:dyDescent="0.2">
      <c r="A7" s="737" t="s">
        <v>5</v>
      </c>
      <c r="B7" s="7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2"/>
    </row>
    <row r="8" spans="1:31" ht="12.4" customHeight="1" x14ac:dyDescent="0.2">
      <c r="A8" s="737" t="s">
        <v>6</v>
      </c>
      <c r="B8" s="72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2"/>
    </row>
    <row r="9" spans="1:31" ht="12.4" customHeight="1" x14ac:dyDescent="0.2">
      <c r="A9" s="739"/>
      <c r="B9" s="7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2"/>
    </row>
    <row r="10" spans="1:31" ht="12.4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2"/>
    </row>
    <row r="11" spans="1:31" ht="12.4" customHeight="1" x14ac:dyDescent="0.2">
      <c r="A11" s="719" t="s">
        <v>129</v>
      </c>
      <c r="B11" s="72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2"/>
    </row>
    <row r="12" spans="1:31" ht="12.4" customHeight="1" x14ac:dyDescent="0.2">
      <c r="A12" s="1"/>
      <c r="B12" s="1"/>
      <c r="C12" s="124" t="s">
        <v>8</v>
      </c>
      <c r="D12" s="124" t="s">
        <v>8</v>
      </c>
      <c r="E12" s="124" t="s">
        <v>73</v>
      </c>
      <c r="F12" s="124" t="s">
        <v>8</v>
      </c>
      <c r="G12" s="124" t="s">
        <v>8</v>
      </c>
      <c r="H12" s="116"/>
      <c r="I12" s="124" t="s">
        <v>10</v>
      </c>
      <c r="J12" s="124" t="s">
        <v>10</v>
      </c>
      <c r="K12" s="124" t="s">
        <v>73</v>
      </c>
      <c r="L12" s="124" t="s">
        <v>10</v>
      </c>
      <c r="M12" s="124" t="s">
        <v>10</v>
      </c>
      <c r="N12" s="116"/>
      <c r="O12" s="124" t="s">
        <v>11</v>
      </c>
      <c r="P12" s="124" t="s">
        <v>11</v>
      </c>
      <c r="Q12" s="124" t="s">
        <v>73</v>
      </c>
      <c r="R12" s="124" t="s">
        <v>11</v>
      </c>
      <c r="S12" s="124" t="s">
        <v>11</v>
      </c>
      <c r="T12" s="116"/>
      <c r="U12" s="124" t="s">
        <v>12</v>
      </c>
      <c r="V12" s="124" t="s">
        <v>12</v>
      </c>
      <c r="W12" s="124" t="s">
        <v>73</v>
      </c>
      <c r="X12" s="124" t="s">
        <v>12</v>
      </c>
      <c r="Y12" s="124" t="s">
        <v>12</v>
      </c>
      <c r="Z12" s="116"/>
      <c r="AA12" s="116">
        <v>2018</v>
      </c>
      <c r="AB12" s="116">
        <v>2018</v>
      </c>
      <c r="AC12" s="124" t="s">
        <v>73</v>
      </c>
      <c r="AD12" s="116">
        <v>2018</v>
      </c>
      <c r="AE12" s="115">
        <v>2018</v>
      </c>
    </row>
    <row r="13" spans="1:31" ht="12.4" customHeight="1" x14ac:dyDescent="0.2">
      <c r="A13" s="1"/>
      <c r="B13" s="1"/>
      <c r="C13" s="203" t="s">
        <v>72</v>
      </c>
      <c r="D13" s="203" t="s">
        <v>73</v>
      </c>
      <c r="E13" s="203" t="s">
        <v>130</v>
      </c>
      <c r="F13" s="203" t="s">
        <v>58</v>
      </c>
      <c r="G13" s="203" t="s">
        <v>130</v>
      </c>
      <c r="H13" s="264"/>
      <c r="I13" s="203" t="s">
        <v>72</v>
      </c>
      <c r="J13" s="203" t="s">
        <v>73</v>
      </c>
      <c r="K13" s="203" t="s">
        <v>130</v>
      </c>
      <c r="L13" s="203" t="s">
        <v>58</v>
      </c>
      <c r="M13" s="203" t="s">
        <v>130</v>
      </c>
      <c r="N13" s="264"/>
      <c r="O13" s="203" t="s">
        <v>72</v>
      </c>
      <c r="P13" s="203" t="s">
        <v>73</v>
      </c>
      <c r="Q13" s="203" t="s">
        <v>130</v>
      </c>
      <c r="R13" s="203" t="s">
        <v>58</v>
      </c>
      <c r="S13" s="203" t="s">
        <v>130</v>
      </c>
      <c r="T13" s="264"/>
      <c r="U13" s="203" t="s">
        <v>72</v>
      </c>
      <c r="V13" s="203" t="s">
        <v>73</v>
      </c>
      <c r="W13" s="203" t="s">
        <v>130</v>
      </c>
      <c r="X13" s="203" t="s">
        <v>58</v>
      </c>
      <c r="Y13" s="203" t="s">
        <v>130</v>
      </c>
      <c r="Z13" s="264"/>
      <c r="AA13" s="203" t="s">
        <v>72</v>
      </c>
      <c r="AB13" s="203" t="s">
        <v>73</v>
      </c>
      <c r="AC13" s="203" t="s">
        <v>130</v>
      </c>
      <c r="AD13" s="203" t="s">
        <v>58</v>
      </c>
      <c r="AE13" s="265" t="s">
        <v>130</v>
      </c>
    </row>
    <row r="14" spans="1:31" ht="12.4" customHeight="1" x14ac:dyDescent="0.2">
      <c r="A14" s="1"/>
      <c r="B14" s="1"/>
      <c r="C14" s="381"/>
      <c r="D14" s="381"/>
      <c r="E14" s="38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381"/>
      <c r="V14" s="381"/>
      <c r="W14" s="381"/>
      <c r="X14" s="381"/>
      <c r="Y14" s="381"/>
      <c r="Z14" s="1"/>
      <c r="AA14" s="1"/>
      <c r="AB14" s="1"/>
      <c r="AC14" s="1"/>
      <c r="AD14" s="1"/>
      <c r="AE14" s="12"/>
    </row>
    <row r="15" spans="1:31" ht="12.4" customHeight="1" x14ac:dyDescent="0.2">
      <c r="A15" s="67"/>
      <c r="B15" s="238" t="s">
        <v>74</v>
      </c>
      <c r="C15" s="382">
        <v>0.63412718889999997</v>
      </c>
      <c r="D15" s="383">
        <v>0.04</v>
      </c>
      <c r="E15" s="383">
        <v>-0.05</v>
      </c>
      <c r="F15" s="382">
        <v>0.17742450579999999</v>
      </c>
      <c r="G15" s="382">
        <v>0.1033682672</v>
      </c>
      <c r="H15" s="384"/>
      <c r="I15" s="385" t="s">
        <v>21</v>
      </c>
      <c r="J15" s="386">
        <v>0</v>
      </c>
      <c r="K15" s="383">
        <v>-0.06</v>
      </c>
      <c r="L15" s="387">
        <v>3.9854987006</v>
      </c>
      <c r="M15" s="387">
        <v>3.9407540545000002</v>
      </c>
      <c r="N15" s="388"/>
      <c r="O15" s="386">
        <v>7.22</v>
      </c>
      <c r="P15" s="386">
        <v>-0.28000000000000003</v>
      </c>
      <c r="Q15" s="389">
        <v>-0.27</v>
      </c>
      <c r="R15" s="386">
        <v>1.1499999999999999</v>
      </c>
      <c r="S15" s="389">
        <v>1.1599999999999999</v>
      </c>
      <c r="T15" s="388"/>
      <c r="U15" s="390"/>
      <c r="V15" s="390"/>
      <c r="W15" s="391"/>
      <c r="X15" s="390"/>
      <c r="Y15" s="391"/>
      <c r="Z15" s="392"/>
      <c r="AA15" s="382">
        <v>8.6334051566000003</v>
      </c>
      <c r="AB15" s="383">
        <v>-0.09</v>
      </c>
      <c r="AC15" s="383">
        <v>-0.14000000000000001</v>
      </c>
      <c r="AD15" s="387">
        <v>1.7880806628999999</v>
      </c>
      <c r="AE15" s="387">
        <v>1.7527210742999999</v>
      </c>
    </row>
    <row r="16" spans="1:31" ht="12.4" customHeight="1" x14ac:dyDescent="0.2">
      <c r="A16" s="67"/>
      <c r="B16" s="238" t="s">
        <v>75</v>
      </c>
      <c r="C16" s="383">
        <v>0.06</v>
      </c>
      <c r="D16" s="383">
        <v>-0.23</v>
      </c>
      <c r="E16" s="383">
        <v>-0.28000000000000003</v>
      </c>
      <c r="F16" s="383">
        <v>-7.0000000000000007E-2</v>
      </c>
      <c r="G16" s="393">
        <v>-0.09</v>
      </c>
      <c r="H16" s="384"/>
      <c r="I16" s="383">
        <v>-0.09</v>
      </c>
      <c r="J16" s="394">
        <v>-0.22</v>
      </c>
      <c r="K16" s="383">
        <v>-0.24</v>
      </c>
      <c r="L16" s="394">
        <v>-0.14000000000000001</v>
      </c>
      <c r="M16" s="393">
        <v>-0.15</v>
      </c>
      <c r="N16" s="388"/>
      <c r="O16" s="386">
        <v>-7.0000000000000007E-2</v>
      </c>
      <c r="P16" s="386">
        <v>-0.3</v>
      </c>
      <c r="Q16" s="389">
        <v>-0.27</v>
      </c>
      <c r="R16" s="386">
        <v>-0.17</v>
      </c>
      <c r="S16" s="389">
        <v>-0.16</v>
      </c>
      <c r="T16" s="388"/>
      <c r="U16" s="390"/>
      <c r="V16" s="390"/>
      <c r="W16" s="391"/>
      <c r="X16" s="390"/>
      <c r="Y16" s="391"/>
      <c r="Z16" s="392"/>
      <c r="AA16" s="383">
        <v>-0.04</v>
      </c>
      <c r="AB16" s="383">
        <v>-0.25</v>
      </c>
      <c r="AC16" s="386">
        <v>-0.27</v>
      </c>
      <c r="AD16" s="383">
        <v>-0.13</v>
      </c>
      <c r="AE16" s="393">
        <v>-0.14000000000000001</v>
      </c>
    </row>
    <row r="17" spans="1:31" ht="12.4" customHeight="1" x14ac:dyDescent="0.2">
      <c r="A17" s="67"/>
      <c r="B17" s="68" t="s">
        <v>76</v>
      </c>
      <c r="C17" s="383">
        <v>-0.86</v>
      </c>
      <c r="D17" s="383">
        <v>0.46</v>
      </c>
      <c r="E17" s="383">
        <v>0.32</v>
      </c>
      <c r="F17" s="383">
        <v>-0.75</v>
      </c>
      <c r="G17" s="393">
        <v>-0.76</v>
      </c>
      <c r="H17" s="384"/>
      <c r="I17" s="383">
        <v>-0.9</v>
      </c>
      <c r="J17" s="383">
        <v>0.22</v>
      </c>
      <c r="K17" s="383">
        <v>0.14000000000000001</v>
      </c>
      <c r="L17" s="383">
        <v>-0.81</v>
      </c>
      <c r="M17" s="393">
        <v>-0.81</v>
      </c>
      <c r="N17" s="388"/>
      <c r="O17" s="386">
        <v>-0.28999999999999998</v>
      </c>
      <c r="P17" s="386">
        <v>0.15</v>
      </c>
      <c r="Q17" s="389">
        <v>0.16</v>
      </c>
      <c r="R17" s="386">
        <v>-0.19</v>
      </c>
      <c r="S17" s="389">
        <v>-0.19</v>
      </c>
      <c r="T17" s="388"/>
      <c r="U17" s="390"/>
      <c r="V17" s="390"/>
      <c r="W17" s="391"/>
      <c r="X17" s="390"/>
      <c r="Y17" s="391"/>
      <c r="Z17" s="392"/>
      <c r="AA17" s="383">
        <v>-0.8</v>
      </c>
      <c r="AB17" s="383">
        <v>0.27</v>
      </c>
      <c r="AC17" s="383">
        <v>0.2</v>
      </c>
      <c r="AD17" s="383">
        <v>-0.68</v>
      </c>
      <c r="AE17" s="393">
        <v>-0.69</v>
      </c>
    </row>
    <row r="18" spans="1:31" ht="12.4" customHeight="1" x14ac:dyDescent="0.2">
      <c r="A18" s="270"/>
      <c r="B18" s="271" t="s">
        <v>77</v>
      </c>
      <c r="C18" s="395">
        <v>-1.04</v>
      </c>
      <c r="D18" s="395">
        <v>0.63</v>
      </c>
      <c r="E18" s="396">
        <v>0.56999999999999995</v>
      </c>
      <c r="F18" s="395">
        <v>0.16</v>
      </c>
      <c r="G18" s="396">
        <v>0.12</v>
      </c>
      <c r="H18" s="397"/>
      <c r="I18" s="395">
        <v>-1.05</v>
      </c>
      <c r="J18" s="395">
        <v>-0.28999999999999998</v>
      </c>
      <c r="K18" s="396">
        <v>-0.28999999999999998</v>
      </c>
      <c r="L18" s="395">
        <v>-0.34</v>
      </c>
      <c r="M18" s="396">
        <v>-0.35</v>
      </c>
      <c r="N18" s="398"/>
      <c r="O18" s="399">
        <v>-1.27</v>
      </c>
      <c r="P18" s="399">
        <v>0.01</v>
      </c>
      <c r="Q18" s="400">
        <v>0.04</v>
      </c>
      <c r="R18" s="399">
        <v>0.01</v>
      </c>
      <c r="S18" s="400">
        <v>0.03</v>
      </c>
      <c r="T18" s="398"/>
      <c r="U18" s="401"/>
      <c r="V18" s="401"/>
      <c r="W18" s="402"/>
      <c r="X18" s="401"/>
      <c r="Y18" s="402"/>
      <c r="Z18" s="403"/>
      <c r="AA18" s="395">
        <v>-1.04</v>
      </c>
      <c r="AB18" s="395">
        <v>0.04</v>
      </c>
      <c r="AC18" s="396">
        <v>0.03</v>
      </c>
      <c r="AD18" s="395">
        <v>-0.08</v>
      </c>
      <c r="AE18" s="396">
        <v>-0.09</v>
      </c>
    </row>
    <row r="19" spans="1:31" ht="12.4" customHeight="1" x14ac:dyDescent="0.2">
      <c r="A19" s="798" t="s">
        <v>78</v>
      </c>
      <c r="B19" s="799"/>
      <c r="C19" s="404">
        <v>-0.2026915034</v>
      </c>
      <c r="D19" s="405">
        <v>-0.16</v>
      </c>
      <c r="E19" s="405">
        <v>-0.21</v>
      </c>
      <c r="F19" s="404">
        <v>-0.18397744869999999</v>
      </c>
      <c r="G19" s="404">
        <v>-0.20681982360000001</v>
      </c>
      <c r="H19" s="406"/>
      <c r="I19" s="404">
        <v>-0.1225592724</v>
      </c>
      <c r="J19" s="405">
        <v>-0.19</v>
      </c>
      <c r="K19" s="405">
        <v>-0.22</v>
      </c>
      <c r="L19" s="407">
        <v>-0.147053988</v>
      </c>
      <c r="M19" s="407">
        <v>-0.1569897942</v>
      </c>
      <c r="N19" s="408"/>
      <c r="O19" s="409">
        <v>0</v>
      </c>
      <c r="P19" s="409">
        <v>-0.26</v>
      </c>
      <c r="Q19" s="410">
        <v>-0.24</v>
      </c>
      <c r="R19" s="409">
        <v>-0.12</v>
      </c>
      <c r="S19" s="410">
        <v>-0.11</v>
      </c>
      <c r="T19" s="408"/>
      <c r="U19" s="411"/>
      <c r="V19" s="411"/>
      <c r="W19" s="412"/>
      <c r="X19" s="411"/>
      <c r="Y19" s="412"/>
      <c r="Z19" s="413"/>
      <c r="AA19" s="404">
        <v>-0.1151008885</v>
      </c>
      <c r="AB19" s="405">
        <v>-0.2</v>
      </c>
      <c r="AC19" s="405">
        <v>-0.22</v>
      </c>
      <c r="AD19" s="407">
        <v>-0.1504056315</v>
      </c>
      <c r="AE19" s="407">
        <v>-0.15800962230000001</v>
      </c>
    </row>
    <row r="20" spans="1:31" ht="12.4" customHeight="1" x14ac:dyDescent="0.2">
      <c r="A20" s="1"/>
      <c r="B20" s="1"/>
      <c r="C20" s="414"/>
      <c r="D20" s="414"/>
      <c r="E20" s="414"/>
      <c r="F20" s="414"/>
      <c r="G20" s="414"/>
      <c r="H20" s="34"/>
      <c r="I20" s="414"/>
      <c r="J20" s="414"/>
      <c r="K20" s="414"/>
      <c r="L20" s="414"/>
      <c r="M20" s="415"/>
      <c r="N20" s="416"/>
      <c r="O20" s="417"/>
      <c r="P20" s="417"/>
      <c r="Q20" s="418"/>
      <c r="R20" s="417"/>
      <c r="S20" s="418"/>
      <c r="T20" s="416"/>
      <c r="U20" s="417"/>
      <c r="V20" s="417"/>
      <c r="W20" s="418"/>
      <c r="X20" s="417"/>
      <c r="Y20" s="418"/>
      <c r="Z20" s="92"/>
      <c r="AA20" s="414"/>
      <c r="AB20" s="414"/>
      <c r="AC20" s="414"/>
      <c r="AD20" s="414"/>
      <c r="AE20" s="415"/>
    </row>
    <row r="21" spans="1:31" ht="12.4" customHeight="1" x14ac:dyDescent="0.2">
      <c r="A21" s="67"/>
      <c r="B21" s="238" t="s">
        <v>119</v>
      </c>
      <c r="C21" s="393">
        <v>4.75</v>
      </c>
      <c r="D21" s="393">
        <v>0.64</v>
      </c>
      <c r="E21" s="393">
        <v>0.48</v>
      </c>
      <c r="F21" s="393">
        <v>2.61</v>
      </c>
      <c r="G21" s="393">
        <v>2.52</v>
      </c>
      <c r="H21" s="67"/>
      <c r="I21" s="393">
        <v>1.63</v>
      </c>
      <c r="J21" s="393">
        <v>0.67</v>
      </c>
      <c r="K21" s="383">
        <v>0.57999999999999996</v>
      </c>
      <c r="L21" s="383">
        <v>1.33</v>
      </c>
      <c r="M21" s="393">
        <v>1.3</v>
      </c>
      <c r="N21" s="419"/>
      <c r="O21" s="389">
        <v>0.37</v>
      </c>
      <c r="P21" s="386">
        <v>0.44</v>
      </c>
      <c r="Q21" s="389">
        <v>0.45</v>
      </c>
      <c r="R21" s="386">
        <v>0.38</v>
      </c>
      <c r="S21" s="389">
        <v>0.38</v>
      </c>
      <c r="T21" s="419"/>
      <c r="U21" s="391"/>
      <c r="V21" s="390"/>
      <c r="W21" s="391"/>
      <c r="X21" s="390"/>
      <c r="Y21" s="391"/>
      <c r="Z21" s="106"/>
      <c r="AA21" s="383">
        <v>1.24</v>
      </c>
      <c r="AB21" s="383">
        <v>0.56999999999999995</v>
      </c>
      <c r="AC21" s="383">
        <v>0.5</v>
      </c>
      <c r="AD21" s="393">
        <v>1.04</v>
      </c>
      <c r="AE21" s="393">
        <v>1.02</v>
      </c>
    </row>
    <row r="22" spans="1:31" ht="12.4" customHeight="1" x14ac:dyDescent="0.2">
      <c r="A22" s="270"/>
      <c r="B22" s="271" t="s">
        <v>80</v>
      </c>
      <c r="C22" s="393">
        <v>-0.31</v>
      </c>
      <c r="D22" s="386">
        <v>0.13</v>
      </c>
      <c r="E22" s="389">
        <v>0.05</v>
      </c>
      <c r="F22" s="383">
        <v>-0.1</v>
      </c>
      <c r="G22" s="383">
        <v>-0.14000000000000001</v>
      </c>
      <c r="H22" s="67"/>
      <c r="I22" s="393">
        <v>-0.1</v>
      </c>
      <c r="J22" s="386">
        <v>7.0000000000000007E-2</v>
      </c>
      <c r="K22" s="389">
        <v>0.02</v>
      </c>
      <c r="L22" s="383">
        <v>-0.03</v>
      </c>
      <c r="M22" s="393">
        <v>-0.05</v>
      </c>
      <c r="N22" s="419"/>
      <c r="O22" s="389">
        <v>-0.22</v>
      </c>
      <c r="P22" s="386">
        <v>0</v>
      </c>
      <c r="Q22" s="389">
        <v>0.01</v>
      </c>
      <c r="R22" s="386">
        <v>-0.12</v>
      </c>
      <c r="S22" s="389">
        <v>-0.11</v>
      </c>
      <c r="T22" s="419"/>
      <c r="U22" s="391"/>
      <c r="V22" s="390"/>
      <c r="W22" s="391"/>
      <c r="X22" s="390"/>
      <c r="Y22" s="391"/>
      <c r="Z22" s="106"/>
      <c r="AA22" s="383">
        <v>-0.2</v>
      </c>
      <c r="AB22" s="386">
        <v>0.06</v>
      </c>
      <c r="AC22" s="386">
        <v>0.02</v>
      </c>
      <c r="AD22" s="383">
        <v>-0.08</v>
      </c>
      <c r="AE22" s="393">
        <v>-0.1</v>
      </c>
    </row>
    <row r="23" spans="1:31" ht="12.4" customHeight="1" x14ac:dyDescent="0.2">
      <c r="A23" s="270"/>
      <c r="B23" s="271" t="s">
        <v>81</v>
      </c>
      <c r="C23" s="385" t="s">
        <v>131</v>
      </c>
      <c r="D23" s="383">
        <v>-0.12</v>
      </c>
      <c r="E23" s="383">
        <v>-0.16</v>
      </c>
      <c r="F23" s="383">
        <v>7.0000000000000007E-2</v>
      </c>
      <c r="G23" s="383">
        <v>0.06</v>
      </c>
      <c r="H23" s="67"/>
      <c r="I23" s="389">
        <v>0</v>
      </c>
      <c r="J23" s="383">
        <v>7.0000000000000007E-2</v>
      </c>
      <c r="K23" s="383">
        <v>0.04</v>
      </c>
      <c r="L23" s="383">
        <v>0.01</v>
      </c>
      <c r="M23" s="389">
        <v>0</v>
      </c>
      <c r="N23" s="419"/>
      <c r="O23" s="389">
        <v>0.02</v>
      </c>
      <c r="P23" s="386">
        <v>-0.37</v>
      </c>
      <c r="Q23" s="389">
        <v>-0.35</v>
      </c>
      <c r="R23" s="386">
        <v>0.01</v>
      </c>
      <c r="S23" s="389">
        <v>0.01</v>
      </c>
      <c r="T23" s="419"/>
      <c r="U23" s="391"/>
      <c r="V23" s="390"/>
      <c r="W23" s="391"/>
      <c r="X23" s="390"/>
      <c r="Y23" s="391"/>
      <c r="Z23" s="106"/>
      <c r="AA23" s="383">
        <v>0.03</v>
      </c>
      <c r="AB23" s="383">
        <v>-0.15</v>
      </c>
      <c r="AC23" s="383">
        <v>-0.17</v>
      </c>
      <c r="AD23" s="383">
        <v>0.02</v>
      </c>
      <c r="AE23" s="393">
        <v>0.02</v>
      </c>
    </row>
    <row r="24" spans="1:31" ht="12.4" customHeight="1" x14ac:dyDescent="0.2">
      <c r="A24" s="67"/>
      <c r="B24" s="238" t="s">
        <v>82</v>
      </c>
      <c r="C24" s="393">
        <v>0.12</v>
      </c>
      <c r="D24" s="383">
        <v>0.11</v>
      </c>
      <c r="E24" s="383">
        <v>0.02</v>
      </c>
      <c r="F24" s="383">
        <v>0.12</v>
      </c>
      <c r="G24" s="383">
        <v>0.09</v>
      </c>
      <c r="H24" s="67"/>
      <c r="I24" s="393">
        <v>0.19</v>
      </c>
      <c r="J24" s="383">
        <v>0.06</v>
      </c>
      <c r="K24" s="383">
        <v>0.01</v>
      </c>
      <c r="L24" s="383">
        <v>0.13</v>
      </c>
      <c r="M24" s="393">
        <v>0.12</v>
      </c>
      <c r="N24" s="419"/>
      <c r="O24" s="389">
        <v>-0.12</v>
      </c>
      <c r="P24" s="386">
        <v>0.06</v>
      </c>
      <c r="Q24" s="389">
        <v>0.09</v>
      </c>
      <c r="R24" s="386">
        <v>-0.05</v>
      </c>
      <c r="S24" s="389">
        <v>-0.03</v>
      </c>
      <c r="T24" s="419"/>
      <c r="U24" s="391"/>
      <c r="V24" s="390"/>
      <c r="W24" s="391"/>
      <c r="X24" s="390"/>
      <c r="Y24" s="391"/>
      <c r="Z24" s="106"/>
      <c r="AA24" s="383">
        <v>0.06</v>
      </c>
      <c r="AB24" s="383">
        <v>0.08</v>
      </c>
      <c r="AC24" s="383">
        <v>0.04</v>
      </c>
      <c r="AD24" s="383">
        <v>7.0000000000000007E-2</v>
      </c>
      <c r="AE24" s="393">
        <v>0.05</v>
      </c>
    </row>
    <row r="25" spans="1:31" ht="12.4" customHeight="1" x14ac:dyDescent="0.2">
      <c r="A25" s="270"/>
      <c r="B25" s="271" t="s">
        <v>83</v>
      </c>
      <c r="C25" s="393">
        <v>1</v>
      </c>
      <c r="D25" s="383">
        <v>0.03</v>
      </c>
      <c r="E25" s="383">
        <v>-0.06</v>
      </c>
      <c r="F25" s="383">
        <v>0.27</v>
      </c>
      <c r="G25" s="383">
        <v>0.21</v>
      </c>
      <c r="H25" s="67"/>
      <c r="I25" s="393">
        <v>-0.43</v>
      </c>
      <c r="J25" s="383">
        <v>0.01</v>
      </c>
      <c r="K25" s="383">
        <v>-0.03</v>
      </c>
      <c r="L25" s="383">
        <v>-0.23</v>
      </c>
      <c r="M25" s="393">
        <v>-0.25</v>
      </c>
      <c r="N25" s="419"/>
      <c r="O25" s="389">
        <v>-0.32</v>
      </c>
      <c r="P25" s="386">
        <v>-0.08</v>
      </c>
      <c r="Q25" s="389">
        <v>-0.06</v>
      </c>
      <c r="R25" s="386">
        <v>-0.2</v>
      </c>
      <c r="S25" s="389">
        <v>-0.19</v>
      </c>
      <c r="T25" s="419"/>
      <c r="U25" s="391"/>
      <c r="V25" s="390"/>
      <c r="W25" s="391"/>
      <c r="X25" s="390"/>
      <c r="Y25" s="391"/>
      <c r="Z25" s="106"/>
      <c r="AA25" s="383">
        <v>-0.21</v>
      </c>
      <c r="AB25" s="383">
        <v>-0.01</v>
      </c>
      <c r="AC25" s="383">
        <v>-0.05</v>
      </c>
      <c r="AD25" s="383">
        <v>-0.1</v>
      </c>
      <c r="AE25" s="393">
        <v>-0.12</v>
      </c>
    </row>
    <row r="26" spans="1:31" ht="12.4" customHeight="1" x14ac:dyDescent="0.2">
      <c r="A26" s="21"/>
      <c r="B26" s="299" t="s">
        <v>84</v>
      </c>
      <c r="C26" s="393">
        <v>0.08</v>
      </c>
      <c r="D26" s="383">
        <v>-0.04</v>
      </c>
      <c r="E26" s="383">
        <v>-0.1</v>
      </c>
      <c r="F26" s="383">
        <v>0.04</v>
      </c>
      <c r="G26" s="383">
        <v>0.02</v>
      </c>
      <c r="H26" s="67"/>
      <c r="I26" s="393">
        <v>0.05</v>
      </c>
      <c r="J26" s="383">
        <v>-0.18</v>
      </c>
      <c r="K26" s="383">
        <v>-0.21</v>
      </c>
      <c r="L26" s="383">
        <v>-0.03</v>
      </c>
      <c r="M26" s="393">
        <v>-0.04</v>
      </c>
      <c r="N26" s="419"/>
      <c r="O26" s="389">
        <v>7.0000000000000007E-2</v>
      </c>
      <c r="P26" s="386">
        <v>0.08</v>
      </c>
      <c r="Q26" s="389">
        <v>0.11</v>
      </c>
      <c r="R26" s="386">
        <v>7.0000000000000007E-2</v>
      </c>
      <c r="S26" s="389">
        <v>0.08</v>
      </c>
      <c r="T26" s="419"/>
      <c r="U26" s="391"/>
      <c r="V26" s="390"/>
      <c r="W26" s="391"/>
      <c r="X26" s="390"/>
      <c r="Y26" s="391"/>
      <c r="Z26" s="106"/>
      <c r="AA26" s="383">
        <v>7.0000000000000007E-2</v>
      </c>
      <c r="AB26" s="383">
        <v>-0.06</v>
      </c>
      <c r="AC26" s="383">
        <v>-0.08</v>
      </c>
      <c r="AD26" s="386">
        <v>0.02</v>
      </c>
      <c r="AE26" s="393">
        <v>0.02</v>
      </c>
    </row>
    <row r="27" spans="1:31" ht="18.75" customHeight="1" x14ac:dyDescent="0.2">
      <c r="A27" s="67"/>
      <c r="B27" s="238" t="s">
        <v>132</v>
      </c>
      <c r="C27" s="393">
        <v>0.99</v>
      </c>
      <c r="D27" s="383">
        <v>1.1299999999999999</v>
      </c>
      <c r="E27" s="383">
        <v>0.79</v>
      </c>
      <c r="F27" s="383">
        <v>1.04</v>
      </c>
      <c r="G27" s="383">
        <v>0.92</v>
      </c>
      <c r="H27" s="67"/>
      <c r="I27" s="393">
        <v>0.28000000000000003</v>
      </c>
      <c r="J27" s="383">
        <v>0.7</v>
      </c>
      <c r="K27" s="383">
        <v>0.59</v>
      </c>
      <c r="L27" s="383">
        <v>0.43</v>
      </c>
      <c r="M27" s="393">
        <v>0.39</v>
      </c>
      <c r="N27" s="419"/>
      <c r="O27" s="389">
        <v>0.24</v>
      </c>
      <c r="P27" s="386">
        <v>0.45</v>
      </c>
      <c r="Q27" s="389">
        <v>0.48</v>
      </c>
      <c r="R27" s="386">
        <v>0.31</v>
      </c>
      <c r="S27" s="389">
        <v>0.33</v>
      </c>
      <c r="T27" s="419"/>
      <c r="U27" s="391"/>
      <c r="V27" s="390"/>
      <c r="W27" s="391"/>
      <c r="X27" s="390"/>
      <c r="Y27" s="391"/>
      <c r="Z27" s="106"/>
      <c r="AA27" s="383">
        <v>0.44</v>
      </c>
      <c r="AB27" s="383">
        <v>0.7</v>
      </c>
      <c r="AC27" s="383">
        <v>0.6</v>
      </c>
      <c r="AD27" s="383">
        <v>0.53</v>
      </c>
      <c r="AE27" s="393">
        <v>0.49</v>
      </c>
    </row>
    <row r="28" spans="1:31" ht="18.75" customHeight="1" x14ac:dyDescent="0.2">
      <c r="A28" s="21"/>
      <c r="B28" s="420" t="s">
        <v>133</v>
      </c>
      <c r="C28" s="393">
        <v>0.19</v>
      </c>
      <c r="D28" s="383">
        <v>0.28999999999999998</v>
      </c>
      <c r="E28" s="383">
        <v>0.09</v>
      </c>
      <c r="F28" s="383">
        <v>0.25</v>
      </c>
      <c r="G28" s="383">
        <v>0.13</v>
      </c>
      <c r="H28" s="67"/>
      <c r="I28" s="393">
        <v>-0.06</v>
      </c>
      <c r="J28" s="383">
        <v>0.04</v>
      </c>
      <c r="K28" s="383">
        <v>0.01</v>
      </c>
      <c r="L28" s="421">
        <v>-9.9999999999999995E-8</v>
      </c>
      <c r="M28" s="393">
        <v>-0.02</v>
      </c>
      <c r="N28" s="419"/>
      <c r="O28" s="389">
        <v>-0.26</v>
      </c>
      <c r="P28" s="386">
        <v>0</v>
      </c>
      <c r="Q28" s="389">
        <v>0.02</v>
      </c>
      <c r="R28" s="386">
        <v>-0.12</v>
      </c>
      <c r="S28" s="389">
        <v>-0.11</v>
      </c>
      <c r="T28" s="419"/>
      <c r="U28" s="391"/>
      <c r="V28" s="390"/>
      <c r="W28" s="391"/>
      <c r="X28" s="390"/>
      <c r="Y28" s="391"/>
      <c r="Z28" s="106"/>
      <c r="AA28" s="383">
        <v>-7.0000000000000007E-2</v>
      </c>
      <c r="AB28" s="383">
        <v>0.1</v>
      </c>
      <c r="AC28" s="383">
        <v>0.04</v>
      </c>
      <c r="AD28" s="383">
        <v>0.03</v>
      </c>
      <c r="AE28" s="393">
        <v>-0.01</v>
      </c>
    </row>
    <row r="29" spans="1:31" ht="12.4" customHeight="1" x14ac:dyDescent="0.2">
      <c r="A29" s="67"/>
      <c r="B29" s="238" t="s">
        <v>87</v>
      </c>
      <c r="C29" s="393">
        <v>0.78</v>
      </c>
      <c r="D29" s="383">
        <v>0.96</v>
      </c>
      <c r="E29" s="383">
        <v>0.79</v>
      </c>
      <c r="F29" s="383">
        <v>0.82</v>
      </c>
      <c r="G29" s="383">
        <v>0.78</v>
      </c>
      <c r="H29" s="67"/>
      <c r="I29" s="393">
        <v>0.61</v>
      </c>
      <c r="J29" s="383">
        <v>0.69</v>
      </c>
      <c r="K29" s="383">
        <v>0.6</v>
      </c>
      <c r="L29" s="383">
        <v>0.62</v>
      </c>
      <c r="M29" s="393">
        <v>0.61</v>
      </c>
      <c r="N29" s="419"/>
      <c r="O29" s="389">
        <v>0.56000000000000005</v>
      </c>
      <c r="P29" s="386">
        <v>0.48</v>
      </c>
      <c r="Q29" s="389">
        <v>0.5</v>
      </c>
      <c r="R29" s="386">
        <v>0.55000000000000004</v>
      </c>
      <c r="S29" s="389">
        <v>0.55000000000000004</v>
      </c>
      <c r="T29" s="419"/>
      <c r="U29" s="391"/>
      <c r="V29" s="390"/>
      <c r="W29" s="391"/>
      <c r="X29" s="390"/>
      <c r="Y29" s="391"/>
      <c r="Z29" s="106"/>
      <c r="AA29" s="383">
        <v>0.64</v>
      </c>
      <c r="AB29" s="383">
        <v>0.68</v>
      </c>
      <c r="AC29" s="383">
        <v>0.61</v>
      </c>
      <c r="AD29" s="383">
        <v>0.65</v>
      </c>
      <c r="AE29" s="393">
        <v>0.63</v>
      </c>
    </row>
    <row r="30" spans="1:31" ht="12.4" customHeight="1" x14ac:dyDescent="0.2">
      <c r="A30" s="270"/>
      <c r="B30" s="271" t="s">
        <v>88</v>
      </c>
      <c r="C30" s="393">
        <v>-0.85</v>
      </c>
      <c r="D30" s="383">
        <v>-0.2</v>
      </c>
      <c r="E30" s="383">
        <v>-0.25</v>
      </c>
      <c r="F30" s="383">
        <v>-0.51</v>
      </c>
      <c r="G30" s="383">
        <v>-0.53</v>
      </c>
      <c r="H30" s="67"/>
      <c r="I30" s="393">
        <v>-0.97</v>
      </c>
      <c r="J30" s="383">
        <v>-0.2</v>
      </c>
      <c r="K30" s="383">
        <v>-0.22</v>
      </c>
      <c r="L30" s="383">
        <v>-0.57999999999999996</v>
      </c>
      <c r="M30" s="393">
        <v>-0.6</v>
      </c>
      <c r="N30" s="419"/>
      <c r="O30" s="389">
        <v>-0.88</v>
      </c>
      <c r="P30" s="386">
        <v>-0.17</v>
      </c>
      <c r="Q30" s="389">
        <v>-0.15</v>
      </c>
      <c r="R30" s="386">
        <v>-0.31</v>
      </c>
      <c r="S30" s="389">
        <v>-0.28999999999999998</v>
      </c>
      <c r="T30" s="419"/>
      <c r="U30" s="391"/>
      <c r="V30" s="390"/>
      <c r="W30" s="391"/>
      <c r="X30" s="390"/>
      <c r="Y30" s="391"/>
      <c r="Z30" s="106"/>
      <c r="AA30" s="383">
        <v>-0.91</v>
      </c>
      <c r="AB30" s="383">
        <v>-0.19</v>
      </c>
      <c r="AC30" s="383">
        <v>-0.21</v>
      </c>
      <c r="AD30" s="383">
        <v>-0.49</v>
      </c>
      <c r="AE30" s="393">
        <v>-0.5</v>
      </c>
    </row>
    <row r="31" spans="1:31" ht="12.4" customHeight="1" x14ac:dyDescent="0.2">
      <c r="A31" s="798" t="s">
        <v>89</v>
      </c>
      <c r="B31" s="799"/>
      <c r="C31" s="422">
        <v>0.3</v>
      </c>
      <c r="D31" s="405">
        <v>0.22</v>
      </c>
      <c r="E31" s="405">
        <v>0.11</v>
      </c>
      <c r="F31" s="405">
        <v>0.27</v>
      </c>
      <c r="G31" s="405">
        <v>0.23</v>
      </c>
      <c r="H31" s="406"/>
      <c r="I31" s="422">
        <v>0.22</v>
      </c>
      <c r="J31" s="405">
        <v>0.12</v>
      </c>
      <c r="K31" s="405">
        <v>7.0000000000000007E-2</v>
      </c>
      <c r="L31" s="405">
        <v>0.19</v>
      </c>
      <c r="M31" s="422">
        <v>0.17</v>
      </c>
      <c r="N31" s="408"/>
      <c r="O31" s="409">
        <v>0.11</v>
      </c>
      <c r="P31" s="409">
        <v>0.11</v>
      </c>
      <c r="Q31" s="410">
        <v>0.13</v>
      </c>
      <c r="R31" s="409">
        <v>0.11</v>
      </c>
      <c r="S31" s="410">
        <v>0.12</v>
      </c>
      <c r="T31" s="408"/>
      <c r="U31" s="411"/>
      <c r="V31" s="411"/>
      <c r="W31" s="412"/>
      <c r="X31" s="411"/>
      <c r="Y31" s="412"/>
      <c r="Z31" s="413"/>
      <c r="AA31" s="405">
        <v>0.2</v>
      </c>
      <c r="AB31" s="405">
        <v>0.15</v>
      </c>
      <c r="AC31" s="405">
        <v>0.11</v>
      </c>
      <c r="AD31" s="405">
        <v>0.18</v>
      </c>
      <c r="AE31" s="422">
        <v>0.17</v>
      </c>
    </row>
    <row r="32" spans="1:31" ht="12.4" customHeight="1" x14ac:dyDescent="0.2">
      <c r="A32" s="1"/>
      <c r="B32" s="1"/>
      <c r="C32" s="414"/>
      <c r="D32" s="414"/>
      <c r="E32" s="414"/>
      <c r="F32" s="414"/>
      <c r="G32" s="414"/>
      <c r="H32" s="34"/>
      <c r="I32" s="414"/>
      <c r="J32" s="414"/>
      <c r="K32" s="414"/>
      <c r="L32" s="414"/>
      <c r="M32" s="415"/>
      <c r="N32" s="416"/>
      <c r="O32" s="417"/>
      <c r="P32" s="417"/>
      <c r="Q32" s="417"/>
      <c r="R32" s="417"/>
      <c r="S32" s="417"/>
      <c r="T32" s="416"/>
      <c r="U32" s="417"/>
      <c r="V32" s="417"/>
      <c r="W32" s="418"/>
      <c r="X32" s="417"/>
      <c r="Y32" s="418"/>
      <c r="Z32" s="92"/>
      <c r="AA32" s="414"/>
      <c r="AB32" s="414"/>
      <c r="AC32" s="414"/>
      <c r="AD32" s="414"/>
      <c r="AE32" s="415"/>
    </row>
    <row r="33" spans="1:31" ht="12.4" customHeight="1" x14ac:dyDescent="0.2">
      <c r="A33" s="1"/>
      <c r="B33" s="46" t="s">
        <v>90</v>
      </c>
      <c r="C33" s="423">
        <v>0</v>
      </c>
      <c r="D33" s="424" t="s">
        <v>21</v>
      </c>
      <c r="E33" s="424" t="s">
        <v>21</v>
      </c>
      <c r="F33" s="424" t="s">
        <v>21</v>
      </c>
      <c r="G33" s="424" t="s">
        <v>21</v>
      </c>
      <c r="H33" s="1"/>
      <c r="I33" s="425" t="s">
        <v>21</v>
      </c>
      <c r="J33" s="426">
        <v>8.02</v>
      </c>
      <c r="K33" s="426">
        <v>7.54</v>
      </c>
      <c r="L33" s="426">
        <v>8.3800000000000008</v>
      </c>
      <c r="M33" s="427">
        <v>7.9</v>
      </c>
      <c r="N33" s="191"/>
      <c r="O33" s="425" t="s">
        <v>21</v>
      </c>
      <c r="P33" s="428">
        <v>2.38</v>
      </c>
      <c r="Q33" s="423">
        <v>2.39</v>
      </c>
      <c r="R33" s="428">
        <v>2.42</v>
      </c>
      <c r="S33" s="423">
        <v>2.44</v>
      </c>
      <c r="T33" s="191"/>
      <c r="U33" s="418"/>
      <c r="V33" s="417"/>
      <c r="W33" s="418"/>
      <c r="X33" s="417"/>
      <c r="Y33" s="418"/>
      <c r="Z33" s="12"/>
      <c r="AA33" s="425" t="s">
        <v>21</v>
      </c>
      <c r="AB33" s="426">
        <v>4.6900000000000004</v>
      </c>
      <c r="AC33" s="426">
        <v>4.47</v>
      </c>
      <c r="AD33" s="426">
        <v>4.8</v>
      </c>
      <c r="AE33" s="427">
        <v>4.58</v>
      </c>
    </row>
    <row r="34" spans="1:31" ht="12.4" customHeight="1" x14ac:dyDescent="0.2">
      <c r="A34" s="67"/>
      <c r="B34" s="238" t="s">
        <v>91</v>
      </c>
      <c r="C34" s="393">
        <v>0.27</v>
      </c>
      <c r="D34" s="383">
        <v>3.02</v>
      </c>
      <c r="E34" s="383">
        <v>2.65</v>
      </c>
      <c r="F34" s="383">
        <v>0.52</v>
      </c>
      <c r="G34" s="383">
        <v>0.48</v>
      </c>
      <c r="H34" s="67"/>
      <c r="I34" s="393">
        <v>0.39</v>
      </c>
      <c r="J34" s="383">
        <v>2.2400000000000002</v>
      </c>
      <c r="K34" s="383">
        <v>2.06</v>
      </c>
      <c r="L34" s="383">
        <v>0.59</v>
      </c>
      <c r="M34" s="393">
        <v>0.56999999999999995</v>
      </c>
      <c r="N34" s="419"/>
      <c r="O34" s="389">
        <v>0.6</v>
      </c>
      <c r="P34" s="386">
        <v>1.66</v>
      </c>
      <c r="Q34" s="389">
        <v>1.69</v>
      </c>
      <c r="R34" s="386">
        <v>0.74</v>
      </c>
      <c r="S34" s="389">
        <v>0.75</v>
      </c>
      <c r="T34" s="419"/>
      <c r="U34" s="391"/>
      <c r="V34" s="390"/>
      <c r="W34" s="391"/>
      <c r="X34" s="390"/>
      <c r="Y34" s="391"/>
      <c r="Z34" s="106"/>
      <c r="AA34" s="383">
        <v>0.44</v>
      </c>
      <c r="AB34" s="383">
        <v>2.13</v>
      </c>
      <c r="AC34" s="383">
        <v>2.0099999999999998</v>
      </c>
      <c r="AD34" s="383">
        <v>0.63</v>
      </c>
      <c r="AE34" s="393">
        <v>0.62</v>
      </c>
    </row>
    <row r="35" spans="1:31" ht="12.4" customHeight="1" x14ac:dyDescent="0.2">
      <c r="A35" s="798" t="s">
        <v>92</v>
      </c>
      <c r="B35" s="799"/>
      <c r="C35" s="422">
        <v>0.27</v>
      </c>
      <c r="D35" s="429" t="s">
        <v>21</v>
      </c>
      <c r="E35" s="405">
        <v>4.7699999999999996</v>
      </c>
      <c r="F35" s="405">
        <v>0.81</v>
      </c>
      <c r="G35" s="405">
        <v>0.75</v>
      </c>
      <c r="H35" s="406"/>
      <c r="I35" s="422">
        <v>0.41</v>
      </c>
      <c r="J35" s="405">
        <v>3.68</v>
      </c>
      <c r="K35" s="405">
        <v>3.43</v>
      </c>
      <c r="L35" s="405">
        <v>0.84</v>
      </c>
      <c r="M35" s="422">
        <v>0.81</v>
      </c>
      <c r="N35" s="408"/>
      <c r="O35" s="409">
        <v>0.61</v>
      </c>
      <c r="P35" s="409">
        <v>1.98</v>
      </c>
      <c r="Q35" s="410">
        <v>2</v>
      </c>
      <c r="R35" s="409">
        <v>0.91</v>
      </c>
      <c r="S35" s="410">
        <v>0.91</v>
      </c>
      <c r="T35" s="408"/>
      <c r="U35" s="411"/>
      <c r="V35" s="411"/>
      <c r="W35" s="412"/>
      <c r="X35" s="411"/>
      <c r="Y35" s="412"/>
      <c r="Z35" s="413"/>
      <c r="AA35" s="405">
        <v>0.45</v>
      </c>
      <c r="AB35" s="405">
        <v>3.02</v>
      </c>
      <c r="AC35" s="405">
        <v>2.86</v>
      </c>
      <c r="AD35" s="405">
        <v>0.86</v>
      </c>
      <c r="AE35" s="422">
        <v>0.84</v>
      </c>
    </row>
    <row r="36" spans="1:31" ht="12.4" customHeight="1" x14ac:dyDescent="0.2">
      <c r="A36" s="1"/>
      <c r="B36" s="1"/>
      <c r="C36" s="430"/>
      <c r="D36" s="430"/>
      <c r="E36" s="430"/>
      <c r="F36" s="430"/>
      <c r="G36" s="430"/>
      <c r="H36" s="384"/>
      <c r="I36" s="430"/>
      <c r="J36" s="430"/>
      <c r="K36" s="430"/>
      <c r="L36" s="430"/>
      <c r="M36" s="431"/>
      <c r="N36" s="388"/>
      <c r="O36" s="390"/>
      <c r="P36" s="390"/>
      <c r="Q36" s="391"/>
      <c r="R36" s="390"/>
      <c r="S36" s="391"/>
      <c r="T36" s="388"/>
      <c r="U36" s="390"/>
      <c r="V36" s="390"/>
      <c r="W36" s="391"/>
      <c r="X36" s="390"/>
      <c r="Y36" s="391"/>
      <c r="Z36" s="392"/>
      <c r="AA36" s="430"/>
      <c r="AB36" s="430"/>
      <c r="AC36" s="430"/>
      <c r="AD36" s="430"/>
      <c r="AE36" s="431"/>
    </row>
    <row r="37" spans="1:31" ht="12.4" customHeight="1" x14ac:dyDescent="0.2">
      <c r="A37" s="67"/>
      <c r="B37" s="238" t="s">
        <v>93</v>
      </c>
      <c r="C37" s="383">
        <v>-0.64</v>
      </c>
      <c r="D37" s="383">
        <v>0.12</v>
      </c>
      <c r="E37" s="383">
        <v>0.06</v>
      </c>
      <c r="F37" s="383">
        <v>-0.03</v>
      </c>
      <c r="G37" s="383">
        <v>-0.08</v>
      </c>
      <c r="H37" s="384"/>
      <c r="I37" s="383">
        <v>-0.73</v>
      </c>
      <c r="J37" s="383">
        <v>0.06</v>
      </c>
      <c r="K37" s="383">
        <v>0.01</v>
      </c>
      <c r="L37" s="383">
        <v>-0.12</v>
      </c>
      <c r="M37" s="393">
        <v>-0.16</v>
      </c>
      <c r="N37" s="388"/>
      <c r="O37" s="386">
        <v>-0.26</v>
      </c>
      <c r="P37" s="386">
        <v>-0.04</v>
      </c>
      <c r="Q37" s="389">
        <v>-0.02</v>
      </c>
      <c r="R37" s="386">
        <v>-0.06</v>
      </c>
      <c r="S37" s="389">
        <v>-0.05</v>
      </c>
      <c r="T37" s="388"/>
      <c r="U37" s="390"/>
      <c r="V37" s="390"/>
      <c r="W37" s="391"/>
      <c r="X37" s="390"/>
      <c r="Y37" s="391"/>
      <c r="Z37" s="392"/>
      <c r="AA37" s="383">
        <v>-0.61</v>
      </c>
      <c r="AB37" s="383">
        <v>0.04</v>
      </c>
      <c r="AC37" s="383">
        <v>0.01</v>
      </c>
      <c r="AD37" s="383">
        <v>-7.0000000000000007E-2</v>
      </c>
      <c r="AE37" s="393">
        <v>-0.1</v>
      </c>
    </row>
    <row r="38" spans="1:31" ht="12.4" customHeight="1" x14ac:dyDescent="0.2">
      <c r="A38" s="67"/>
      <c r="B38" s="238" t="s">
        <v>94</v>
      </c>
      <c r="C38" s="383">
        <v>-0.24</v>
      </c>
      <c r="D38" s="383">
        <v>-0.02</v>
      </c>
      <c r="E38" s="383">
        <v>-7.0000000000000007E-2</v>
      </c>
      <c r="F38" s="383">
        <v>-0.14000000000000001</v>
      </c>
      <c r="G38" s="383">
        <v>-0.16</v>
      </c>
      <c r="H38" s="384"/>
      <c r="I38" s="383">
        <v>-0.16</v>
      </c>
      <c r="J38" s="383">
        <v>0.11</v>
      </c>
      <c r="K38" s="383">
        <v>0.09</v>
      </c>
      <c r="L38" s="383">
        <v>-0.04</v>
      </c>
      <c r="M38" s="393">
        <v>-0.05</v>
      </c>
      <c r="N38" s="388"/>
      <c r="O38" s="386">
        <v>0.35</v>
      </c>
      <c r="P38" s="386">
        <v>0.01</v>
      </c>
      <c r="Q38" s="389">
        <v>0.08</v>
      </c>
      <c r="R38" s="386">
        <v>0.15</v>
      </c>
      <c r="S38" s="389">
        <v>0.19</v>
      </c>
      <c r="T38" s="388"/>
      <c r="U38" s="390"/>
      <c r="V38" s="390"/>
      <c r="W38" s="391"/>
      <c r="X38" s="390"/>
      <c r="Y38" s="391"/>
      <c r="Z38" s="392"/>
      <c r="AA38" s="383">
        <v>-0.08</v>
      </c>
      <c r="AB38" s="386">
        <v>0.03</v>
      </c>
      <c r="AC38" s="386">
        <v>0.02</v>
      </c>
      <c r="AD38" s="383">
        <v>-0.02</v>
      </c>
      <c r="AE38" s="393">
        <v>-0.03</v>
      </c>
    </row>
    <row r="39" spans="1:31" ht="12.4" customHeight="1" x14ac:dyDescent="0.2">
      <c r="A39" s="21"/>
      <c r="B39" s="299" t="s">
        <v>95</v>
      </c>
      <c r="C39" s="432">
        <v>-0.62</v>
      </c>
      <c r="D39" s="432">
        <v>0.13</v>
      </c>
      <c r="E39" s="432">
        <v>0.06</v>
      </c>
      <c r="F39" s="432">
        <v>-0.33</v>
      </c>
      <c r="G39" s="432">
        <v>-0.36</v>
      </c>
      <c r="H39" s="433"/>
      <c r="I39" s="432">
        <v>-0.83</v>
      </c>
      <c r="J39" s="432">
        <v>0.14000000000000001</v>
      </c>
      <c r="K39" s="432">
        <v>0.1</v>
      </c>
      <c r="L39" s="432">
        <v>-0.39</v>
      </c>
      <c r="M39" s="434">
        <v>-0.41</v>
      </c>
      <c r="N39" s="435"/>
      <c r="O39" s="436">
        <v>-0.8</v>
      </c>
      <c r="P39" s="436">
        <v>0.05</v>
      </c>
      <c r="Q39" s="437">
        <v>0.06</v>
      </c>
      <c r="R39" s="436">
        <v>-0.28000000000000003</v>
      </c>
      <c r="S39" s="437">
        <v>-0.28000000000000003</v>
      </c>
      <c r="T39" s="435"/>
      <c r="U39" s="438"/>
      <c r="V39" s="438"/>
      <c r="W39" s="439"/>
      <c r="X39" s="438"/>
      <c r="Y39" s="439"/>
      <c r="Z39" s="440"/>
      <c r="AA39" s="432">
        <v>-0.73</v>
      </c>
      <c r="AB39" s="432">
        <v>0.11</v>
      </c>
      <c r="AC39" s="432">
        <v>7.0000000000000007E-2</v>
      </c>
      <c r="AD39" s="432">
        <v>-0.34</v>
      </c>
      <c r="AE39" s="434">
        <v>-0.36</v>
      </c>
    </row>
    <row r="40" spans="1:31" ht="12.4" customHeight="1" x14ac:dyDescent="0.2">
      <c r="A40" s="1"/>
      <c r="B40" s="46" t="s">
        <v>96</v>
      </c>
      <c r="C40" s="426">
        <v>-0.63</v>
      </c>
      <c r="D40" s="426">
        <v>-0.08</v>
      </c>
      <c r="E40" s="426">
        <v>-0.15</v>
      </c>
      <c r="F40" s="426">
        <v>-0.17</v>
      </c>
      <c r="G40" s="426">
        <v>-0.23</v>
      </c>
      <c r="H40" s="34"/>
      <c r="I40" s="426">
        <v>-0.1</v>
      </c>
      <c r="J40" s="426">
        <v>-0.09</v>
      </c>
      <c r="K40" s="426">
        <v>-0.13</v>
      </c>
      <c r="L40" s="426">
        <v>-0.09</v>
      </c>
      <c r="M40" s="427">
        <v>-0.13</v>
      </c>
      <c r="N40" s="416"/>
      <c r="O40" s="428">
        <v>-0.44</v>
      </c>
      <c r="P40" s="428">
        <v>-0.2</v>
      </c>
      <c r="Q40" s="423">
        <v>-0.19</v>
      </c>
      <c r="R40" s="428">
        <v>-0.22</v>
      </c>
      <c r="S40" s="423">
        <v>-0.21</v>
      </c>
      <c r="T40" s="416"/>
      <c r="U40" s="417"/>
      <c r="V40" s="417"/>
      <c r="W40" s="418"/>
      <c r="X40" s="417"/>
      <c r="Y40" s="418"/>
      <c r="Z40" s="92"/>
      <c r="AA40" s="426">
        <v>-0.44</v>
      </c>
      <c r="AB40" s="426">
        <v>-0.12</v>
      </c>
      <c r="AC40" s="426">
        <v>-0.16</v>
      </c>
      <c r="AD40" s="426">
        <v>-0.16</v>
      </c>
      <c r="AE40" s="427">
        <v>-0.19</v>
      </c>
    </row>
    <row r="41" spans="1:31" ht="12.4" customHeight="1" x14ac:dyDescent="0.2">
      <c r="A41" s="1"/>
      <c r="B41" s="46" t="s">
        <v>97</v>
      </c>
      <c r="C41" s="426">
        <v>-0.56999999999999995</v>
      </c>
      <c r="D41" s="426">
        <v>0.25</v>
      </c>
      <c r="E41" s="426">
        <v>0.15</v>
      </c>
      <c r="F41" s="426">
        <v>-0.39</v>
      </c>
      <c r="G41" s="426">
        <v>-0.41</v>
      </c>
      <c r="H41" s="34"/>
      <c r="I41" s="426">
        <v>-0.55000000000000004</v>
      </c>
      <c r="J41" s="426">
        <v>0.08</v>
      </c>
      <c r="K41" s="426">
        <v>0.04</v>
      </c>
      <c r="L41" s="426">
        <v>-0.37</v>
      </c>
      <c r="M41" s="427">
        <v>-0.38</v>
      </c>
      <c r="N41" s="416"/>
      <c r="O41" s="428">
        <v>-0.56000000000000005</v>
      </c>
      <c r="P41" s="428">
        <v>-0.01</v>
      </c>
      <c r="Q41" s="423">
        <v>0.04</v>
      </c>
      <c r="R41" s="428">
        <v>-0.47</v>
      </c>
      <c r="S41" s="423">
        <v>-0.46</v>
      </c>
      <c r="T41" s="416"/>
      <c r="U41" s="417"/>
      <c r="V41" s="417"/>
      <c r="W41" s="418"/>
      <c r="X41" s="417"/>
      <c r="Y41" s="418"/>
      <c r="Z41" s="92"/>
      <c r="AA41" s="426">
        <v>-0.49</v>
      </c>
      <c r="AB41" s="389">
        <v>-0.02</v>
      </c>
      <c r="AC41" s="426">
        <v>-0.05</v>
      </c>
      <c r="AD41" s="426">
        <v>-0.41</v>
      </c>
      <c r="AE41" s="427">
        <v>-0.42</v>
      </c>
    </row>
    <row r="42" spans="1:31" ht="12.4" customHeight="1" x14ac:dyDescent="0.2">
      <c r="A42" s="721" t="s">
        <v>98</v>
      </c>
      <c r="B42" s="722"/>
      <c r="C42" s="441">
        <v>-0.57999999999999996</v>
      </c>
      <c r="D42" s="441">
        <v>0.05</v>
      </c>
      <c r="E42" s="441">
        <v>-0.02</v>
      </c>
      <c r="F42" s="441">
        <v>-0.18</v>
      </c>
      <c r="G42" s="441">
        <v>-0.23</v>
      </c>
      <c r="H42" s="442"/>
      <c r="I42" s="441">
        <v>-0.67</v>
      </c>
      <c r="J42" s="441">
        <v>0.03</v>
      </c>
      <c r="K42" s="441">
        <v>-0.01</v>
      </c>
      <c r="L42" s="441">
        <v>-0.2</v>
      </c>
      <c r="M42" s="443">
        <v>-0.23</v>
      </c>
      <c r="N42" s="444"/>
      <c r="O42" s="445">
        <v>-0.49</v>
      </c>
      <c r="P42" s="445">
        <v>-7.0000000000000007E-2</v>
      </c>
      <c r="Q42" s="446">
        <v>-0.05</v>
      </c>
      <c r="R42" s="445">
        <v>-0.16</v>
      </c>
      <c r="S42" s="447">
        <v>-0.15</v>
      </c>
      <c r="T42" s="444"/>
      <c r="U42" s="448"/>
      <c r="V42" s="448"/>
      <c r="W42" s="449"/>
      <c r="X42" s="448"/>
      <c r="Y42" s="450"/>
      <c r="Z42" s="451"/>
      <c r="AA42" s="441">
        <v>-0.59</v>
      </c>
      <c r="AB42" s="452">
        <v>0</v>
      </c>
      <c r="AC42" s="441">
        <v>-0.03</v>
      </c>
      <c r="AD42" s="441">
        <v>-0.18</v>
      </c>
      <c r="AE42" s="443">
        <v>-0.2</v>
      </c>
    </row>
    <row r="43" spans="1:31" ht="12.4" customHeight="1" x14ac:dyDescent="0.2">
      <c r="A43" s="1"/>
      <c r="B43" s="1"/>
      <c r="C43" s="453"/>
      <c r="D43" s="453"/>
      <c r="E43" s="453"/>
      <c r="F43" s="453"/>
      <c r="G43" s="453"/>
      <c r="H43" s="1"/>
      <c r="I43" s="417"/>
      <c r="J43" s="417"/>
      <c r="K43" s="417"/>
      <c r="L43" s="417"/>
      <c r="M43" s="418"/>
      <c r="N43" s="191"/>
      <c r="O43" s="417"/>
      <c r="P43" s="417"/>
      <c r="Q43" s="418"/>
      <c r="R43" s="417"/>
      <c r="S43" s="418"/>
      <c r="T43" s="191"/>
      <c r="U43" s="417"/>
      <c r="V43" s="417"/>
      <c r="W43" s="418"/>
      <c r="X43" s="417"/>
      <c r="Y43" s="417"/>
      <c r="Z43" s="12"/>
      <c r="AA43" s="417"/>
      <c r="AB43" s="417"/>
      <c r="AC43" s="417"/>
      <c r="AD43" s="417"/>
      <c r="AE43" s="418"/>
    </row>
    <row r="44" spans="1:31" ht="12.4" customHeight="1" x14ac:dyDescent="0.2">
      <c r="A44" s="67"/>
      <c r="B44" s="238" t="s">
        <v>99</v>
      </c>
      <c r="C44" s="426">
        <v>0.08</v>
      </c>
      <c r="D44" s="426">
        <v>-0.03</v>
      </c>
      <c r="E44" s="426">
        <v>-0.12</v>
      </c>
      <c r="F44" s="426">
        <v>0.02</v>
      </c>
      <c r="G44" s="426">
        <v>-0.03</v>
      </c>
      <c r="H44" s="34"/>
      <c r="I44" s="426">
        <v>0.03</v>
      </c>
      <c r="J44" s="426">
        <v>0.06</v>
      </c>
      <c r="K44" s="428">
        <v>0</v>
      </c>
      <c r="L44" s="426">
        <v>0.04</v>
      </c>
      <c r="M44" s="427">
        <v>0.01</v>
      </c>
      <c r="N44" s="416"/>
      <c r="O44" s="428">
        <v>0.11</v>
      </c>
      <c r="P44" s="428">
        <v>-0.09</v>
      </c>
      <c r="Q44" s="423">
        <v>-0.08</v>
      </c>
      <c r="R44" s="428">
        <v>0.01</v>
      </c>
      <c r="S44" s="423">
        <v>0.01</v>
      </c>
      <c r="T44" s="416"/>
      <c r="U44" s="417"/>
      <c r="V44" s="417"/>
      <c r="W44" s="418"/>
      <c r="X44" s="417"/>
      <c r="Y44" s="418"/>
      <c r="Z44" s="92"/>
      <c r="AA44" s="393">
        <v>7.0000000000000007E-2</v>
      </c>
      <c r="AB44" s="426">
        <v>-0.02</v>
      </c>
      <c r="AC44" s="426">
        <v>-7.0000000000000007E-2</v>
      </c>
      <c r="AD44" s="426">
        <v>0.03</v>
      </c>
      <c r="AE44" s="454">
        <v>-1.0000000000000001E-5</v>
      </c>
    </row>
    <row r="45" spans="1:31" ht="12.4" customHeight="1" x14ac:dyDescent="0.2">
      <c r="A45" s="67"/>
      <c r="B45" s="238" t="s">
        <v>100</v>
      </c>
      <c r="C45" s="383">
        <v>0.03</v>
      </c>
      <c r="D45" s="383">
        <v>0.1</v>
      </c>
      <c r="E45" s="383">
        <v>0.03</v>
      </c>
      <c r="F45" s="383">
        <v>7.0000000000000007E-2</v>
      </c>
      <c r="G45" s="383">
        <v>0.03</v>
      </c>
      <c r="H45" s="384"/>
      <c r="I45" s="383">
        <v>0.1</v>
      </c>
      <c r="J45" s="383">
        <v>0.22</v>
      </c>
      <c r="K45" s="383">
        <v>0.17</v>
      </c>
      <c r="L45" s="383">
        <v>0.17</v>
      </c>
      <c r="M45" s="393">
        <v>0.14000000000000001</v>
      </c>
      <c r="N45" s="388"/>
      <c r="O45" s="386">
        <v>-0.04</v>
      </c>
      <c r="P45" s="386">
        <v>0.04</v>
      </c>
      <c r="Q45" s="389">
        <v>0.04</v>
      </c>
      <c r="R45" s="386">
        <v>0.01</v>
      </c>
      <c r="S45" s="389">
        <v>0.02</v>
      </c>
      <c r="T45" s="388"/>
      <c r="U45" s="390"/>
      <c r="V45" s="390"/>
      <c r="W45" s="391"/>
      <c r="X45" s="390"/>
      <c r="Y45" s="391"/>
      <c r="Z45" s="392"/>
      <c r="AA45" s="393">
        <v>0.03</v>
      </c>
      <c r="AB45" s="383">
        <v>0.12</v>
      </c>
      <c r="AC45" s="383">
        <v>0.08</v>
      </c>
      <c r="AD45" s="389">
        <v>0.09</v>
      </c>
      <c r="AE45" s="389">
        <v>0.06</v>
      </c>
    </row>
    <row r="46" spans="1:31" ht="12.4" customHeight="1" x14ac:dyDescent="0.2">
      <c r="A46" s="270"/>
      <c r="B46" s="271" t="s">
        <v>101</v>
      </c>
      <c r="C46" s="383">
        <v>-0.06</v>
      </c>
      <c r="D46" s="383">
        <v>0.12</v>
      </c>
      <c r="E46" s="383">
        <v>0.11</v>
      </c>
      <c r="F46" s="383">
        <v>-0.03</v>
      </c>
      <c r="G46" s="383">
        <v>-0.03</v>
      </c>
      <c r="H46" s="384"/>
      <c r="I46" s="383">
        <v>0.05</v>
      </c>
      <c r="J46" s="383">
        <v>0.01</v>
      </c>
      <c r="K46" s="383">
        <v>0.02</v>
      </c>
      <c r="L46" s="383">
        <v>0.05</v>
      </c>
      <c r="M46" s="393">
        <v>0.05</v>
      </c>
      <c r="N46" s="388"/>
      <c r="O46" s="386">
        <v>-0.02</v>
      </c>
      <c r="P46" s="386">
        <v>-0.02</v>
      </c>
      <c r="Q46" s="389">
        <v>-0.02</v>
      </c>
      <c r="R46" s="386">
        <v>-0.02</v>
      </c>
      <c r="S46" s="389">
        <v>-0.02</v>
      </c>
      <c r="T46" s="388"/>
      <c r="U46" s="390"/>
      <c r="V46" s="390"/>
      <c r="W46" s="391"/>
      <c r="X46" s="390"/>
      <c r="Y46" s="391"/>
      <c r="Z46" s="392"/>
      <c r="AA46" s="389">
        <v>-0.01</v>
      </c>
      <c r="AB46" s="383">
        <v>0.04</v>
      </c>
      <c r="AC46" s="383">
        <v>0.03</v>
      </c>
      <c r="AD46" s="454">
        <v>-1E-4</v>
      </c>
      <c r="AE46" s="454">
        <v>-1.0000000000000001E-5</v>
      </c>
    </row>
    <row r="47" spans="1:31" ht="12.4" customHeight="1" x14ac:dyDescent="0.2">
      <c r="A47" s="67"/>
      <c r="B47" s="238" t="s">
        <v>102</v>
      </c>
      <c r="C47" s="383">
        <v>0.13</v>
      </c>
      <c r="D47" s="383">
        <v>4.3</v>
      </c>
      <c r="E47" s="393">
        <v>3.84</v>
      </c>
      <c r="F47" s="383">
        <v>0.53</v>
      </c>
      <c r="G47" s="393">
        <v>0.49</v>
      </c>
      <c r="H47" s="384"/>
      <c r="I47" s="383">
        <v>0.28999999999999998</v>
      </c>
      <c r="J47" s="383">
        <v>2.73</v>
      </c>
      <c r="K47" s="393">
        <v>2.54</v>
      </c>
      <c r="L47" s="383">
        <v>0.69</v>
      </c>
      <c r="M47" s="393">
        <v>0.65</v>
      </c>
      <c r="N47" s="388"/>
      <c r="O47" s="389">
        <v>0.12</v>
      </c>
      <c r="P47" s="389">
        <v>1.45</v>
      </c>
      <c r="Q47" s="389">
        <v>1.46</v>
      </c>
      <c r="R47" s="389">
        <v>0.41</v>
      </c>
      <c r="S47" s="389">
        <v>0.41</v>
      </c>
      <c r="T47" s="388"/>
      <c r="U47" s="390"/>
      <c r="V47" s="390"/>
      <c r="W47" s="391"/>
      <c r="X47" s="390"/>
      <c r="Y47" s="391"/>
      <c r="Z47" s="392"/>
      <c r="AA47" s="455">
        <v>0.18</v>
      </c>
      <c r="AB47" s="383">
        <v>2.35</v>
      </c>
      <c r="AC47" s="383">
        <v>2.21</v>
      </c>
      <c r="AD47" s="383">
        <v>0.54</v>
      </c>
      <c r="AE47" s="393">
        <v>0.51</v>
      </c>
    </row>
    <row r="48" spans="1:31" ht="12.4" customHeight="1" x14ac:dyDescent="0.2">
      <c r="A48" s="270"/>
      <c r="B48" s="271" t="s">
        <v>103</v>
      </c>
      <c r="C48" s="385" t="s">
        <v>21</v>
      </c>
      <c r="D48" s="389">
        <v>0</v>
      </c>
      <c r="E48" s="389">
        <v>0</v>
      </c>
      <c r="F48" s="385" t="s">
        <v>21</v>
      </c>
      <c r="G48" s="385" t="s">
        <v>21</v>
      </c>
      <c r="H48" s="384"/>
      <c r="I48" s="385" t="s">
        <v>21</v>
      </c>
      <c r="J48" s="389">
        <v>0</v>
      </c>
      <c r="K48" s="389">
        <v>0</v>
      </c>
      <c r="L48" s="385" t="s">
        <v>21</v>
      </c>
      <c r="M48" s="385" t="s">
        <v>21</v>
      </c>
      <c r="N48" s="388"/>
      <c r="O48" s="385" t="s">
        <v>21</v>
      </c>
      <c r="P48" s="389">
        <v>0</v>
      </c>
      <c r="Q48" s="389">
        <v>0</v>
      </c>
      <c r="R48" s="385" t="s">
        <v>21</v>
      </c>
      <c r="S48" s="385" t="s">
        <v>21</v>
      </c>
      <c r="T48" s="388"/>
      <c r="U48" s="391"/>
      <c r="V48" s="391"/>
      <c r="W48" s="391"/>
      <c r="X48" s="391"/>
      <c r="Y48" s="391"/>
      <c r="Z48" s="392"/>
      <c r="AA48" s="385" t="s">
        <v>21</v>
      </c>
      <c r="AB48" s="389">
        <v>0</v>
      </c>
      <c r="AC48" s="389">
        <v>0</v>
      </c>
      <c r="AD48" s="385" t="s">
        <v>21</v>
      </c>
      <c r="AE48" s="385" t="s">
        <v>21</v>
      </c>
    </row>
    <row r="49" spans="1:31" ht="12.4" customHeight="1" x14ac:dyDescent="0.2">
      <c r="A49" s="270"/>
      <c r="B49" s="271" t="s">
        <v>104</v>
      </c>
      <c r="C49" s="386">
        <v>-0.16</v>
      </c>
      <c r="D49" s="456" t="s">
        <v>134</v>
      </c>
      <c r="E49" s="383">
        <v>-0.03</v>
      </c>
      <c r="F49" s="456" t="s">
        <v>135</v>
      </c>
      <c r="G49" s="456" t="s">
        <v>136</v>
      </c>
      <c r="H49" s="384"/>
      <c r="I49" s="386">
        <v>-0.76</v>
      </c>
      <c r="J49" s="456" t="s">
        <v>137</v>
      </c>
      <c r="K49" s="383">
        <v>0.12</v>
      </c>
      <c r="L49" s="456" t="s">
        <v>138</v>
      </c>
      <c r="M49" s="385" t="s">
        <v>135</v>
      </c>
      <c r="N49" s="388"/>
      <c r="O49" s="386">
        <v>-1.1499999999999999</v>
      </c>
      <c r="P49" s="386">
        <v>-0.13</v>
      </c>
      <c r="Q49" s="389">
        <v>-0.11</v>
      </c>
      <c r="R49" s="386">
        <v>-0.16</v>
      </c>
      <c r="S49" s="389">
        <v>-0.15</v>
      </c>
      <c r="T49" s="388"/>
      <c r="U49" s="390"/>
      <c r="V49" s="390"/>
      <c r="W49" s="391"/>
      <c r="X49" s="390"/>
      <c r="Y49" s="391"/>
      <c r="Z49" s="392"/>
      <c r="AA49" s="389">
        <v>-0.04</v>
      </c>
      <c r="AB49" s="456" t="s">
        <v>136</v>
      </c>
      <c r="AC49" s="383">
        <v>-0.06</v>
      </c>
      <c r="AD49" s="456" t="s">
        <v>136</v>
      </c>
      <c r="AE49" s="385" t="s">
        <v>139</v>
      </c>
    </row>
    <row r="50" spans="1:31" ht="12.4" customHeight="1" x14ac:dyDescent="0.2">
      <c r="A50" s="271" t="s">
        <v>105</v>
      </c>
      <c r="B50" s="270"/>
      <c r="C50" s="441">
        <v>0.1</v>
      </c>
      <c r="D50" s="441">
        <v>0.05</v>
      </c>
      <c r="E50" s="441">
        <v>-0.03</v>
      </c>
      <c r="F50" s="441">
        <v>0.08</v>
      </c>
      <c r="G50" s="452">
        <v>0.04</v>
      </c>
      <c r="H50" s="442"/>
      <c r="I50" s="452">
        <v>0.17</v>
      </c>
      <c r="J50" s="441">
        <v>0.15</v>
      </c>
      <c r="K50" s="441">
        <v>0.1</v>
      </c>
      <c r="L50" s="441">
        <v>0.16</v>
      </c>
      <c r="M50" s="446">
        <v>0.14000000000000001</v>
      </c>
      <c r="N50" s="444"/>
      <c r="O50" s="452">
        <v>0.22</v>
      </c>
      <c r="P50" s="452">
        <v>-0.01</v>
      </c>
      <c r="Q50" s="446">
        <v>0</v>
      </c>
      <c r="R50" s="452">
        <v>0.11</v>
      </c>
      <c r="S50" s="446">
        <v>0.11</v>
      </c>
      <c r="T50" s="444"/>
      <c r="U50" s="457"/>
      <c r="V50" s="457"/>
      <c r="W50" s="449"/>
      <c r="X50" s="457"/>
      <c r="Y50" s="449"/>
      <c r="Z50" s="451"/>
      <c r="AA50" s="441">
        <v>0.17</v>
      </c>
      <c r="AB50" s="452">
        <v>0.06</v>
      </c>
      <c r="AC50" s="441">
        <v>0.02</v>
      </c>
      <c r="AD50" s="452">
        <v>0.12</v>
      </c>
      <c r="AE50" s="446">
        <v>0.1</v>
      </c>
    </row>
    <row r="51" spans="1:31" ht="12.4" customHeight="1" x14ac:dyDescent="0.2">
      <c r="A51" s="21"/>
      <c r="B51" s="21"/>
      <c r="C51" s="417"/>
      <c r="D51" s="417"/>
      <c r="E51" s="417"/>
      <c r="F51" s="417"/>
      <c r="G51" s="417"/>
      <c r="H51" s="1"/>
      <c r="I51" s="417"/>
      <c r="J51" s="417"/>
      <c r="K51" s="417"/>
      <c r="L51" s="417"/>
      <c r="M51" s="418"/>
      <c r="N51" s="191"/>
      <c r="O51" s="417"/>
      <c r="P51" s="417"/>
      <c r="Q51" s="418"/>
      <c r="R51" s="417"/>
      <c r="S51" s="418"/>
      <c r="T51" s="191"/>
      <c r="U51" s="417"/>
      <c r="V51" s="417"/>
      <c r="W51" s="418"/>
      <c r="X51" s="417"/>
      <c r="Y51" s="418"/>
      <c r="Z51" s="12"/>
      <c r="AA51" s="417"/>
      <c r="AB51" s="417"/>
      <c r="AC51" s="417"/>
      <c r="AD51" s="417"/>
      <c r="AE51" s="418"/>
    </row>
    <row r="52" spans="1:31" ht="12.4" customHeight="1" x14ac:dyDescent="0.2">
      <c r="A52" s="1"/>
      <c r="B52" s="46" t="s">
        <v>106</v>
      </c>
      <c r="C52" s="458">
        <v>-1.9816327880000002E-2</v>
      </c>
      <c r="D52" s="426">
        <v>-0.17</v>
      </c>
      <c r="E52" s="426">
        <v>-0.24</v>
      </c>
      <c r="F52" s="458">
        <v>-0.1460261924</v>
      </c>
      <c r="G52" s="458">
        <v>-0.19678375319999999</v>
      </c>
      <c r="H52" s="34"/>
      <c r="I52" s="458">
        <v>1.1749617047000001</v>
      </c>
      <c r="J52" s="426">
        <v>0.2</v>
      </c>
      <c r="K52" s="426">
        <v>0.11</v>
      </c>
      <c r="L52" s="459">
        <v>0.39966262790000001</v>
      </c>
      <c r="M52" s="459">
        <v>0.333202789</v>
      </c>
      <c r="N52" s="416"/>
      <c r="O52" s="428">
        <v>0.24</v>
      </c>
      <c r="P52" s="428">
        <v>-0.14000000000000001</v>
      </c>
      <c r="Q52" s="423">
        <v>-0.14000000000000001</v>
      </c>
      <c r="R52" s="428">
        <v>-7.0000000000000007E-2</v>
      </c>
      <c r="S52" s="423">
        <v>-7.0000000000000007E-2</v>
      </c>
      <c r="T52" s="416"/>
      <c r="U52" s="417"/>
      <c r="V52" s="417"/>
      <c r="W52" s="418"/>
      <c r="X52" s="417"/>
      <c r="Y52" s="418"/>
      <c r="Z52" s="92"/>
      <c r="AA52" s="458">
        <v>0.41430431699999998</v>
      </c>
      <c r="AB52" s="426">
        <v>-7.0000000000000007E-2</v>
      </c>
      <c r="AC52" s="426">
        <v>-0.11</v>
      </c>
      <c r="AD52" s="459">
        <v>2.4961242750000001E-2</v>
      </c>
      <c r="AE52" s="459">
        <v>-1.203940534E-2</v>
      </c>
    </row>
    <row r="53" spans="1:31" ht="12.4" customHeight="1" x14ac:dyDescent="0.2">
      <c r="A53" s="721" t="s">
        <v>107</v>
      </c>
      <c r="B53" s="722"/>
      <c r="C53" s="404">
        <v>-1.9816327880000002E-2</v>
      </c>
      <c r="D53" s="441">
        <v>-0.17</v>
      </c>
      <c r="E53" s="441">
        <v>-0.24</v>
      </c>
      <c r="F53" s="404">
        <v>-0.1460261924</v>
      </c>
      <c r="G53" s="404">
        <v>-0.19678375319999999</v>
      </c>
      <c r="H53" s="442"/>
      <c r="I53" s="404">
        <v>1.1749617047000001</v>
      </c>
      <c r="J53" s="441">
        <v>0.2</v>
      </c>
      <c r="K53" s="452">
        <v>0.11</v>
      </c>
      <c r="L53" s="460">
        <v>0.39966262790000001</v>
      </c>
      <c r="M53" s="460">
        <v>0.333202789</v>
      </c>
      <c r="N53" s="444"/>
      <c r="O53" s="452">
        <v>0.24</v>
      </c>
      <c r="P53" s="452">
        <v>-0.14000000000000001</v>
      </c>
      <c r="Q53" s="446">
        <v>-0.14000000000000001</v>
      </c>
      <c r="R53" s="452">
        <v>-7.0000000000000007E-2</v>
      </c>
      <c r="S53" s="446">
        <v>-7.0000000000000007E-2</v>
      </c>
      <c r="T53" s="444"/>
      <c r="U53" s="457"/>
      <c r="V53" s="457"/>
      <c r="W53" s="449"/>
      <c r="X53" s="457"/>
      <c r="Y53" s="449"/>
      <c r="Z53" s="451"/>
      <c r="AA53" s="404">
        <v>0.41430431699999998</v>
      </c>
      <c r="AB53" s="441">
        <v>-7.0000000000000007E-2</v>
      </c>
      <c r="AC53" s="441">
        <v>-0.11</v>
      </c>
      <c r="AD53" s="407">
        <v>2.4961242750000001E-2</v>
      </c>
      <c r="AE53" s="407">
        <v>-1.203940534E-2</v>
      </c>
    </row>
    <row r="54" spans="1:31" ht="12.4" customHeight="1" x14ac:dyDescent="0.2">
      <c r="A54" s="1"/>
      <c r="B54" s="1"/>
      <c r="C54" s="417"/>
      <c r="D54" s="417"/>
      <c r="E54" s="417"/>
      <c r="F54" s="417"/>
      <c r="G54" s="417"/>
      <c r="H54" s="381"/>
      <c r="I54" s="417"/>
      <c r="J54" s="417"/>
      <c r="K54" s="417"/>
      <c r="L54" s="417"/>
      <c r="M54" s="418"/>
      <c r="N54" s="461"/>
      <c r="O54" s="417"/>
      <c r="P54" s="417"/>
      <c r="Q54" s="418"/>
      <c r="R54" s="417"/>
      <c r="S54" s="418"/>
      <c r="T54" s="461"/>
      <c r="U54" s="417"/>
      <c r="V54" s="417"/>
      <c r="W54" s="418"/>
      <c r="X54" s="417"/>
      <c r="Y54" s="418"/>
      <c r="Z54" s="45"/>
      <c r="AA54" s="417"/>
      <c r="AB54" s="453"/>
      <c r="AC54" s="453"/>
      <c r="AD54" s="453"/>
      <c r="AE54" s="462"/>
    </row>
    <row r="55" spans="1:31" ht="12.4" customHeight="1" x14ac:dyDescent="0.2">
      <c r="A55" s="719" t="s">
        <v>108</v>
      </c>
      <c r="B55" s="722"/>
      <c r="C55" s="441">
        <v>0.1</v>
      </c>
      <c r="D55" s="452">
        <v>0.11</v>
      </c>
      <c r="E55" s="452">
        <v>0.03</v>
      </c>
      <c r="F55" s="441">
        <v>0.11</v>
      </c>
      <c r="G55" s="463">
        <v>7.0000000000000007E-2</v>
      </c>
      <c r="H55" s="442"/>
      <c r="I55" s="441">
        <v>0.11</v>
      </c>
      <c r="J55" s="452">
        <v>0.1</v>
      </c>
      <c r="K55" s="452">
        <v>0.05</v>
      </c>
      <c r="L55" s="441">
        <v>0.1</v>
      </c>
      <c r="M55" s="463">
        <v>0.08</v>
      </c>
      <c r="N55" s="444"/>
      <c r="O55" s="452">
        <v>0.11</v>
      </c>
      <c r="P55" s="452">
        <v>0.03</v>
      </c>
      <c r="Q55" s="446">
        <v>0.05</v>
      </c>
      <c r="R55" s="452">
        <v>0.08</v>
      </c>
      <c r="S55" s="446">
        <v>0.08</v>
      </c>
      <c r="T55" s="444"/>
      <c r="U55" s="457"/>
      <c r="V55" s="457"/>
      <c r="W55" s="449"/>
      <c r="X55" s="457"/>
      <c r="Y55" s="449"/>
      <c r="Z55" s="451"/>
      <c r="AA55" s="441">
        <v>0.11</v>
      </c>
      <c r="AB55" s="452">
        <v>0.08</v>
      </c>
      <c r="AC55" s="452">
        <v>0.04</v>
      </c>
      <c r="AD55" s="441">
        <v>0.1</v>
      </c>
      <c r="AE55" s="443">
        <v>0.08</v>
      </c>
    </row>
    <row r="56" spans="1:31" ht="12.4" customHeight="1" x14ac:dyDescent="0.2">
      <c r="A56" s="67"/>
      <c r="B56" s="106"/>
      <c r="C56" s="417"/>
      <c r="D56" s="417"/>
      <c r="E56" s="417"/>
      <c r="F56" s="417"/>
      <c r="G56" s="417"/>
      <c r="H56" s="381"/>
      <c r="I56" s="417"/>
      <c r="J56" s="417"/>
      <c r="K56" s="417"/>
      <c r="L56" s="417"/>
      <c r="M56" s="418"/>
      <c r="N56" s="461"/>
      <c r="O56" s="417"/>
      <c r="P56" s="417"/>
      <c r="Q56" s="418"/>
      <c r="R56" s="417"/>
      <c r="S56" s="418"/>
      <c r="T56" s="461"/>
      <c r="U56" s="417"/>
      <c r="V56" s="417"/>
      <c r="W56" s="418"/>
      <c r="X56" s="417"/>
      <c r="Y56" s="418"/>
      <c r="Z56" s="45"/>
      <c r="AA56" s="417"/>
      <c r="AB56" s="417"/>
      <c r="AC56" s="417"/>
      <c r="AD56" s="417"/>
      <c r="AE56" s="418"/>
    </row>
    <row r="57" spans="1:31" s="704" customFormat="1" ht="12.4" customHeight="1" x14ac:dyDescent="0.2">
      <c r="A57" s="800" t="s">
        <v>110</v>
      </c>
      <c r="B57" s="801"/>
      <c r="C57" s="696">
        <v>-0.09</v>
      </c>
      <c r="D57" s="696">
        <v>0.08</v>
      </c>
      <c r="E57" s="696">
        <v>0.02</v>
      </c>
      <c r="F57" s="696">
        <v>-0.01</v>
      </c>
      <c r="G57" s="697">
        <v>-0.04</v>
      </c>
      <c r="H57" s="698"/>
      <c r="I57" s="696">
        <v>-7.0000000000000007E-2</v>
      </c>
      <c r="J57" s="696">
        <v>0.09</v>
      </c>
      <c r="K57" s="696">
        <v>0.06</v>
      </c>
      <c r="L57" s="696">
        <v>0.01</v>
      </c>
      <c r="M57" s="697">
        <v>0</v>
      </c>
      <c r="N57" s="699"/>
      <c r="O57" s="696">
        <v>0.09</v>
      </c>
      <c r="P57" s="696">
        <v>0</v>
      </c>
      <c r="Q57" s="700">
        <v>0.04</v>
      </c>
      <c r="R57" s="696">
        <v>0.04</v>
      </c>
      <c r="S57" s="700">
        <v>0.06</v>
      </c>
      <c r="T57" s="699"/>
      <c r="U57" s="701"/>
      <c r="V57" s="701"/>
      <c r="W57" s="702"/>
      <c r="X57" s="701"/>
      <c r="Y57" s="702"/>
      <c r="Z57" s="703"/>
      <c r="AA57" s="696">
        <v>-0.03</v>
      </c>
      <c r="AB57" s="696">
        <v>0.06</v>
      </c>
      <c r="AC57" s="696">
        <v>0.04</v>
      </c>
      <c r="AD57" s="696">
        <v>0.01</v>
      </c>
      <c r="AE57" s="700">
        <v>0</v>
      </c>
    </row>
    <row r="58" spans="1:31" ht="12.4" customHeight="1" x14ac:dyDescent="0.2">
      <c r="A58" s="1"/>
      <c r="B58" s="1"/>
      <c r="C58" s="417"/>
      <c r="D58" s="417"/>
      <c r="E58" s="417"/>
      <c r="F58" s="417"/>
      <c r="G58" s="417"/>
      <c r="H58" s="45"/>
      <c r="I58" s="417"/>
      <c r="J58" s="417"/>
      <c r="K58" s="417"/>
      <c r="L58" s="417"/>
      <c r="M58" s="418"/>
      <c r="N58" s="461"/>
      <c r="O58" s="45"/>
      <c r="P58" s="45"/>
      <c r="Q58" s="45"/>
      <c r="R58" s="45"/>
      <c r="S58" s="45"/>
      <c r="T58" s="466"/>
      <c r="U58" s="45"/>
      <c r="V58" s="45"/>
      <c r="W58" s="45"/>
      <c r="X58" s="45"/>
      <c r="Y58" s="45"/>
      <c r="Z58" s="417"/>
      <c r="AA58" s="45"/>
      <c r="AB58" s="417"/>
      <c r="AC58" s="417"/>
      <c r="AD58" s="417"/>
      <c r="AE58" s="417"/>
    </row>
    <row r="59" spans="1:31" ht="12.4" customHeight="1" x14ac:dyDescent="0.2">
      <c r="A59" s="106"/>
      <c r="B59" s="106"/>
      <c r="C59" s="467"/>
      <c r="D59" s="467"/>
      <c r="E59" s="467"/>
      <c r="F59" s="467"/>
      <c r="G59" s="467"/>
      <c r="H59" s="33"/>
      <c r="I59" s="467"/>
      <c r="J59" s="467"/>
      <c r="K59" s="467"/>
      <c r="L59" s="467"/>
      <c r="M59" s="467"/>
      <c r="N59" s="468"/>
      <c r="O59" s="391"/>
      <c r="P59" s="391"/>
      <c r="Q59" s="391"/>
      <c r="R59" s="391"/>
      <c r="S59" s="391"/>
      <c r="T59" s="468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</row>
    <row r="60" spans="1:31" ht="12.4" customHeight="1" x14ac:dyDescent="0.2">
      <c r="A60" s="805" t="s">
        <v>111</v>
      </c>
      <c r="B60" s="806"/>
      <c r="C60" s="469">
        <v>0.08</v>
      </c>
      <c r="D60" s="469">
        <v>0.11</v>
      </c>
      <c r="E60" s="470">
        <v>0.02</v>
      </c>
      <c r="F60" s="469">
        <v>0.09</v>
      </c>
      <c r="G60" s="469">
        <v>0.05</v>
      </c>
      <c r="H60" s="471"/>
      <c r="I60" s="469">
        <v>0.08</v>
      </c>
      <c r="J60" s="469">
        <v>0.1</v>
      </c>
      <c r="K60" s="470">
        <v>0.05</v>
      </c>
      <c r="L60" s="469">
        <v>0.09</v>
      </c>
      <c r="M60" s="472">
        <v>7.0000000000000007E-2</v>
      </c>
      <c r="N60" s="473"/>
      <c r="O60" s="470">
        <v>0.11</v>
      </c>
      <c r="P60" s="470">
        <v>0.02</v>
      </c>
      <c r="Q60" s="474">
        <v>0.04</v>
      </c>
      <c r="R60" s="470">
        <v>7.0000000000000007E-2</v>
      </c>
      <c r="S60" s="474">
        <v>0.08</v>
      </c>
      <c r="T60" s="473"/>
      <c r="U60" s="475"/>
      <c r="V60" s="475"/>
      <c r="W60" s="476"/>
      <c r="X60" s="475"/>
      <c r="Y60" s="476"/>
      <c r="Z60" s="477"/>
      <c r="AA60" s="469">
        <v>0.09</v>
      </c>
      <c r="AB60" s="469">
        <v>0.08</v>
      </c>
      <c r="AC60" s="470">
        <v>0.04</v>
      </c>
      <c r="AD60" s="469">
        <v>0.08</v>
      </c>
      <c r="AE60" s="472">
        <v>7.0000000000000007E-2</v>
      </c>
    </row>
    <row r="61" spans="1:31" ht="12.4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464"/>
      <c r="AC61" s="464"/>
      <c r="AD61" s="464"/>
      <c r="AE61" s="465"/>
    </row>
    <row r="62" spans="1:31" ht="19.899999999999999" customHeight="1" x14ac:dyDescent="0.2">
      <c r="A62" s="721" t="s">
        <v>140</v>
      </c>
      <c r="B62" s="722"/>
      <c r="C62" s="722"/>
      <c r="D62" s="722"/>
      <c r="E62" s="722"/>
      <c r="F62" s="722"/>
      <c r="G62" s="722"/>
      <c r="H62" s="722"/>
      <c r="I62" s="722"/>
      <c r="J62" s="722"/>
      <c r="K62" s="722"/>
      <c r="L62" s="722"/>
      <c r="M62" s="722"/>
      <c r="N62" s="722"/>
      <c r="O62" s="722"/>
      <c r="P62" s="722"/>
      <c r="Q62" s="722"/>
      <c r="R62" s="722"/>
      <c r="S62" s="722"/>
      <c r="T62" s="722"/>
      <c r="U62" s="722"/>
      <c r="V62" s="722"/>
      <c r="W62" s="722"/>
      <c r="X62" s="722"/>
      <c r="Y62" s="722"/>
      <c r="Z62" s="722"/>
      <c r="AA62" s="722"/>
      <c r="AB62" s="722"/>
      <c r="AC62" s="722"/>
      <c r="AD62" s="722"/>
      <c r="AE62" s="731"/>
    </row>
    <row r="63" spans="1:31" ht="12.4" customHeight="1" x14ac:dyDescent="0.2">
      <c r="A63" s="783" t="s">
        <v>141</v>
      </c>
      <c r="B63" s="712"/>
      <c r="C63" s="712"/>
      <c r="D63" s="712"/>
      <c r="E63" s="712"/>
      <c r="F63" s="712"/>
      <c r="G63" s="712"/>
      <c r="H63" s="712"/>
      <c r="I63" s="712"/>
      <c r="J63" s="712"/>
      <c r="K63" s="712"/>
      <c r="L63" s="712"/>
      <c r="M63" s="712"/>
      <c r="N63" s="712"/>
      <c r="O63" s="712"/>
      <c r="P63" s="712"/>
      <c r="Q63" s="712"/>
      <c r="R63" s="712"/>
      <c r="S63" s="712"/>
      <c r="T63" s="712"/>
      <c r="U63" s="712"/>
      <c r="V63" s="712"/>
      <c r="W63" s="712"/>
      <c r="X63" s="712"/>
      <c r="Y63" s="712"/>
      <c r="Z63" s="712"/>
      <c r="AA63" s="712"/>
      <c r="AB63" s="712"/>
      <c r="AC63" s="712"/>
      <c r="AD63" s="712"/>
      <c r="AE63" s="732"/>
    </row>
    <row r="64" spans="1:31" ht="8.6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2"/>
    </row>
    <row r="65" spans="1:31" ht="12.4" customHeight="1" x14ac:dyDescent="0.2">
      <c r="A65" s="721" t="s">
        <v>113</v>
      </c>
      <c r="B65" s="743"/>
      <c r="C65" s="743"/>
      <c r="D65" s="743"/>
      <c r="E65" s="743"/>
      <c r="F65" s="743"/>
      <c r="G65" s="743"/>
      <c r="H65" s="743"/>
      <c r="I65" s="743"/>
      <c r="J65" s="743"/>
      <c r="K65" s="743"/>
      <c r="L65" s="743"/>
      <c r="M65" s="743"/>
      <c r="N65" s="743"/>
      <c r="O65" s="743"/>
      <c r="P65" s="743"/>
      <c r="Q65" s="743"/>
      <c r="R65" s="743"/>
      <c r="S65" s="743"/>
      <c r="T65" s="743"/>
      <c r="U65" s="743"/>
      <c r="V65" s="743"/>
      <c r="W65" s="743"/>
      <c r="X65" s="743"/>
      <c r="Y65" s="743"/>
      <c r="Z65" s="743"/>
      <c r="AA65" s="743"/>
      <c r="AB65" s="743"/>
      <c r="AC65" s="743"/>
      <c r="AD65" s="743"/>
      <c r="AE65" s="744"/>
    </row>
    <row r="66" spans="1:31" ht="7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2"/>
      <c r="V66" s="1"/>
      <c r="W66" s="1"/>
      <c r="X66" s="1"/>
      <c r="Y66" s="1"/>
      <c r="Z66" s="1"/>
      <c r="AA66" s="1"/>
      <c r="AB66" s="1"/>
      <c r="AC66" s="1"/>
      <c r="AD66" s="1"/>
      <c r="AE66" s="12"/>
    </row>
    <row r="67" spans="1:31" ht="12.4" customHeight="1" x14ac:dyDescent="0.2">
      <c r="A67" s="783" t="s">
        <v>114</v>
      </c>
      <c r="B67" s="712"/>
      <c r="C67" s="724"/>
      <c r="D67" s="724"/>
      <c r="E67" s="724"/>
      <c r="F67" s="724"/>
      <c r="G67" s="724"/>
      <c r="H67" s="724"/>
      <c r="I67" s="724"/>
      <c r="J67" s="724"/>
      <c r="K67" s="724"/>
      <c r="L67" s="724"/>
      <c r="M67" s="724"/>
      <c r="N67" s="724"/>
      <c r="O67" s="724"/>
      <c r="P67" s="724"/>
      <c r="Q67" s="724"/>
      <c r="R67" s="724"/>
      <c r="S67" s="724"/>
      <c r="T67" s="724"/>
      <c r="U67" s="724"/>
      <c r="V67" s="743"/>
      <c r="W67" s="743"/>
      <c r="X67" s="743"/>
      <c r="Y67" s="743"/>
      <c r="Z67" s="743"/>
      <c r="AA67" s="743"/>
      <c r="AB67" s="743"/>
      <c r="AC67" s="743"/>
      <c r="AD67" s="743"/>
      <c r="AE67" s="744"/>
    </row>
    <row r="68" spans="1:31" ht="13.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2"/>
    </row>
    <row r="69" spans="1:31" ht="18.75" customHeight="1" x14ac:dyDescent="0.2">
      <c r="A69" s="802" t="s">
        <v>33</v>
      </c>
      <c r="B69" s="712"/>
      <c r="C69" s="724"/>
      <c r="D69" s="724"/>
      <c r="E69" s="803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</row>
    <row r="70" spans="1:3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2"/>
    </row>
    <row r="71" spans="1:31" ht="18.75" customHeight="1" x14ac:dyDescent="0.2">
      <c r="A71" s="804" t="s">
        <v>142</v>
      </c>
      <c r="B71" s="72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2"/>
    </row>
    <row r="72" spans="1:3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2"/>
    </row>
    <row r="73" spans="1:3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2"/>
    </row>
    <row r="74" spans="1:3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2"/>
    </row>
    <row r="75" spans="1:3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2"/>
    </row>
    <row r="76" spans="1:3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2"/>
    </row>
    <row r="77" spans="1:3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2"/>
    </row>
    <row r="78" spans="1:3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2"/>
    </row>
    <row r="79" spans="1:3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2"/>
    </row>
    <row r="80" spans="1:3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2"/>
    </row>
    <row r="81" spans="1:3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2"/>
    </row>
    <row r="82" spans="1:3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2"/>
    </row>
    <row r="83" spans="1:3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2"/>
    </row>
    <row r="84" spans="1:3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2"/>
    </row>
    <row r="85" spans="1:3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2"/>
    </row>
    <row r="86" spans="1:3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2"/>
    </row>
    <row r="87" spans="1:3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2"/>
    </row>
    <row r="88" spans="1:3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2"/>
    </row>
    <row r="89" spans="1:3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2"/>
    </row>
    <row r="90" spans="1:3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2"/>
    </row>
    <row r="91" spans="1:3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2"/>
    </row>
    <row r="92" spans="1:3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2"/>
    </row>
    <row r="93" spans="1:3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2"/>
    </row>
    <row r="94" spans="1:3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2"/>
    </row>
    <row r="95" spans="1:3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2"/>
    </row>
    <row r="96" spans="1:3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2"/>
    </row>
    <row r="97" spans="1:3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2"/>
    </row>
    <row r="98" spans="1:3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2"/>
    </row>
    <row r="99" spans="1:3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2"/>
    </row>
    <row r="100" spans="1:31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2"/>
    </row>
    <row r="101" spans="1:31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2"/>
    </row>
    <row r="102" spans="1:31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2"/>
    </row>
    <row r="103" spans="1:31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2"/>
    </row>
    <row r="104" spans="1:31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2"/>
    </row>
    <row r="105" spans="1:31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2"/>
    </row>
    <row r="106" spans="1:31" ht="18.75" customHeight="1" x14ac:dyDescent="0.2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106"/>
    </row>
  </sheetData>
  <mergeCells count="22">
    <mergeCell ref="A69:E69"/>
    <mergeCell ref="A71:B71"/>
    <mergeCell ref="A60:B60"/>
    <mergeCell ref="A62:AE62"/>
    <mergeCell ref="A63:AE63"/>
    <mergeCell ref="A65:AE65"/>
    <mergeCell ref="A67:AE67"/>
    <mergeCell ref="A35:B35"/>
    <mergeCell ref="A42:B42"/>
    <mergeCell ref="A53:B53"/>
    <mergeCell ref="A55:B55"/>
    <mergeCell ref="A57:B57"/>
    <mergeCell ref="A8:B8"/>
    <mergeCell ref="A9:B9"/>
    <mergeCell ref="A11:B11"/>
    <mergeCell ref="A19:B19"/>
    <mergeCell ref="A31:B31"/>
    <mergeCell ref="A2:AE2"/>
    <mergeCell ref="A3:AE3"/>
    <mergeCell ref="A4:AE4"/>
    <mergeCell ref="A6:B6"/>
    <mergeCell ref="A7:B7"/>
  </mergeCells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workbookViewId="0"/>
  </sheetViews>
  <sheetFormatPr defaultColWidth="21.5" defaultRowHeight="12.75" x14ac:dyDescent="0.2"/>
  <cols>
    <col min="2" max="2" width="22.5" customWidth="1"/>
    <col min="3" max="4" width="10.5" customWidth="1"/>
    <col min="5" max="5" width="11.5" customWidth="1"/>
    <col min="6" max="6" width="11.1640625" customWidth="1"/>
    <col min="7" max="7" width="3.1640625" customWidth="1"/>
    <col min="8" max="9" width="10.5" customWidth="1"/>
    <col min="10" max="10" width="11.5" customWidth="1"/>
    <col min="11" max="11" width="11.1640625" customWidth="1"/>
    <col min="12" max="12" width="3.1640625" customWidth="1"/>
    <col min="13" max="14" width="10.5" customWidth="1"/>
    <col min="15" max="15" width="11.5" customWidth="1"/>
    <col min="16" max="16" width="11.1640625" customWidth="1"/>
    <col min="17" max="17" width="3.1640625" customWidth="1"/>
    <col min="18" max="19" width="10.5" customWidth="1"/>
    <col min="20" max="20" width="11.5" customWidth="1"/>
    <col min="21" max="21" width="11.1640625" customWidth="1"/>
    <col min="22" max="22" width="3.1640625" customWidth="1"/>
    <col min="23" max="24" width="10.5" customWidth="1"/>
    <col min="25" max="25" width="11.5" customWidth="1"/>
    <col min="26" max="31" width="11.1640625" customWidth="1"/>
  </cols>
  <sheetData>
    <row r="1" spans="1:31" ht="12.4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62"/>
      <c r="L1" s="262"/>
      <c r="M1" s="262"/>
      <c r="N1" s="26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78" t="s">
        <v>0</v>
      </c>
      <c r="AA1" s="1"/>
      <c r="AB1" s="1"/>
      <c r="AC1" s="1"/>
      <c r="AD1" s="1"/>
      <c r="AE1" s="1"/>
    </row>
    <row r="2" spans="1:31" ht="18.75" customHeight="1" x14ac:dyDescent="0.25">
      <c r="A2" s="759" t="s">
        <v>1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2"/>
      <c r="X2" s="722"/>
      <c r="Y2" s="722"/>
      <c r="Z2" s="731"/>
      <c r="AA2" s="479"/>
      <c r="AB2" s="479"/>
      <c r="AC2" s="479"/>
      <c r="AD2" s="479"/>
      <c r="AE2" s="479"/>
    </row>
    <row r="3" spans="1:31" ht="18.75" customHeight="1" x14ac:dyDescent="0.25">
      <c r="A3" s="759" t="s">
        <v>143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  <c r="U3" s="722"/>
      <c r="V3" s="722"/>
      <c r="W3" s="722"/>
      <c r="X3" s="722"/>
      <c r="Y3" s="722"/>
      <c r="Z3" s="731"/>
      <c r="AA3" s="479"/>
      <c r="AB3" s="479"/>
      <c r="AC3" s="479"/>
      <c r="AD3" s="479"/>
      <c r="AE3" s="479"/>
    </row>
    <row r="4" spans="1:31" ht="18.75" customHeight="1" x14ac:dyDescent="0.25">
      <c r="A4" s="759" t="s">
        <v>128</v>
      </c>
      <c r="B4" s="722"/>
      <c r="C4" s="722"/>
      <c r="D4" s="722"/>
      <c r="E4" s="722"/>
      <c r="F4" s="722"/>
      <c r="G4" s="722"/>
      <c r="H4" s="722"/>
      <c r="I4" s="722"/>
      <c r="J4" s="722"/>
      <c r="K4" s="765" t="s">
        <v>37</v>
      </c>
      <c r="L4" s="797"/>
      <c r="M4" s="722"/>
      <c r="N4" s="722"/>
      <c r="O4" s="722"/>
      <c r="P4" s="722"/>
      <c r="Q4" s="722"/>
      <c r="R4" s="722"/>
      <c r="S4" s="722"/>
      <c r="T4" s="722"/>
      <c r="U4" s="722"/>
      <c r="V4" s="722"/>
      <c r="W4" s="722"/>
      <c r="X4" s="722"/>
      <c r="Y4" s="722"/>
      <c r="Z4" s="731"/>
      <c r="AA4" s="478" t="s">
        <v>37</v>
      </c>
      <c r="AB4" s="478" t="s">
        <v>37</v>
      </c>
      <c r="AC4" s="478" t="s">
        <v>37</v>
      </c>
      <c r="AD4" s="478" t="s">
        <v>37</v>
      </c>
      <c r="AE4" s="478" t="s">
        <v>37</v>
      </c>
    </row>
    <row r="5" spans="1:31" ht="12.4" customHeight="1" x14ac:dyDescent="0.2">
      <c r="A5" s="736" t="s">
        <v>3</v>
      </c>
      <c r="B5" s="72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2"/>
      <c r="AA5" s="480"/>
      <c r="AB5" s="480"/>
      <c r="AC5" s="480"/>
      <c r="AD5" s="480"/>
      <c r="AE5" s="480"/>
    </row>
    <row r="6" spans="1:31" ht="12.4" customHeight="1" x14ac:dyDescent="0.2">
      <c r="A6" s="737" t="s">
        <v>4</v>
      </c>
      <c r="B6" s="73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2"/>
      <c r="AA6" s="10"/>
      <c r="AB6" s="10"/>
      <c r="AC6" s="10"/>
      <c r="AD6" s="10"/>
      <c r="AE6" s="10"/>
    </row>
    <row r="7" spans="1:31" ht="12.4" customHeight="1" x14ac:dyDescent="0.2">
      <c r="A7" s="737" t="s">
        <v>5</v>
      </c>
      <c r="B7" s="7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2"/>
      <c r="AA7" s="10"/>
      <c r="AB7" s="10"/>
      <c r="AC7" s="10"/>
      <c r="AD7" s="10"/>
      <c r="AE7" s="10"/>
    </row>
    <row r="8" spans="1:31" ht="12.4" customHeight="1" x14ac:dyDescent="0.2">
      <c r="A8" s="737" t="s">
        <v>6</v>
      </c>
      <c r="B8" s="72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2"/>
      <c r="AA8" s="10"/>
      <c r="AB8" s="10"/>
      <c r="AC8" s="10"/>
      <c r="AD8" s="10"/>
      <c r="AE8" s="10"/>
    </row>
    <row r="9" spans="1:31" ht="12.4" customHeight="1" x14ac:dyDescent="0.2">
      <c r="A9" s="739"/>
      <c r="B9" s="7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2"/>
      <c r="AA9" s="10"/>
      <c r="AB9" s="10"/>
      <c r="AC9" s="10"/>
      <c r="AD9" s="10"/>
      <c r="AE9" s="10"/>
    </row>
    <row r="10" spans="1:31" ht="12.4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2"/>
      <c r="AA10" s="1"/>
      <c r="AB10" s="1"/>
      <c r="AC10" s="1"/>
      <c r="AD10" s="1"/>
      <c r="AE10" s="1"/>
    </row>
    <row r="11" spans="1:31" ht="12.4" customHeight="1" x14ac:dyDescent="0.2">
      <c r="A11" s="719" t="s">
        <v>144</v>
      </c>
      <c r="B11" s="72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2"/>
      <c r="AA11" s="134"/>
      <c r="AB11" s="134"/>
      <c r="AC11" s="134"/>
      <c r="AD11" s="134"/>
      <c r="AE11" s="134"/>
    </row>
    <row r="12" spans="1:31" ht="12.4" customHeight="1" x14ac:dyDescent="0.2">
      <c r="A12" s="807" t="s">
        <v>71</v>
      </c>
      <c r="B12" s="722"/>
      <c r="C12" s="124" t="s">
        <v>8</v>
      </c>
      <c r="D12" s="124" t="s">
        <v>8</v>
      </c>
      <c r="E12" s="124" t="s">
        <v>8</v>
      </c>
      <c r="F12" s="124" t="s">
        <v>8</v>
      </c>
      <c r="G12" s="116"/>
      <c r="H12" s="124" t="s">
        <v>10</v>
      </c>
      <c r="I12" s="124" t="s">
        <v>10</v>
      </c>
      <c r="J12" s="124" t="s">
        <v>10</v>
      </c>
      <c r="K12" s="124" t="s">
        <v>10</v>
      </c>
      <c r="L12" s="116"/>
      <c r="M12" s="124" t="s">
        <v>11</v>
      </c>
      <c r="N12" s="124" t="s">
        <v>11</v>
      </c>
      <c r="O12" s="124" t="s">
        <v>11</v>
      </c>
      <c r="P12" s="124" t="s">
        <v>11</v>
      </c>
      <c r="Q12" s="116"/>
      <c r="R12" s="124" t="s">
        <v>12</v>
      </c>
      <c r="S12" s="124" t="s">
        <v>12</v>
      </c>
      <c r="T12" s="124" t="s">
        <v>12</v>
      </c>
      <c r="U12" s="124" t="s">
        <v>12</v>
      </c>
      <c r="V12" s="116"/>
      <c r="W12" s="119">
        <v>2018</v>
      </c>
      <c r="X12" s="119">
        <v>2018</v>
      </c>
      <c r="Y12" s="119">
        <v>2018</v>
      </c>
      <c r="Z12" s="119">
        <v>2018</v>
      </c>
      <c r="AA12" s="350"/>
      <c r="AB12" s="350"/>
      <c r="AC12" s="350"/>
      <c r="AD12" s="350"/>
      <c r="AE12" s="350"/>
    </row>
    <row r="13" spans="1:31" ht="12.4" customHeight="1" x14ac:dyDescent="0.2">
      <c r="A13" s="1"/>
      <c r="B13" s="1"/>
      <c r="C13" s="203" t="s">
        <v>145</v>
      </c>
      <c r="D13" s="203" t="s">
        <v>146</v>
      </c>
      <c r="E13" s="203" t="s">
        <v>147</v>
      </c>
      <c r="F13" s="203" t="s">
        <v>148</v>
      </c>
      <c r="G13" s="264"/>
      <c r="H13" s="481" t="s">
        <v>145</v>
      </c>
      <c r="I13" s="481" t="s">
        <v>146</v>
      </c>
      <c r="J13" s="482" t="s">
        <v>147</v>
      </c>
      <c r="K13" s="203" t="s">
        <v>148</v>
      </c>
      <c r="L13" s="264"/>
      <c r="M13" s="481" t="s">
        <v>145</v>
      </c>
      <c r="N13" s="481" t="s">
        <v>146</v>
      </c>
      <c r="O13" s="482" t="s">
        <v>147</v>
      </c>
      <c r="P13" s="203" t="s">
        <v>148</v>
      </c>
      <c r="Q13" s="264"/>
      <c r="R13" s="481" t="s">
        <v>145</v>
      </c>
      <c r="S13" s="481" t="s">
        <v>146</v>
      </c>
      <c r="T13" s="482" t="s">
        <v>147</v>
      </c>
      <c r="U13" s="203" t="s">
        <v>148</v>
      </c>
      <c r="V13" s="264"/>
      <c r="W13" s="481" t="s">
        <v>145</v>
      </c>
      <c r="X13" s="481" t="s">
        <v>146</v>
      </c>
      <c r="Y13" s="482" t="s">
        <v>147</v>
      </c>
      <c r="Z13" s="265" t="s">
        <v>148</v>
      </c>
      <c r="AA13" s="1"/>
      <c r="AB13" s="1"/>
      <c r="AC13" s="1"/>
      <c r="AD13" s="1"/>
      <c r="AE13" s="1"/>
    </row>
    <row r="14" spans="1:31" ht="12.4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2"/>
      <c r="L14" s="1"/>
      <c r="M14" s="1"/>
      <c r="N14" s="1"/>
      <c r="O14" s="1"/>
      <c r="P14" s="1"/>
      <c r="Q14" s="1"/>
      <c r="R14" s="1"/>
      <c r="S14" s="1"/>
      <c r="T14" s="1"/>
      <c r="U14" s="12"/>
      <c r="V14" s="1"/>
      <c r="W14" s="1"/>
      <c r="X14" s="1"/>
      <c r="Y14" s="1"/>
      <c r="Z14" s="12"/>
      <c r="AA14" s="1"/>
      <c r="AB14" s="1"/>
      <c r="AC14" s="1"/>
      <c r="AD14" s="1"/>
      <c r="AE14" s="1"/>
    </row>
    <row r="15" spans="1:31" ht="12.4" customHeight="1" x14ac:dyDescent="0.2">
      <c r="A15" s="67"/>
      <c r="B15" s="238" t="s">
        <v>74</v>
      </c>
      <c r="C15" s="31">
        <v>9700000</v>
      </c>
      <c r="D15" s="31">
        <v>5300000</v>
      </c>
      <c r="E15" s="29">
        <v>2000000</v>
      </c>
      <c r="F15" s="31">
        <v>16900000</v>
      </c>
      <c r="G15" s="186"/>
      <c r="H15" s="31">
        <v>9500000</v>
      </c>
      <c r="I15" s="31">
        <v>4700000</v>
      </c>
      <c r="J15" s="31">
        <v>3200000</v>
      </c>
      <c r="K15" s="31">
        <v>17500000</v>
      </c>
      <c r="L15" s="186"/>
      <c r="M15" s="266">
        <v>5600000</v>
      </c>
      <c r="N15" s="483">
        <v>6900000</v>
      </c>
      <c r="O15" s="266">
        <v>2200000</v>
      </c>
      <c r="P15" s="31">
        <v>14800000</v>
      </c>
      <c r="Q15" s="186"/>
      <c r="R15" s="267"/>
      <c r="S15" s="484"/>
      <c r="T15" s="267"/>
      <c r="U15" s="99"/>
      <c r="V15" s="186"/>
      <c r="W15" s="31">
        <v>24800000</v>
      </c>
      <c r="X15" s="29">
        <v>17000000</v>
      </c>
      <c r="Y15" s="31">
        <v>7400000</v>
      </c>
      <c r="Z15" s="31">
        <v>49100000</v>
      </c>
      <c r="AA15" s="67"/>
      <c r="AB15" s="67"/>
      <c r="AC15" s="67"/>
      <c r="AD15" s="67"/>
      <c r="AE15" s="67"/>
    </row>
    <row r="16" spans="1:31" ht="12.4" customHeight="1" x14ac:dyDescent="0.2">
      <c r="A16" s="67"/>
      <c r="B16" s="238" t="s">
        <v>75</v>
      </c>
      <c r="C16" s="31">
        <v>66900000</v>
      </c>
      <c r="D16" s="31">
        <v>6200000</v>
      </c>
      <c r="E16" s="31">
        <v>108900000</v>
      </c>
      <c r="F16" s="29">
        <v>182000000</v>
      </c>
      <c r="G16" s="186"/>
      <c r="H16" s="31">
        <v>66900000</v>
      </c>
      <c r="I16" s="31">
        <v>9400000</v>
      </c>
      <c r="J16" s="31">
        <v>116700000</v>
      </c>
      <c r="K16" s="29">
        <v>193000000</v>
      </c>
      <c r="L16" s="186"/>
      <c r="M16" s="266">
        <v>55500000</v>
      </c>
      <c r="N16" s="31">
        <v>8200000</v>
      </c>
      <c r="O16" s="266">
        <v>107400000</v>
      </c>
      <c r="P16" s="31">
        <v>171200000</v>
      </c>
      <c r="Q16" s="186"/>
      <c r="R16" s="267"/>
      <c r="S16" s="32"/>
      <c r="T16" s="267"/>
      <c r="U16" s="99"/>
      <c r="V16" s="186"/>
      <c r="W16" s="31">
        <v>189300000</v>
      </c>
      <c r="X16" s="31">
        <v>23800000</v>
      </c>
      <c r="Y16" s="31">
        <v>333100000</v>
      </c>
      <c r="Z16" s="31">
        <v>546200000</v>
      </c>
      <c r="AA16" s="67"/>
      <c r="AB16" s="67"/>
      <c r="AC16" s="67"/>
      <c r="AD16" s="67"/>
      <c r="AE16" s="67"/>
    </row>
    <row r="17" spans="1:31" ht="12.4" customHeight="1" x14ac:dyDescent="0.2">
      <c r="A17" s="67"/>
      <c r="B17" s="238" t="s">
        <v>76</v>
      </c>
      <c r="C17" s="31">
        <v>12400000</v>
      </c>
      <c r="D17" s="29">
        <v>0</v>
      </c>
      <c r="E17" s="31">
        <v>3300000</v>
      </c>
      <c r="F17" s="31">
        <v>15700000</v>
      </c>
      <c r="G17" s="186"/>
      <c r="H17" s="31">
        <v>11900000</v>
      </c>
      <c r="I17" s="29">
        <v>0</v>
      </c>
      <c r="J17" s="31">
        <v>2700000</v>
      </c>
      <c r="K17" s="31">
        <v>14600000</v>
      </c>
      <c r="L17" s="186"/>
      <c r="M17" s="266">
        <v>12600000</v>
      </c>
      <c r="N17" s="29">
        <v>0</v>
      </c>
      <c r="O17" s="266">
        <v>2500000</v>
      </c>
      <c r="P17" s="31">
        <v>15100000</v>
      </c>
      <c r="Q17" s="186"/>
      <c r="R17" s="267"/>
      <c r="S17" s="32"/>
      <c r="T17" s="267"/>
      <c r="U17" s="99"/>
      <c r="V17" s="186"/>
      <c r="W17" s="31">
        <v>36900000</v>
      </c>
      <c r="X17" s="29">
        <v>0</v>
      </c>
      <c r="Y17" s="31">
        <v>8400000</v>
      </c>
      <c r="Z17" s="31">
        <v>45300000</v>
      </c>
      <c r="AA17" s="67"/>
      <c r="AB17" s="67"/>
      <c r="AC17" s="67"/>
      <c r="AD17" s="67"/>
      <c r="AE17" s="67"/>
    </row>
    <row r="18" spans="1:31" ht="12.4" customHeight="1" x14ac:dyDescent="0.2">
      <c r="A18" s="270"/>
      <c r="B18" s="271" t="s">
        <v>77</v>
      </c>
      <c r="C18" s="302">
        <v>0</v>
      </c>
      <c r="D18" s="272">
        <v>15600000</v>
      </c>
      <c r="E18" s="272">
        <v>1800000</v>
      </c>
      <c r="F18" s="272">
        <v>17300000</v>
      </c>
      <c r="G18" s="485"/>
      <c r="H18" s="302">
        <v>0</v>
      </c>
      <c r="I18" s="302">
        <v>10000000</v>
      </c>
      <c r="J18" s="272">
        <v>2800000</v>
      </c>
      <c r="K18" s="272">
        <v>12800000</v>
      </c>
      <c r="L18" s="485"/>
      <c r="M18" s="352">
        <v>0</v>
      </c>
      <c r="N18" s="272">
        <v>14500000</v>
      </c>
      <c r="O18" s="275">
        <v>2500000</v>
      </c>
      <c r="P18" s="272">
        <v>16900000</v>
      </c>
      <c r="Q18" s="485"/>
      <c r="R18" s="307"/>
      <c r="S18" s="277"/>
      <c r="T18" s="307"/>
      <c r="U18" s="308"/>
      <c r="V18" s="485"/>
      <c r="W18" s="302">
        <v>0</v>
      </c>
      <c r="X18" s="272">
        <v>40100000</v>
      </c>
      <c r="Y18" s="302">
        <v>7000000</v>
      </c>
      <c r="Z18" s="272">
        <v>47100000</v>
      </c>
      <c r="AA18" s="270"/>
      <c r="AB18" s="270"/>
      <c r="AC18" s="270"/>
      <c r="AD18" s="270"/>
      <c r="AE18" s="270"/>
    </row>
    <row r="19" spans="1:31" ht="12.4" customHeight="1" x14ac:dyDescent="0.2">
      <c r="A19" s="798" t="s">
        <v>78</v>
      </c>
      <c r="B19" s="799"/>
      <c r="C19" s="279">
        <v>88900000</v>
      </c>
      <c r="D19" s="309">
        <v>27000000</v>
      </c>
      <c r="E19" s="279">
        <v>115900000</v>
      </c>
      <c r="F19" s="279">
        <v>231900000</v>
      </c>
      <c r="G19" s="314"/>
      <c r="H19" s="279">
        <v>88400000</v>
      </c>
      <c r="I19" s="279">
        <v>24200000</v>
      </c>
      <c r="J19" s="279">
        <v>125400000</v>
      </c>
      <c r="K19" s="279">
        <v>237900000</v>
      </c>
      <c r="L19" s="314"/>
      <c r="M19" s="281">
        <v>73700000</v>
      </c>
      <c r="N19" s="281">
        <v>29700000</v>
      </c>
      <c r="O19" s="281">
        <v>114600000</v>
      </c>
      <c r="P19" s="309">
        <v>218000000</v>
      </c>
      <c r="Q19" s="314"/>
      <c r="R19" s="486"/>
      <c r="S19" s="486"/>
      <c r="T19" s="486"/>
      <c r="U19" s="322"/>
      <c r="V19" s="314"/>
      <c r="W19" s="309">
        <v>251000000</v>
      </c>
      <c r="X19" s="279">
        <v>80800000</v>
      </c>
      <c r="Y19" s="279">
        <v>355900000</v>
      </c>
      <c r="Z19" s="279">
        <v>687800000</v>
      </c>
      <c r="AA19" s="270"/>
      <c r="AB19" s="270"/>
      <c r="AC19" s="270"/>
      <c r="AD19" s="270"/>
      <c r="AE19" s="270"/>
    </row>
    <row r="20" spans="1:31" ht="12.4" customHeight="1" x14ac:dyDescent="0.2">
      <c r="A20" s="67"/>
      <c r="B20" s="67"/>
      <c r="C20" s="32"/>
      <c r="D20" s="32"/>
      <c r="E20" s="32"/>
      <c r="F20" s="32"/>
      <c r="G20" s="186"/>
      <c r="H20" s="32"/>
      <c r="I20" s="32"/>
      <c r="J20" s="32"/>
      <c r="K20" s="32"/>
      <c r="L20" s="186"/>
      <c r="M20" s="267"/>
      <c r="N20" s="32"/>
      <c r="O20" s="32"/>
      <c r="P20" s="317"/>
      <c r="Q20" s="186"/>
      <c r="R20" s="267"/>
      <c r="S20" s="32"/>
      <c r="T20" s="32"/>
      <c r="U20" s="317"/>
      <c r="V20" s="186"/>
      <c r="W20" s="32"/>
      <c r="X20" s="32"/>
      <c r="Y20" s="32"/>
      <c r="Z20" s="32"/>
      <c r="AA20" s="67"/>
      <c r="AB20" s="67"/>
      <c r="AC20" s="67"/>
      <c r="AD20" s="67"/>
      <c r="AE20" s="67"/>
    </row>
    <row r="21" spans="1:31" ht="12.4" customHeight="1" x14ac:dyDescent="0.2">
      <c r="A21" s="67"/>
      <c r="B21" s="238" t="s">
        <v>119</v>
      </c>
      <c r="C21" s="31">
        <v>26500000</v>
      </c>
      <c r="D21" s="31">
        <v>6800000</v>
      </c>
      <c r="E21" s="29">
        <v>6000000</v>
      </c>
      <c r="F21" s="31">
        <v>39300000</v>
      </c>
      <c r="G21" s="186"/>
      <c r="H21" s="31">
        <v>28300000</v>
      </c>
      <c r="I21" s="29">
        <v>8000000</v>
      </c>
      <c r="J21" s="29">
        <v>9000000</v>
      </c>
      <c r="K21" s="31">
        <v>45300000</v>
      </c>
      <c r="L21" s="186"/>
      <c r="M21" s="266">
        <v>29500000</v>
      </c>
      <c r="N21" s="31">
        <v>7400000</v>
      </c>
      <c r="O21" s="29">
        <v>7000000</v>
      </c>
      <c r="P21" s="323">
        <v>43900000</v>
      </c>
      <c r="Q21" s="186"/>
      <c r="R21" s="267"/>
      <c r="S21" s="32"/>
      <c r="T21" s="32"/>
      <c r="U21" s="317"/>
      <c r="V21" s="186"/>
      <c r="W21" s="31">
        <v>84300000</v>
      </c>
      <c r="X21" s="31">
        <v>22200000</v>
      </c>
      <c r="Y21" s="29">
        <v>22000000</v>
      </c>
      <c r="Z21" s="31">
        <v>128500000</v>
      </c>
      <c r="AA21" s="67"/>
      <c r="AB21" s="67"/>
      <c r="AC21" s="67"/>
      <c r="AD21" s="67"/>
      <c r="AE21" s="67"/>
    </row>
    <row r="22" spans="1:31" ht="12.4" customHeight="1" x14ac:dyDescent="0.2">
      <c r="A22" s="270"/>
      <c r="B22" s="271" t="s">
        <v>80</v>
      </c>
      <c r="C22" s="289">
        <v>63500000</v>
      </c>
      <c r="D22" s="290">
        <v>84000000</v>
      </c>
      <c r="E22" s="289">
        <v>43600000</v>
      </c>
      <c r="F22" s="289">
        <v>191100000</v>
      </c>
      <c r="G22" s="273"/>
      <c r="H22" s="289">
        <v>69700000</v>
      </c>
      <c r="I22" s="289">
        <v>99400000</v>
      </c>
      <c r="J22" s="289">
        <v>40900000</v>
      </c>
      <c r="K22" s="290">
        <v>210000000</v>
      </c>
      <c r="L22" s="273"/>
      <c r="M22" s="291">
        <v>63400000</v>
      </c>
      <c r="N22" s="291">
        <v>90500000</v>
      </c>
      <c r="O22" s="291">
        <v>54400000</v>
      </c>
      <c r="P22" s="297">
        <v>208300000</v>
      </c>
      <c r="Q22" s="273"/>
      <c r="R22" s="293"/>
      <c r="S22" s="293"/>
      <c r="T22" s="293"/>
      <c r="U22" s="298"/>
      <c r="V22" s="273"/>
      <c r="W22" s="289">
        <v>196700000</v>
      </c>
      <c r="X22" s="289">
        <v>273800000</v>
      </c>
      <c r="Y22" s="289">
        <v>138300000</v>
      </c>
      <c r="Z22" s="289">
        <v>608800000</v>
      </c>
      <c r="AA22" s="270"/>
      <c r="AB22" s="270"/>
      <c r="AC22" s="270"/>
      <c r="AD22" s="270"/>
      <c r="AE22" s="270"/>
    </row>
    <row r="23" spans="1:31" ht="12.4" customHeight="1" x14ac:dyDescent="0.2">
      <c r="A23" s="270"/>
      <c r="B23" s="271" t="s">
        <v>81</v>
      </c>
      <c r="C23" s="290">
        <v>0</v>
      </c>
      <c r="D23" s="290">
        <v>0</v>
      </c>
      <c r="E23" s="289">
        <v>1500000</v>
      </c>
      <c r="F23" s="289">
        <v>1500000</v>
      </c>
      <c r="G23" s="273"/>
      <c r="H23" s="29">
        <v>0</v>
      </c>
      <c r="I23" s="290">
        <v>0</v>
      </c>
      <c r="J23" s="289">
        <v>1600000</v>
      </c>
      <c r="K23" s="289">
        <v>1600000</v>
      </c>
      <c r="L23" s="273"/>
      <c r="M23" s="358">
        <v>0</v>
      </c>
      <c r="N23" s="290">
        <v>0</v>
      </c>
      <c r="O23" s="289">
        <v>1100000</v>
      </c>
      <c r="P23" s="297">
        <v>1100000</v>
      </c>
      <c r="Q23" s="273"/>
      <c r="R23" s="293"/>
      <c r="S23" s="487"/>
      <c r="T23" s="487"/>
      <c r="U23" s="298"/>
      <c r="V23" s="273"/>
      <c r="W23" s="290">
        <v>0</v>
      </c>
      <c r="X23" s="290">
        <v>0</v>
      </c>
      <c r="Y23" s="289">
        <v>4300000</v>
      </c>
      <c r="Z23" s="289">
        <v>4300000</v>
      </c>
      <c r="AA23" s="270"/>
      <c r="AB23" s="270"/>
      <c r="AC23" s="270"/>
      <c r="AD23" s="270"/>
      <c r="AE23" s="270"/>
    </row>
    <row r="24" spans="1:31" ht="12.4" customHeight="1" x14ac:dyDescent="0.2">
      <c r="A24" s="67"/>
      <c r="B24" s="238" t="s">
        <v>82</v>
      </c>
      <c r="C24" s="31">
        <v>128300000</v>
      </c>
      <c r="D24" s="31">
        <v>20900000</v>
      </c>
      <c r="E24" s="31">
        <v>138300000</v>
      </c>
      <c r="F24" s="31">
        <v>287600000</v>
      </c>
      <c r="G24" s="186"/>
      <c r="H24" s="31">
        <v>138200000</v>
      </c>
      <c r="I24" s="31">
        <v>21500000</v>
      </c>
      <c r="J24" s="31">
        <v>145500000</v>
      </c>
      <c r="K24" s="31">
        <v>305200000</v>
      </c>
      <c r="L24" s="186"/>
      <c r="M24" s="268">
        <v>125500000</v>
      </c>
      <c r="N24" s="266">
        <v>19300000</v>
      </c>
      <c r="O24" s="266">
        <v>154200000</v>
      </c>
      <c r="P24" s="29">
        <v>299000000</v>
      </c>
      <c r="Q24" s="186"/>
      <c r="R24" s="269"/>
      <c r="S24" s="267"/>
      <c r="T24" s="267"/>
      <c r="U24" s="99"/>
      <c r="V24" s="186"/>
      <c r="W24" s="29">
        <v>392000000</v>
      </c>
      <c r="X24" s="31">
        <v>61700000</v>
      </c>
      <c r="Y24" s="31">
        <v>438100000</v>
      </c>
      <c r="Z24" s="31">
        <v>891800000</v>
      </c>
      <c r="AA24" s="67"/>
      <c r="AB24" s="67"/>
      <c r="AC24" s="67"/>
      <c r="AD24" s="67"/>
      <c r="AE24" s="67"/>
    </row>
    <row r="25" spans="1:31" ht="12.4" customHeight="1" x14ac:dyDescent="0.2">
      <c r="A25" s="21"/>
      <c r="B25" s="299" t="s">
        <v>83</v>
      </c>
      <c r="C25" s="289">
        <v>20700000</v>
      </c>
      <c r="D25" s="289">
        <v>12600000</v>
      </c>
      <c r="E25" s="289">
        <v>6600000</v>
      </c>
      <c r="F25" s="290">
        <v>40000000</v>
      </c>
      <c r="G25" s="300"/>
      <c r="H25" s="289">
        <v>20700000</v>
      </c>
      <c r="I25" s="289">
        <v>15300000</v>
      </c>
      <c r="J25" s="289">
        <v>6900000</v>
      </c>
      <c r="K25" s="289">
        <v>42900000</v>
      </c>
      <c r="L25" s="300"/>
      <c r="M25" s="291">
        <v>18600000</v>
      </c>
      <c r="N25" s="291">
        <v>13300000</v>
      </c>
      <c r="O25" s="291">
        <v>6300000</v>
      </c>
      <c r="P25" s="289">
        <v>38200000</v>
      </c>
      <c r="Q25" s="300"/>
      <c r="R25" s="293"/>
      <c r="S25" s="293"/>
      <c r="T25" s="293"/>
      <c r="U25" s="295"/>
      <c r="V25" s="300"/>
      <c r="W25" s="289">
        <v>60100000</v>
      </c>
      <c r="X25" s="289">
        <v>41300000</v>
      </c>
      <c r="Y25" s="289">
        <v>19800000</v>
      </c>
      <c r="Z25" s="289">
        <v>121100000</v>
      </c>
      <c r="AA25" s="21"/>
      <c r="AB25" s="21"/>
      <c r="AC25" s="21"/>
      <c r="AD25" s="21"/>
      <c r="AE25" s="21"/>
    </row>
    <row r="26" spans="1:31" ht="12.4" customHeight="1" x14ac:dyDescent="0.2">
      <c r="A26" s="67"/>
      <c r="B26" s="238" t="s">
        <v>84</v>
      </c>
      <c r="C26" s="42">
        <v>37400000</v>
      </c>
      <c r="D26" s="301">
        <v>3000000</v>
      </c>
      <c r="E26" s="42">
        <v>63900000</v>
      </c>
      <c r="F26" s="42">
        <v>104300000</v>
      </c>
      <c r="G26" s="186"/>
      <c r="H26" s="42">
        <v>40100000</v>
      </c>
      <c r="I26" s="42">
        <v>3300000</v>
      </c>
      <c r="J26" s="42">
        <v>63900000</v>
      </c>
      <c r="K26" s="42">
        <v>107200000</v>
      </c>
      <c r="L26" s="186"/>
      <c r="M26" s="81">
        <v>37100000</v>
      </c>
      <c r="N26" s="85">
        <v>3000000</v>
      </c>
      <c r="O26" s="85">
        <v>65000000</v>
      </c>
      <c r="P26" s="42">
        <v>105100000</v>
      </c>
      <c r="Q26" s="186"/>
      <c r="R26" s="72"/>
      <c r="S26" s="72"/>
      <c r="T26" s="72"/>
      <c r="U26" s="74"/>
      <c r="V26" s="186"/>
      <c r="W26" s="42">
        <v>114600000</v>
      </c>
      <c r="X26" s="42">
        <v>9200000</v>
      </c>
      <c r="Y26" s="42">
        <v>192800000</v>
      </c>
      <c r="Z26" s="42">
        <v>316700000</v>
      </c>
      <c r="AA26" s="67"/>
      <c r="AB26" s="67"/>
      <c r="AC26" s="67"/>
      <c r="AD26" s="67"/>
      <c r="AE26" s="67"/>
    </row>
    <row r="27" spans="1:31" ht="18.75" customHeight="1" x14ac:dyDescent="0.2">
      <c r="A27" s="67"/>
      <c r="B27" s="68" t="s">
        <v>149</v>
      </c>
      <c r="C27" s="31">
        <v>29100000</v>
      </c>
      <c r="D27" s="31">
        <v>7400000</v>
      </c>
      <c r="E27" s="31">
        <v>19400000</v>
      </c>
      <c r="F27" s="29">
        <v>56000000</v>
      </c>
      <c r="G27" s="186"/>
      <c r="H27" s="31">
        <v>30700000</v>
      </c>
      <c r="I27" s="31">
        <v>11100000</v>
      </c>
      <c r="J27" s="31">
        <v>19800000</v>
      </c>
      <c r="K27" s="31">
        <v>61600000</v>
      </c>
      <c r="L27" s="186"/>
      <c r="M27" s="31">
        <v>30200000</v>
      </c>
      <c r="N27" s="29">
        <v>10000000</v>
      </c>
      <c r="O27" s="31">
        <v>22400000</v>
      </c>
      <c r="P27" s="31">
        <v>62700000</v>
      </c>
      <c r="Q27" s="186"/>
      <c r="R27" s="99"/>
      <c r="S27" s="32"/>
      <c r="T27" s="32"/>
      <c r="U27" s="99"/>
      <c r="V27" s="186"/>
      <c r="W27" s="29">
        <v>90000000</v>
      </c>
      <c r="X27" s="31">
        <v>28600000</v>
      </c>
      <c r="Y27" s="31">
        <v>61700000</v>
      </c>
      <c r="Z27" s="31">
        <v>180300000</v>
      </c>
      <c r="AA27" s="67"/>
      <c r="AB27" s="67"/>
      <c r="AC27" s="67"/>
      <c r="AD27" s="67"/>
      <c r="AE27" s="67"/>
    </row>
    <row r="28" spans="1:31" ht="18.75" customHeight="1" x14ac:dyDescent="0.2">
      <c r="A28" s="21"/>
      <c r="B28" s="488" t="s">
        <v>150</v>
      </c>
      <c r="C28" s="301">
        <v>28000000</v>
      </c>
      <c r="D28" s="42">
        <v>23700000</v>
      </c>
      <c r="E28" s="42">
        <v>35200000</v>
      </c>
      <c r="F28" s="301">
        <v>87000000</v>
      </c>
      <c r="G28" s="300"/>
      <c r="H28" s="42">
        <v>25500000</v>
      </c>
      <c r="I28" s="42">
        <v>26800000</v>
      </c>
      <c r="J28" s="42">
        <v>32600000</v>
      </c>
      <c r="K28" s="42">
        <v>84900000</v>
      </c>
      <c r="L28" s="300"/>
      <c r="M28" s="42">
        <v>25700000</v>
      </c>
      <c r="N28" s="81">
        <v>24400000</v>
      </c>
      <c r="O28" s="81">
        <v>35300000</v>
      </c>
      <c r="P28" s="42">
        <v>85300000</v>
      </c>
      <c r="Q28" s="300"/>
      <c r="R28" s="74"/>
      <c r="S28" s="72"/>
      <c r="T28" s="72"/>
      <c r="U28" s="74"/>
      <c r="V28" s="300"/>
      <c r="W28" s="42">
        <v>79300000</v>
      </c>
      <c r="X28" s="42">
        <v>74900000</v>
      </c>
      <c r="Y28" s="42">
        <v>103100000</v>
      </c>
      <c r="Z28" s="42">
        <v>257200000</v>
      </c>
      <c r="AA28" s="21"/>
      <c r="AB28" s="21"/>
      <c r="AC28" s="21"/>
      <c r="AD28" s="21"/>
      <c r="AE28" s="21"/>
    </row>
    <row r="29" spans="1:31" ht="12.4" customHeight="1" x14ac:dyDescent="0.2">
      <c r="A29" s="67"/>
      <c r="B29" s="238" t="s">
        <v>87</v>
      </c>
      <c r="C29" s="29">
        <v>85000000</v>
      </c>
      <c r="D29" s="31">
        <v>28400000</v>
      </c>
      <c r="E29" s="31">
        <v>36700000</v>
      </c>
      <c r="F29" s="31">
        <v>150100000</v>
      </c>
      <c r="G29" s="186"/>
      <c r="H29" s="29">
        <v>99000000</v>
      </c>
      <c r="I29" s="31">
        <v>34300000</v>
      </c>
      <c r="J29" s="31">
        <v>34200000</v>
      </c>
      <c r="K29" s="31">
        <v>167400000</v>
      </c>
      <c r="L29" s="186"/>
      <c r="M29" s="31">
        <v>102500000</v>
      </c>
      <c r="N29" s="31">
        <v>30100000</v>
      </c>
      <c r="O29" s="31">
        <v>37700000</v>
      </c>
      <c r="P29" s="31">
        <v>170300000</v>
      </c>
      <c r="Q29" s="186"/>
      <c r="R29" s="99"/>
      <c r="S29" s="32"/>
      <c r="T29" s="32"/>
      <c r="U29" s="99"/>
      <c r="V29" s="186"/>
      <c r="W29" s="31">
        <v>286500000</v>
      </c>
      <c r="X29" s="31">
        <v>92800000</v>
      </c>
      <c r="Y29" s="31">
        <v>108600000</v>
      </c>
      <c r="Z29" s="31">
        <v>487800000</v>
      </c>
      <c r="AA29" s="67"/>
      <c r="AB29" s="67"/>
      <c r="AC29" s="67"/>
      <c r="AD29" s="67"/>
      <c r="AE29" s="67"/>
    </row>
    <row r="30" spans="1:31" ht="12.4" customHeight="1" x14ac:dyDescent="0.2">
      <c r="A30" s="270"/>
      <c r="B30" s="271" t="s">
        <v>88</v>
      </c>
      <c r="C30" s="272">
        <v>5200000</v>
      </c>
      <c r="D30" s="272">
        <v>11600000</v>
      </c>
      <c r="E30" s="272">
        <v>9100000</v>
      </c>
      <c r="F30" s="302">
        <v>26000000</v>
      </c>
      <c r="G30" s="489"/>
      <c r="H30" s="272">
        <v>5600000</v>
      </c>
      <c r="I30" s="272">
        <v>13400000</v>
      </c>
      <c r="J30" s="272">
        <v>9100000</v>
      </c>
      <c r="K30" s="272">
        <v>28100000</v>
      </c>
      <c r="L30" s="489"/>
      <c r="M30" s="352">
        <v>5000000</v>
      </c>
      <c r="N30" s="272">
        <v>10900000</v>
      </c>
      <c r="O30" s="275">
        <v>11300000</v>
      </c>
      <c r="P30" s="272">
        <v>27300000</v>
      </c>
      <c r="Q30" s="489"/>
      <c r="R30" s="307"/>
      <c r="S30" s="277"/>
      <c r="T30" s="307"/>
      <c r="U30" s="308"/>
      <c r="V30" s="489"/>
      <c r="W30" s="272">
        <v>15900000</v>
      </c>
      <c r="X30" s="302">
        <v>36000000</v>
      </c>
      <c r="Y30" s="272">
        <v>29500000</v>
      </c>
      <c r="Z30" s="272">
        <v>81400000</v>
      </c>
      <c r="AA30" s="270"/>
      <c r="AB30" s="270"/>
      <c r="AC30" s="270"/>
      <c r="AD30" s="270"/>
      <c r="AE30" s="270"/>
    </row>
    <row r="31" spans="1:31" ht="12.4" customHeight="1" x14ac:dyDescent="0.2">
      <c r="A31" s="798" t="s">
        <v>89</v>
      </c>
      <c r="B31" s="799"/>
      <c r="C31" s="309">
        <v>424000000</v>
      </c>
      <c r="D31" s="279">
        <v>198400000</v>
      </c>
      <c r="E31" s="279">
        <v>360500000</v>
      </c>
      <c r="F31" s="279">
        <v>982900000</v>
      </c>
      <c r="G31" s="314"/>
      <c r="H31" s="279">
        <v>457900000</v>
      </c>
      <c r="I31" s="309">
        <v>233000000</v>
      </c>
      <c r="J31" s="279">
        <v>363500000</v>
      </c>
      <c r="K31" s="279">
        <v>1054400000</v>
      </c>
      <c r="L31" s="314"/>
      <c r="M31" s="281">
        <v>437500000</v>
      </c>
      <c r="N31" s="282">
        <v>209000000</v>
      </c>
      <c r="O31" s="281">
        <v>394800000</v>
      </c>
      <c r="P31" s="279">
        <v>1041400000</v>
      </c>
      <c r="Q31" s="314"/>
      <c r="R31" s="486"/>
      <c r="S31" s="486"/>
      <c r="T31" s="486"/>
      <c r="U31" s="322"/>
      <c r="V31" s="314"/>
      <c r="W31" s="279">
        <v>1319400000</v>
      </c>
      <c r="X31" s="279">
        <v>640400000</v>
      </c>
      <c r="Y31" s="279">
        <v>1118200000</v>
      </c>
      <c r="Z31" s="309">
        <v>3078000000</v>
      </c>
      <c r="AA31" s="270"/>
      <c r="AB31" s="270"/>
      <c r="AC31" s="270"/>
      <c r="AD31" s="270"/>
      <c r="AE31" s="270"/>
    </row>
    <row r="32" spans="1:31" ht="12.4" customHeight="1" x14ac:dyDescent="0.2">
      <c r="A32" s="1"/>
      <c r="B32" s="1"/>
      <c r="C32" s="32"/>
      <c r="D32" s="32"/>
      <c r="E32" s="32"/>
      <c r="F32" s="32"/>
      <c r="G32" s="65"/>
      <c r="H32" s="32"/>
      <c r="I32" s="32"/>
      <c r="J32" s="32"/>
      <c r="K32" s="32"/>
      <c r="L32" s="65"/>
      <c r="M32" s="35"/>
      <c r="N32" s="35"/>
      <c r="O32" s="35"/>
      <c r="P32" s="37"/>
      <c r="Q32" s="65"/>
      <c r="R32" s="35"/>
      <c r="S32" s="35"/>
      <c r="T32" s="35"/>
      <c r="U32" s="37"/>
      <c r="V32" s="65"/>
      <c r="W32" s="32"/>
      <c r="X32" s="32"/>
      <c r="Y32" s="32"/>
      <c r="Z32" s="32"/>
      <c r="AA32" s="1"/>
      <c r="AB32" s="1"/>
      <c r="AC32" s="1"/>
      <c r="AD32" s="1"/>
      <c r="AE32" s="1"/>
    </row>
    <row r="33" spans="1:31" ht="12.4" customHeight="1" x14ac:dyDescent="0.2">
      <c r="A33" s="67"/>
      <c r="B33" s="238" t="s">
        <v>90</v>
      </c>
      <c r="C33" s="31">
        <v>30600000</v>
      </c>
      <c r="D33" s="31">
        <v>1500000</v>
      </c>
      <c r="E33" s="31">
        <v>100000</v>
      </c>
      <c r="F33" s="31">
        <v>32200000</v>
      </c>
      <c r="G33" s="186"/>
      <c r="H33" s="31">
        <v>39600000</v>
      </c>
      <c r="I33" s="29">
        <v>3000000</v>
      </c>
      <c r="J33" s="31">
        <v>400000</v>
      </c>
      <c r="K33" s="31">
        <v>42900000</v>
      </c>
      <c r="L33" s="186"/>
      <c r="M33" s="29">
        <v>48000000</v>
      </c>
      <c r="N33" s="31">
        <v>5900000</v>
      </c>
      <c r="O33" s="31">
        <v>900000</v>
      </c>
      <c r="P33" s="31">
        <v>54800000</v>
      </c>
      <c r="Q33" s="186"/>
      <c r="R33" s="99"/>
      <c r="S33" s="32"/>
      <c r="T33" s="32"/>
      <c r="U33" s="99"/>
      <c r="V33" s="186"/>
      <c r="W33" s="31">
        <v>118200000</v>
      </c>
      <c r="X33" s="31">
        <v>10300000</v>
      </c>
      <c r="Y33" s="31">
        <v>1500000</v>
      </c>
      <c r="Z33" s="29">
        <v>130000000</v>
      </c>
      <c r="AA33" s="67"/>
      <c r="AB33" s="67"/>
      <c r="AC33" s="67"/>
      <c r="AD33" s="67"/>
      <c r="AE33" s="67"/>
    </row>
    <row r="34" spans="1:31" ht="12.4" customHeight="1" x14ac:dyDescent="0.2">
      <c r="A34" s="270"/>
      <c r="B34" s="271" t="s">
        <v>91</v>
      </c>
      <c r="C34" s="272">
        <v>24900000</v>
      </c>
      <c r="D34" s="272">
        <v>4800000</v>
      </c>
      <c r="E34" s="272">
        <v>5600000</v>
      </c>
      <c r="F34" s="272">
        <v>35300000</v>
      </c>
      <c r="G34" s="489"/>
      <c r="H34" s="302">
        <v>31000000</v>
      </c>
      <c r="I34" s="272">
        <v>7200000</v>
      </c>
      <c r="J34" s="272">
        <v>8300000</v>
      </c>
      <c r="K34" s="272">
        <v>46500000</v>
      </c>
      <c r="L34" s="489"/>
      <c r="M34" s="275">
        <v>36800000</v>
      </c>
      <c r="N34" s="272">
        <v>7100000</v>
      </c>
      <c r="O34" s="275">
        <v>9500000</v>
      </c>
      <c r="P34" s="272">
        <v>53300000</v>
      </c>
      <c r="Q34" s="489"/>
      <c r="R34" s="307"/>
      <c r="S34" s="277"/>
      <c r="T34" s="307"/>
      <c r="U34" s="308"/>
      <c r="V34" s="489"/>
      <c r="W34" s="272">
        <v>92600000</v>
      </c>
      <c r="X34" s="272">
        <v>19100000</v>
      </c>
      <c r="Y34" s="272">
        <v>23400000</v>
      </c>
      <c r="Z34" s="272">
        <v>135100000</v>
      </c>
      <c r="AA34" s="270"/>
      <c r="AB34" s="270"/>
      <c r="AC34" s="270"/>
      <c r="AD34" s="270"/>
      <c r="AE34" s="270"/>
    </row>
    <row r="35" spans="1:31" ht="12.4" customHeight="1" x14ac:dyDescent="0.2">
      <c r="A35" s="798" t="s">
        <v>92</v>
      </c>
      <c r="B35" s="799"/>
      <c r="C35" s="279">
        <v>55600000</v>
      </c>
      <c r="D35" s="279">
        <v>6300000</v>
      </c>
      <c r="E35" s="279">
        <v>5700000</v>
      </c>
      <c r="F35" s="279">
        <v>67500000</v>
      </c>
      <c r="G35" s="314"/>
      <c r="H35" s="279">
        <v>70500000</v>
      </c>
      <c r="I35" s="279">
        <v>10200000</v>
      </c>
      <c r="J35" s="279">
        <v>8700000</v>
      </c>
      <c r="K35" s="279">
        <v>89400000</v>
      </c>
      <c r="L35" s="314"/>
      <c r="M35" s="281">
        <v>84800000</v>
      </c>
      <c r="N35" s="281">
        <v>12900000</v>
      </c>
      <c r="O35" s="281">
        <v>10400000</v>
      </c>
      <c r="P35" s="279">
        <v>108100000</v>
      </c>
      <c r="Q35" s="314"/>
      <c r="R35" s="486"/>
      <c r="S35" s="486"/>
      <c r="T35" s="486"/>
      <c r="U35" s="322"/>
      <c r="V35" s="314"/>
      <c r="W35" s="279">
        <v>210900000</v>
      </c>
      <c r="X35" s="279">
        <v>29400000</v>
      </c>
      <c r="Y35" s="279">
        <v>24800000</v>
      </c>
      <c r="Z35" s="279">
        <v>265100000</v>
      </c>
      <c r="AA35" s="270"/>
      <c r="AB35" s="270"/>
      <c r="AC35" s="270"/>
      <c r="AD35" s="270"/>
      <c r="AE35" s="270"/>
    </row>
    <row r="36" spans="1:31" ht="12.4" customHeight="1" x14ac:dyDescent="0.2">
      <c r="A36" s="1"/>
      <c r="B36" s="1"/>
      <c r="C36" s="32"/>
      <c r="D36" s="32"/>
      <c r="E36" s="32"/>
      <c r="F36" s="32"/>
      <c r="G36" s="65"/>
      <c r="H36" s="32"/>
      <c r="I36" s="32"/>
      <c r="J36" s="32"/>
      <c r="K36" s="32"/>
      <c r="L36" s="65"/>
      <c r="M36" s="269"/>
      <c r="N36" s="269"/>
      <c r="O36" s="267"/>
      <c r="P36" s="99"/>
      <c r="Q36" s="65"/>
      <c r="R36" s="269"/>
      <c r="S36" s="269"/>
      <c r="T36" s="267"/>
      <c r="U36" s="99"/>
      <c r="V36" s="65"/>
      <c r="W36" s="32"/>
      <c r="X36" s="32"/>
      <c r="Y36" s="32"/>
      <c r="Z36" s="32"/>
      <c r="AA36" s="1"/>
      <c r="AB36" s="1"/>
      <c r="AC36" s="1"/>
      <c r="AD36" s="1"/>
      <c r="AE36" s="1"/>
    </row>
    <row r="37" spans="1:31" ht="12.4" customHeight="1" x14ac:dyDescent="0.2">
      <c r="A37" s="67"/>
      <c r="B37" s="238" t="s">
        <v>93</v>
      </c>
      <c r="C37" s="31">
        <v>27600000</v>
      </c>
      <c r="D37" s="31">
        <v>92300000</v>
      </c>
      <c r="E37" s="31">
        <v>37500000</v>
      </c>
      <c r="F37" s="31">
        <v>157300000</v>
      </c>
      <c r="G37" s="186"/>
      <c r="H37" s="29">
        <v>26000000</v>
      </c>
      <c r="I37" s="31">
        <v>108300000</v>
      </c>
      <c r="J37" s="31">
        <v>35100000</v>
      </c>
      <c r="K37" s="31">
        <v>169400000</v>
      </c>
      <c r="L37" s="186"/>
      <c r="M37" s="268">
        <v>23100000</v>
      </c>
      <c r="N37" s="351">
        <v>101000000</v>
      </c>
      <c r="O37" s="266">
        <v>33400000</v>
      </c>
      <c r="P37" s="31">
        <v>157500000</v>
      </c>
      <c r="Q37" s="186"/>
      <c r="R37" s="269"/>
      <c r="S37" s="269"/>
      <c r="T37" s="267"/>
      <c r="U37" s="99"/>
      <c r="V37" s="186"/>
      <c r="W37" s="31">
        <v>76700000</v>
      </c>
      <c r="X37" s="31">
        <v>301500000</v>
      </c>
      <c r="Y37" s="29">
        <v>106000000</v>
      </c>
      <c r="Z37" s="31">
        <v>484200000</v>
      </c>
      <c r="AA37" s="67"/>
      <c r="AB37" s="67"/>
      <c r="AC37" s="67"/>
      <c r="AD37" s="67"/>
      <c r="AE37" s="67"/>
    </row>
    <row r="38" spans="1:31" ht="12.4" customHeight="1" x14ac:dyDescent="0.2">
      <c r="A38" s="67"/>
      <c r="B38" s="238" t="s">
        <v>94</v>
      </c>
      <c r="C38" s="31">
        <v>4600000</v>
      </c>
      <c r="D38" s="29">
        <v>0</v>
      </c>
      <c r="E38" s="31">
        <v>18900000</v>
      </c>
      <c r="F38" s="31">
        <v>23500000</v>
      </c>
      <c r="G38" s="186"/>
      <c r="H38" s="31">
        <v>4800000</v>
      </c>
      <c r="I38" s="29">
        <v>0</v>
      </c>
      <c r="J38" s="31">
        <v>16200000</v>
      </c>
      <c r="K38" s="31">
        <v>20900000</v>
      </c>
      <c r="L38" s="186"/>
      <c r="M38" s="266">
        <v>4500000</v>
      </c>
      <c r="N38" s="490">
        <v>0</v>
      </c>
      <c r="O38" s="266">
        <v>16500000</v>
      </c>
      <c r="P38" s="29">
        <v>21000000</v>
      </c>
      <c r="Q38" s="186"/>
      <c r="R38" s="267"/>
      <c r="S38" s="288"/>
      <c r="T38" s="267"/>
      <c r="U38" s="99"/>
      <c r="V38" s="186"/>
      <c r="W38" s="31">
        <v>13900000</v>
      </c>
      <c r="X38" s="29">
        <v>0</v>
      </c>
      <c r="Y38" s="31">
        <v>51500000</v>
      </c>
      <c r="Z38" s="31">
        <v>65400000</v>
      </c>
      <c r="AA38" s="67"/>
      <c r="AB38" s="67"/>
      <c r="AC38" s="67"/>
      <c r="AD38" s="67"/>
      <c r="AE38" s="67"/>
    </row>
    <row r="39" spans="1:31" ht="12.4" customHeight="1" x14ac:dyDescent="0.2">
      <c r="A39" s="21"/>
      <c r="B39" s="299" t="s">
        <v>95</v>
      </c>
      <c r="C39" s="42">
        <v>22900000</v>
      </c>
      <c r="D39" s="42">
        <v>47100000</v>
      </c>
      <c r="E39" s="42">
        <v>13700000</v>
      </c>
      <c r="F39" s="42">
        <v>83700000</v>
      </c>
      <c r="G39" s="300"/>
      <c r="H39" s="42">
        <v>23600000</v>
      </c>
      <c r="I39" s="42">
        <v>60800000</v>
      </c>
      <c r="J39" s="42">
        <v>12900000</v>
      </c>
      <c r="K39" s="42">
        <v>97300000</v>
      </c>
      <c r="L39" s="300"/>
      <c r="M39" s="85">
        <v>21000000</v>
      </c>
      <c r="N39" s="81">
        <v>54400000</v>
      </c>
      <c r="O39" s="81">
        <v>12800000</v>
      </c>
      <c r="P39" s="318">
        <v>88200000</v>
      </c>
      <c r="Q39" s="300"/>
      <c r="R39" s="72"/>
      <c r="S39" s="72"/>
      <c r="T39" s="72"/>
      <c r="U39" s="319"/>
      <c r="V39" s="300"/>
      <c r="W39" s="42">
        <v>67500000</v>
      </c>
      <c r="X39" s="42">
        <v>162300000</v>
      </c>
      <c r="Y39" s="42">
        <v>39400000</v>
      </c>
      <c r="Z39" s="42">
        <v>269200000</v>
      </c>
      <c r="AA39" s="21"/>
      <c r="AB39" s="21"/>
      <c r="AC39" s="21"/>
      <c r="AD39" s="21"/>
      <c r="AE39" s="21"/>
    </row>
    <row r="40" spans="1:31" ht="12.4" customHeight="1" x14ac:dyDescent="0.2">
      <c r="A40" s="1"/>
      <c r="B40" s="46" t="s">
        <v>96</v>
      </c>
      <c r="C40" s="83">
        <v>43200000</v>
      </c>
      <c r="D40" s="88">
        <v>32000000</v>
      </c>
      <c r="E40" s="83">
        <v>38700000</v>
      </c>
      <c r="F40" s="83">
        <v>113800000</v>
      </c>
      <c r="G40" s="65"/>
      <c r="H40" s="88">
        <v>43000000</v>
      </c>
      <c r="I40" s="83">
        <v>32700000</v>
      </c>
      <c r="J40" s="83">
        <v>40500000</v>
      </c>
      <c r="K40" s="83">
        <v>116200000</v>
      </c>
      <c r="L40" s="65"/>
      <c r="M40" s="82">
        <v>39100000</v>
      </c>
      <c r="N40" s="82">
        <v>26900000</v>
      </c>
      <c r="O40" s="82">
        <v>36900000</v>
      </c>
      <c r="P40" s="83">
        <v>102800000</v>
      </c>
      <c r="Q40" s="65"/>
      <c r="R40" s="35"/>
      <c r="S40" s="35"/>
      <c r="T40" s="35"/>
      <c r="U40" s="37"/>
      <c r="V40" s="65"/>
      <c r="W40" s="83">
        <v>125300000</v>
      </c>
      <c r="X40" s="83">
        <v>91600000</v>
      </c>
      <c r="Y40" s="88">
        <v>116000000</v>
      </c>
      <c r="Z40" s="83">
        <v>332800000</v>
      </c>
      <c r="AA40" s="1"/>
      <c r="AB40" s="1"/>
      <c r="AC40" s="1"/>
      <c r="AD40" s="1"/>
      <c r="AE40" s="1"/>
    </row>
    <row r="41" spans="1:31" ht="12.4" customHeight="1" x14ac:dyDescent="0.2">
      <c r="A41" s="67"/>
      <c r="B41" s="238" t="s">
        <v>97</v>
      </c>
      <c r="C41" s="312">
        <v>700000</v>
      </c>
      <c r="D41" s="312">
        <v>400000</v>
      </c>
      <c r="E41" s="312">
        <v>2100000</v>
      </c>
      <c r="F41" s="312">
        <v>3200000</v>
      </c>
      <c r="G41" s="491"/>
      <c r="H41" s="312">
        <v>600000</v>
      </c>
      <c r="I41" s="320">
        <v>0</v>
      </c>
      <c r="J41" s="312">
        <v>2800000</v>
      </c>
      <c r="K41" s="312">
        <v>3500000</v>
      </c>
      <c r="L41" s="491"/>
      <c r="M41" s="363">
        <v>900000</v>
      </c>
      <c r="N41" s="320">
        <v>0</v>
      </c>
      <c r="O41" s="492">
        <v>1100000</v>
      </c>
      <c r="P41" s="493">
        <v>2000000</v>
      </c>
      <c r="Q41" s="491"/>
      <c r="R41" s="494"/>
      <c r="S41" s="313"/>
      <c r="T41" s="495"/>
      <c r="U41" s="496"/>
      <c r="V41" s="491"/>
      <c r="W41" s="312">
        <v>2200000</v>
      </c>
      <c r="X41" s="312">
        <v>400000</v>
      </c>
      <c r="Y41" s="312">
        <v>3200000</v>
      </c>
      <c r="Z41" s="312">
        <v>5800000</v>
      </c>
      <c r="AA41" s="67"/>
      <c r="AB41" s="67"/>
      <c r="AC41" s="67"/>
      <c r="AD41" s="67"/>
      <c r="AE41" s="67"/>
    </row>
    <row r="42" spans="1:31" ht="12.4" customHeight="1" x14ac:dyDescent="0.2">
      <c r="A42" s="798" t="s">
        <v>98</v>
      </c>
      <c r="B42" s="799"/>
      <c r="C42" s="334">
        <v>99000000</v>
      </c>
      <c r="D42" s="278">
        <v>171700000</v>
      </c>
      <c r="E42" s="278">
        <v>110800000</v>
      </c>
      <c r="F42" s="278">
        <v>381500000</v>
      </c>
      <c r="G42" s="314"/>
      <c r="H42" s="278">
        <v>97900000</v>
      </c>
      <c r="I42" s="278">
        <v>201800000</v>
      </c>
      <c r="J42" s="278">
        <v>107500000</v>
      </c>
      <c r="K42" s="278">
        <v>407200000</v>
      </c>
      <c r="L42" s="314"/>
      <c r="M42" s="336">
        <v>88500000</v>
      </c>
      <c r="N42" s="336">
        <v>182300000</v>
      </c>
      <c r="O42" s="336">
        <v>100700000</v>
      </c>
      <c r="P42" s="497">
        <v>371500000</v>
      </c>
      <c r="Q42" s="314"/>
      <c r="R42" s="498"/>
      <c r="S42" s="498"/>
      <c r="T42" s="498"/>
      <c r="U42" s="499"/>
      <c r="V42" s="314"/>
      <c r="W42" s="278">
        <v>285400000</v>
      </c>
      <c r="X42" s="278">
        <v>555800000</v>
      </c>
      <c r="Y42" s="278">
        <v>316200000</v>
      </c>
      <c r="Z42" s="278">
        <v>1157400000</v>
      </c>
      <c r="AA42" s="270"/>
      <c r="AB42" s="270"/>
      <c r="AC42" s="270"/>
      <c r="AD42" s="270"/>
      <c r="AE42" s="270"/>
    </row>
    <row r="43" spans="1:31" ht="12.4" customHeight="1" x14ac:dyDescent="0.2">
      <c r="A43" s="67"/>
      <c r="B43" s="67"/>
      <c r="C43" s="35"/>
      <c r="D43" s="35"/>
      <c r="E43" s="35"/>
      <c r="F43" s="37"/>
      <c r="G43" s="186"/>
      <c r="H43" s="35"/>
      <c r="I43" s="35"/>
      <c r="J43" s="35"/>
      <c r="K43" s="37"/>
      <c r="L43" s="186"/>
      <c r="M43" s="35"/>
      <c r="N43" s="35"/>
      <c r="O43" s="35"/>
      <c r="P43" s="37"/>
      <c r="Q43" s="186"/>
      <c r="R43" s="35"/>
      <c r="S43" s="35"/>
      <c r="T43" s="35"/>
      <c r="U43" s="37"/>
      <c r="V43" s="186"/>
      <c r="W43" s="35"/>
      <c r="X43" s="35"/>
      <c r="Y43" s="35"/>
      <c r="Z43" s="37"/>
      <c r="AA43" s="67"/>
      <c r="AB43" s="67"/>
      <c r="AC43" s="67"/>
      <c r="AD43" s="67"/>
      <c r="AE43" s="67"/>
    </row>
    <row r="44" spans="1:31" ht="12.4" customHeight="1" x14ac:dyDescent="0.2">
      <c r="A44" s="67"/>
      <c r="B44" s="238" t="s">
        <v>99</v>
      </c>
      <c r="C44" s="31">
        <v>149300000</v>
      </c>
      <c r="D44" s="31">
        <v>53700000</v>
      </c>
      <c r="E44" s="31">
        <v>51400000</v>
      </c>
      <c r="F44" s="31">
        <v>254300000</v>
      </c>
      <c r="G44" s="186"/>
      <c r="H44" s="31">
        <v>144700000</v>
      </c>
      <c r="I44" s="31">
        <v>67500000</v>
      </c>
      <c r="J44" s="31">
        <v>62400000</v>
      </c>
      <c r="K44" s="31">
        <v>274600000</v>
      </c>
      <c r="L44" s="186"/>
      <c r="M44" s="82">
        <v>127500000</v>
      </c>
      <c r="N44" s="82">
        <v>61800000</v>
      </c>
      <c r="O44" s="82">
        <v>42700000</v>
      </c>
      <c r="P44" s="88">
        <v>232000000</v>
      </c>
      <c r="Q44" s="186"/>
      <c r="R44" s="35"/>
      <c r="S44" s="35"/>
      <c r="T44" s="35"/>
      <c r="U44" s="37"/>
      <c r="V44" s="186"/>
      <c r="W44" s="31">
        <v>421400000</v>
      </c>
      <c r="X44" s="29">
        <v>183000000</v>
      </c>
      <c r="Y44" s="31">
        <v>156500000</v>
      </c>
      <c r="Z44" s="31">
        <v>760900000</v>
      </c>
      <c r="AA44" s="67"/>
      <c r="AB44" s="67"/>
      <c r="AC44" s="67"/>
      <c r="AD44" s="67"/>
      <c r="AE44" s="67"/>
    </row>
    <row r="45" spans="1:31" ht="12.4" customHeight="1" x14ac:dyDescent="0.2">
      <c r="A45" s="67"/>
      <c r="B45" s="238" t="s">
        <v>100</v>
      </c>
      <c r="C45" s="31">
        <v>30900000</v>
      </c>
      <c r="D45" s="31">
        <v>71800000</v>
      </c>
      <c r="E45" s="31">
        <v>12700000</v>
      </c>
      <c r="F45" s="31">
        <v>115300000</v>
      </c>
      <c r="G45" s="186"/>
      <c r="H45" s="31">
        <v>38400000</v>
      </c>
      <c r="I45" s="31">
        <v>91100000</v>
      </c>
      <c r="J45" s="31">
        <v>13900000</v>
      </c>
      <c r="K45" s="31">
        <v>143300000</v>
      </c>
      <c r="L45" s="186"/>
      <c r="M45" s="483">
        <v>32700000</v>
      </c>
      <c r="N45" s="483">
        <v>83500000</v>
      </c>
      <c r="O45" s="31">
        <v>15200000</v>
      </c>
      <c r="P45" s="31">
        <v>131400000</v>
      </c>
      <c r="Q45" s="186"/>
      <c r="R45" s="484"/>
      <c r="S45" s="484"/>
      <c r="T45" s="32"/>
      <c r="U45" s="99"/>
      <c r="V45" s="186"/>
      <c r="W45" s="29">
        <v>102000000</v>
      </c>
      <c r="X45" s="31">
        <v>246400000</v>
      </c>
      <c r="Y45" s="31">
        <v>41800000</v>
      </c>
      <c r="Z45" s="31">
        <v>390100000</v>
      </c>
      <c r="AA45" s="67"/>
      <c r="AB45" s="67"/>
      <c r="AC45" s="67"/>
      <c r="AD45" s="67"/>
      <c r="AE45" s="67"/>
    </row>
    <row r="46" spans="1:31" ht="12.4" customHeight="1" x14ac:dyDescent="0.2">
      <c r="A46" s="270"/>
      <c r="B46" s="271" t="s">
        <v>101</v>
      </c>
      <c r="C46" s="289">
        <v>22700000</v>
      </c>
      <c r="D46" s="290">
        <v>4000000</v>
      </c>
      <c r="E46" s="289">
        <v>1500000</v>
      </c>
      <c r="F46" s="289">
        <v>28300000</v>
      </c>
      <c r="G46" s="273"/>
      <c r="H46" s="289">
        <v>16900000</v>
      </c>
      <c r="I46" s="289">
        <v>8400000</v>
      </c>
      <c r="J46" s="289">
        <v>1100000</v>
      </c>
      <c r="K46" s="289">
        <v>26400000</v>
      </c>
      <c r="L46" s="273"/>
      <c r="M46" s="291">
        <v>19500000</v>
      </c>
      <c r="N46" s="289">
        <v>6300000</v>
      </c>
      <c r="O46" s="289">
        <v>1100000</v>
      </c>
      <c r="P46" s="289">
        <v>26900000</v>
      </c>
      <c r="Q46" s="273"/>
      <c r="R46" s="293"/>
      <c r="S46" s="487"/>
      <c r="T46" s="487"/>
      <c r="U46" s="295"/>
      <c r="V46" s="273"/>
      <c r="W46" s="289">
        <v>59100000</v>
      </c>
      <c r="X46" s="289">
        <v>18800000</v>
      </c>
      <c r="Y46" s="289">
        <v>3700000</v>
      </c>
      <c r="Z46" s="289">
        <v>81600000</v>
      </c>
      <c r="AA46" s="270"/>
      <c r="AB46" s="270"/>
      <c r="AC46" s="270"/>
      <c r="AD46" s="270"/>
      <c r="AE46" s="270"/>
    </row>
    <row r="47" spans="1:31" ht="12.4" customHeight="1" x14ac:dyDescent="0.2">
      <c r="A47" s="67"/>
      <c r="B47" s="238" t="s">
        <v>102</v>
      </c>
      <c r="C47" s="31">
        <v>18200000</v>
      </c>
      <c r="D47" s="29">
        <v>0</v>
      </c>
      <c r="E47" s="31">
        <v>3200000</v>
      </c>
      <c r="F47" s="31">
        <v>21400000</v>
      </c>
      <c r="G47" s="186"/>
      <c r="H47" s="31">
        <v>21200000</v>
      </c>
      <c r="I47" s="29">
        <v>0</v>
      </c>
      <c r="J47" s="31">
        <v>7400000</v>
      </c>
      <c r="K47" s="31">
        <v>28600000</v>
      </c>
      <c r="L47" s="186"/>
      <c r="M47" s="266">
        <v>21500000</v>
      </c>
      <c r="N47" s="296">
        <v>0</v>
      </c>
      <c r="O47" s="296">
        <v>8000000</v>
      </c>
      <c r="P47" s="31">
        <v>29500000</v>
      </c>
      <c r="Q47" s="186"/>
      <c r="R47" s="267"/>
      <c r="S47" s="267"/>
      <c r="T47" s="267"/>
      <c r="U47" s="99"/>
      <c r="V47" s="186"/>
      <c r="W47" s="31">
        <v>60900000</v>
      </c>
      <c r="X47" s="29">
        <v>0</v>
      </c>
      <c r="Y47" s="31">
        <v>18600000</v>
      </c>
      <c r="Z47" s="31">
        <v>79500000</v>
      </c>
      <c r="AA47" s="67"/>
      <c r="AB47" s="67"/>
      <c r="AC47" s="67"/>
      <c r="AD47" s="67"/>
      <c r="AE47" s="67"/>
    </row>
    <row r="48" spans="1:31" ht="12.4" customHeight="1" x14ac:dyDescent="0.2">
      <c r="A48" s="67"/>
      <c r="B48" s="238" t="s">
        <v>103</v>
      </c>
      <c r="C48" s="29">
        <v>0</v>
      </c>
      <c r="D48" s="29">
        <v>0</v>
      </c>
      <c r="E48" s="29">
        <v>0</v>
      </c>
      <c r="F48" s="29">
        <v>0</v>
      </c>
      <c r="G48" s="186"/>
      <c r="H48" s="29">
        <v>0</v>
      </c>
      <c r="I48" s="29">
        <v>0</v>
      </c>
      <c r="J48" s="29">
        <v>0</v>
      </c>
      <c r="K48" s="29">
        <v>0</v>
      </c>
      <c r="L48" s="186"/>
      <c r="M48" s="29">
        <v>0</v>
      </c>
      <c r="N48" s="29">
        <v>0</v>
      </c>
      <c r="O48" s="29">
        <v>0</v>
      </c>
      <c r="P48" s="29">
        <v>0</v>
      </c>
      <c r="Q48" s="186"/>
      <c r="R48" s="267"/>
      <c r="S48" s="267"/>
      <c r="T48" s="267"/>
      <c r="U48" s="99"/>
      <c r="V48" s="186"/>
      <c r="W48" s="29">
        <v>0</v>
      </c>
      <c r="X48" s="29">
        <v>0</v>
      </c>
      <c r="Y48" s="29">
        <v>0</v>
      </c>
      <c r="Z48" s="29">
        <v>0</v>
      </c>
      <c r="AA48" s="67"/>
      <c r="AB48" s="67"/>
      <c r="AC48" s="67"/>
      <c r="AD48" s="67"/>
      <c r="AE48" s="67"/>
    </row>
    <row r="49" spans="1:31" ht="12.4" customHeight="1" x14ac:dyDescent="0.2">
      <c r="A49" s="67"/>
      <c r="B49" s="238" t="s">
        <v>104</v>
      </c>
      <c r="C49" s="312">
        <v>600000</v>
      </c>
      <c r="D49" s="312">
        <v>3200000</v>
      </c>
      <c r="E49" s="312">
        <v>23200000</v>
      </c>
      <c r="F49" s="320">
        <v>27000000</v>
      </c>
      <c r="G49" s="491"/>
      <c r="H49" s="312">
        <v>600000</v>
      </c>
      <c r="I49" s="312">
        <v>3400000</v>
      </c>
      <c r="J49" s="312">
        <v>26400000</v>
      </c>
      <c r="K49" s="312">
        <v>30400000</v>
      </c>
      <c r="L49" s="491"/>
      <c r="M49" s="500">
        <v>500000</v>
      </c>
      <c r="N49" s="312">
        <v>2700000</v>
      </c>
      <c r="O49" s="501">
        <v>21400000</v>
      </c>
      <c r="P49" s="312">
        <v>24600000</v>
      </c>
      <c r="Q49" s="491"/>
      <c r="R49" s="502"/>
      <c r="S49" s="313"/>
      <c r="T49" s="503"/>
      <c r="U49" s="321"/>
      <c r="V49" s="491"/>
      <c r="W49" s="312">
        <v>1600000</v>
      </c>
      <c r="X49" s="312">
        <v>9300000</v>
      </c>
      <c r="Y49" s="312">
        <v>66700000</v>
      </c>
      <c r="Z49" s="312">
        <v>77600000</v>
      </c>
      <c r="AA49" s="67"/>
      <c r="AB49" s="67"/>
      <c r="AC49" s="67"/>
      <c r="AD49" s="67"/>
      <c r="AE49" s="67"/>
    </row>
    <row r="50" spans="1:31" ht="12.4" customHeight="1" x14ac:dyDescent="0.2">
      <c r="A50" s="783" t="s">
        <v>105</v>
      </c>
      <c r="B50" s="724"/>
      <c r="C50" s="278">
        <v>221600000</v>
      </c>
      <c r="D50" s="278">
        <v>132700000</v>
      </c>
      <c r="E50" s="278">
        <v>92100000</v>
      </c>
      <c r="F50" s="278">
        <v>446300000</v>
      </c>
      <c r="G50" s="504"/>
      <c r="H50" s="278">
        <v>221900000</v>
      </c>
      <c r="I50" s="278">
        <v>170400000</v>
      </c>
      <c r="J50" s="278">
        <v>111100000</v>
      </c>
      <c r="K50" s="278">
        <v>503400000</v>
      </c>
      <c r="L50" s="504"/>
      <c r="M50" s="371">
        <v>201700000</v>
      </c>
      <c r="N50" s="371">
        <v>154300000</v>
      </c>
      <c r="O50" s="371">
        <v>88400000</v>
      </c>
      <c r="P50" s="278">
        <v>444400000</v>
      </c>
      <c r="Q50" s="504"/>
      <c r="R50" s="338"/>
      <c r="S50" s="338"/>
      <c r="T50" s="338"/>
      <c r="U50" s="340"/>
      <c r="V50" s="504"/>
      <c r="W50" s="278">
        <v>645100000</v>
      </c>
      <c r="X50" s="278">
        <v>457400000</v>
      </c>
      <c r="Y50" s="278">
        <v>287200000</v>
      </c>
      <c r="Z50" s="278">
        <v>1389700000</v>
      </c>
      <c r="AA50" s="67"/>
      <c r="AB50" s="67"/>
      <c r="AC50" s="67"/>
      <c r="AD50" s="67"/>
      <c r="AE50" s="67"/>
    </row>
    <row r="51" spans="1:31" ht="12.4" customHeight="1" x14ac:dyDescent="0.2">
      <c r="A51" s="21"/>
      <c r="B51" s="21"/>
      <c r="C51" s="58"/>
      <c r="D51" s="58"/>
      <c r="E51" s="58"/>
      <c r="F51" s="58"/>
      <c r="G51" s="21"/>
      <c r="H51" s="58"/>
      <c r="I51" s="58"/>
      <c r="J51" s="58"/>
      <c r="K51" s="58"/>
      <c r="L51" s="21"/>
      <c r="M51" s="505"/>
      <c r="N51" s="35"/>
      <c r="O51" s="35"/>
      <c r="P51" s="37"/>
      <c r="Q51" s="21"/>
      <c r="R51" s="505"/>
      <c r="S51" s="35"/>
      <c r="T51" s="35"/>
      <c r="U51" s="37"/>
      <c r="V51" s="21"/>
      <c r="W51" s="58"/>
      <c r="X51" s="58"/>
      <c r="Y51" s="58"/>
      <c r="Z51" s="58"/>
      <c r="AA51" s="21"/>
      <c r="AB51" s="21"/>
      <c r="AC51" s="21"/>
      <c r="AD51" s="21"/>
      <c r="AE51" s="21"/>
    </row>
    <row r="52" spans="1:31" ht="12.4" customHeight="1" x14ac:dyDescent="0.2">
      <c r="A52" s="1"/>
      <c r="B52" s="46" t="s">
        <v>106</v>
      </c>
      <c r="C52" s="312">
        <v>4700000</v>
      </c>
      <c r="D52" s="312">
        <v>800000</v>
      </c>
      <c r="E52" s="312">
        <v>44100000</v>
      </c>
      <c r="F52" s="312">
        <v>49600000</v>
      </c>
      <c r="G52" s="506"/>
      <c r="H52" s="312">
        <v>4500000</v>
      </c>
      <c r="I52" s="312">
        <v>800000</v>
      </c>
      <c r="J52" s="312">
        <v>41900000</v>
      </c>
      <c r="K52" s="312">
        <v>47100000</v>
      </c>
      <c r="L52" s="506"/>
      <c r="M52" s="500">
        <v>4200000</v>
      </c>
      <c r="N52" s="312">
        <v>800000</v>
      </c>
      <c r="O52" s="500">
        <v>38200000</v>
      </c>
      <c r="P52" s="312">
        <v>43200000</v>
      </c>
      <c r="Q52" s="506"/>
      <c r="R52" s="502"/>
      <c r="S52" s="313"/>
      <c r="T52" s="502"/>
      <c r="U52" s="321"/>
      <c r="V52" s="506"/>
      <c r="W52" s="312">
        <v>13300000</v>
      </c>
      <c r="X52" s="312">
        <v>2400000</v>
      </c>
      <c r="Y52" s="312">
        <v>124200000</v>
      </c>
      <c r="Z52" s="312">
        <v>139900000</v>
      </c>
      <c r="AA52" s="1"/>
      <c r="AB52" s="1"/>
      <c r="AC52" s="1"/>
      <c r="AD52" s="1"/>
      <c r="AE52" s="1"/>
    </row>
    <row r="53" spans="1:31" ht="12.4" customHeight="1" x14ac:dyDescent="0.2">
      <c r="A53" s="721" t="s">
        <v>107</v>
      </c>
      <c r="B53" s="722"/>
      <c r="C53" s="278">
        <v>4700000</v>
      </c>
      <c r="D53" s="278">
        <v>800000</v>
      </c>
      <c r="E53" s="278">
        <v>44100000</v>
      </c>
      <c r="F53" s="278">
        <v>49600000</v>
      </c>
      <c r="G53" s="356"/>
      <c r="H53" s="278">
        <v>4500000</v>
      </c>
      <c r="I53" s="278">
        <v>800000</v>
      </c>
      <c r="J53" s="278">
        <v>41900000</v>
      </c>
      <c r="K53" s="278">
        <v>47100000</v>
      </c>
      <c r="L53" s="356"/>
      <c r="M53" s="371">
        <v>4200000</v>
      </c>
      <c r="N53" s="371">
        <v>800000</v>
      </c>
      <c r="O53" s="371">
        <v>38200000</v>
      </c>
      <c r="P53" s="278">
        <v>43200000</v>
      </c>
      <c r="Q53" s="356"/>
      <c r="R53" s="507"/>
      <c r="S53" s="507"/>
      <c r="T53" s="507"/>
      <c r="U53" s="360"/>
      <c r="V53" s="356"/>
      <c r="W53" s="278">
        <v>13300000</v>
      </c>
      <c r="X53" s="278">
        <v>2400000</v>
      </c>
      <c r="Y53" s="278">
        <v>124200000</v>
      </c>
      <c r="Z53" s="278">
        <v>139900000</v>
      </c>
      <c r="AA53" s="1"/>
      <c r="AB53" s="1"/>
      <c r="AC53" s="1"/>
      <c r="AD53" s="1"/>
      <c r="AE53" s="1"/>
    </row>
    <row r="54" spans="1:31" ht="12.4" customHeight="1" x14ac:dyDescent="0.2">
      <c r="A54" s="1"/>
      <c r="B54" s="1"/>
      <c r="C54" s="32"/>
      <c r="D54" s="32"/>
      <c r="E54" s="32"/>
      <c r="F54" s="32"/>
      <c r="G54" s="356"/>
      <c r="H54" s="32"/>
      <c r="I54" s="32"/>
      <c r="J54" s="32"/>
      <c r="K54" s="32"/>
      <c r="L54" s="356"/>
      <c r="M54" s="32"/>
      <c r="N54" s="32"/>
      <c r="O54" s="32"/>
      <c r="P54" s="32"/>
      <c r="Q54" s="356"/>
      <c r="R54" s="32"/>
      <c r="S54" s="32"/>
      <c r="T54" s="32"/>
      <c r="U54" s="32"/>
      <c r="V54" s="356"/>
      <c r="W54" s="32"/>
      <c r="X54" s="32"/>
      <c r="Y54" s="32"/>
      <c r="Z54" s="32"/>
      <c r="AA54" s="1"/>
      <c r="AB54" s="1"/>
      <c r="AC54" s="1"/>
      <c r="AD54" s="1"/>
      <c r="AE54" s="1"/>
    </row>
    <row r="55" spans="1:31" ht="12.4" customHeight="1" x14ac:dyDescent="0.2">
      <c r="A55" s="811" t="s">
        <v>108</v>
      </c>
      <c r="B55" s="812"/>
      <c r="C55" s="341">
        <v>893800000</v>
      </c>
      <c r="D55" s="341">
        <v>536800000</v>
      </c>
      <c r="E55" s="341">
        <v>729100000</v>
      </c>
      <c r="F55" s="341">
        <v>2159700000</v>
      </c>
      <c r="G55" s="508"/>
      <c r="H55" s="346">
        <v>941000000</v>
      </c>
      <c r="I55" s="341">
        <v>640400000</v>
      </c>
      <c r="J55" s="346">
        <v>758000000</v>
      </c>
      <c r="K55" s="341">
        <v>2339400000</v>
      </c>
      <c r="L55" s="508"/>
      <c r="M55" s="341">
        <v>890300000</v>
      </c>
      <c r="N55" s="346">
        <v>589000000</v>
      </c>
      <c r="O55" s="341">
        <v>747200000</v>
      </c>
      <c r="P55" s="341">
        <v>2226500000</v>
      </c>
      <c r="Q55" s="508"/>
      <c r="R55" s="345"/>
      <c r="S55" s="345"/>
      <c r="T55" s="345"/>
      <c r="U55" s="345"/>
      <c r="V55" s="508"/>
      <c r="W55" s="341">
        <v>2725100000</v>
      </c>
      <c r="X55" s="341">
        <v>1766200000</v>
      </c>
      <c r="Y55" s="341">
        <v>2226500000</v>
      </c>
      <c r="Z55" s="341">
        <v>6717900000</v>
      </c>
      <c r="AA55" s="509"/>
      <c r="AB55" s="509"/>
      <c r="AC55" s="509"/>
      <c r="AD55" s="509"/>
      <c r="AE55" s="509"/>
    </row>
    <row r="56" spans="1:31" ht="12.4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487"/>
      <c r="S56" s="487"/>
      <c r="T56" s="487"/>
      <c r="U56" s="487"/>
      <c r="V56" s="21"/>
      <c r="W56" s="21"/>
      <c r="X56" s="21"/>
      <c r="Y56" s="21"/>
      <c r="Z56" s="23"/>
      <c r="AA56" s="21"/>
      <c r="AB56" s="21"/>
      <c r="AC56" s="21"/>
      <c r="AD56" s="21"/>
      <c r="AE56" s="21"/>
    </row>
    <row r="57" spans="1:31" ht="12.4" customHeight="1" x14ac:dyDescent="0.2">
      <c r="A57" s="783" t="s">
        <v>112</v>
      </c>
      <c r="B57" s="711"/>
      <c r="C57" s="711"/>
      <c r="D57" s="711"/>
      <c r="E57" s="711"/>
      <c r="F57" s="711"/>
      <c r="G57" s="711"/>
      <c r="H57" s="711"/>
      <c r="I57" s="711"/>
      <c r="J57" s="711"/>
      <c r="K57" s="711"/>
      <c r="L57" s="711"/>
      <c r="M57" s="711"/>
      <c r="N57" s="711"/>
      <c r="O57" s="711"/>
      <c r="P57" s="711"/>
      <c r="Q57" s="711"/>
      <c r="R57" s="746"/>
      <c r="S57" s="746"/>
      <c r="T57" s="746"/>
      <c r="U57" s="106"/>
      <c r="V57" s="510"/>
      <c r="W57" s="510"/>
      <c r="X57" s="510"/>
      <c r="Y57" s="510"/>
      <c r="Z57" s="510"/>
      <c r="AA57" s="511"/>
      <c r="AB57" s="511"/>
      <c r="AC57" s="511"/>
      <c r="AD57" s="511"/>
      <c r="AE57" s="511"/>
    </row>
    <row r="58" spans="1:31" ht="12.4" customHeight="1" x14ac:dyDescent="0.2">
      <c r="A58" s="1"/>
      <c r="B58" s="1"/>
      <c r="C58" s="512"/>
      <c r="D58" s="512"/>
      <c r="E58" s="512"/>
      <c r="F58" s="512"/>
      <c r="G58" s="512"/>
      <c r="H58" s="512"/>
      <c r="I58" s="1"/>
      <c r="J58" s="1"/>
      <c r="K58" s="1"/>
      <c r="L58" s="12"/>
      <c r="M58" s="1"/>
      <c r="N58" s="1"/>
      <c r="O58" s="1"/>
      <c r="P58" s="12"/>
      <c r="Q58" s="1"/>
      <c r="R58" s="1"/>
      <c r="S58" s="1"/>
      <c r="T58" s="12"/>
      <c r="U58" s="1"/>
      <c r="V58" s="1"/>
      <c r="W58" s="1"/>
      <c r="X58" s="12"/>
      <c r="Y58" s="1"/>
      <c r="Z58" s="1"/>
      <c r="AA58" s="1"/>
      <c r="AB58" s="1"/>
      <c r="AC58" s="1"/>
      <c r="AD58" s="1"/>
      <c r="AE58" s="1"/>
    </row>
    <row r="59" spans="1:31" ht="12.4" customHeight="1" x14ac:dyDescent="0.2">
      <c r="A59" s="783" t="s">
        <v>113</v>
      </c>
      <c r="B59" s="743"/>
      <c r="C59" s="743"/>
      <c r="D59" s="743"/>
      <c r="E59" s="743"/>
      <c r="F59" s="743"/>
      <c r="G59" s="813"/>
      <c r="H59" s="743"/>
      <c r="I59" s="743"/>
      <c r="J59" s="743"/>
      <c r="K59" s="743"/>
      <c r="L59" s="743"/>
      <c r="M59" s="743"/>
      <c r="N59" s="813"/>
      <c r="O59" s="743"/>
      <c r="P59" s="743"/>
      <c r="Q59" s="743"/>
      <c r="R59" s="743"/>
      <c r="S59" s="743"/>
      <c r="T59" s="743"/>
      <c r="U59" s="67"/>
      <c r="V59" s="67"/>
      <c r="W59" s="67"/>
      <c r="X59" s="106"/>
      <c r="Y59" s="67"/>
      <c r="Z59" s="67"/>
      <c r="AA59" s="514"/>
      <c r="AB59" s="513"/>
      <c r="AC59" s="514"/>
      <c r="AD59" s="514"/>
      <c r="AE59" s="514"/>
    </row>
    <row r="60" spans="1:31" ht="12.4" customHeight="1" x14ac:dyDescent="0.2">
      <c r="A60" s="1"/>
      <c r="B60" s="1"/>
      <c r="C60" s="62"/>
      <c r="D60" s="62"/>
      <c r="E60" s="62"/>
      <c r="F60" s="62"/>
      <c r="G60" s="62"/>
      <c r="H60" s="6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2"/>
      <c r="V60" s="1"/>
      <c r="W60" s="1"/>
      <c r="X60" s="1"/>
      <c r="Y60" s="1"/>
      <c r="Z60" s="1"/>
      <c r="AA60" s="1"/>
      <c r="AB60" s="1"/>
      <c r="AC60" s="1"/>
      <c r="AD60" s="1"/>
      <c r="AE60" s="12"/>
    </row>
    <row r="61" spans="1:31" ht="12.4" customHeight="1" x14ac:dyDescent="0.2">
      <c r="A61" s="783" t="s">
        <v>114</v>
      </c>
      <c r="B61" s="724"/>
      <c r="C61" s="724"/>
      <c r="D61" s="724"/>
      <c r="E61" s="724"/>
      <c r="F61" s="724"/>
      <c r="G61" s="814"/>
      <c r="H61" s="724"/>
      <c r="I61" s="724"/>
      <c r="J61" s="724"/>
      <c r="K61" s="724"/>
      <c r="L61" s="724"/>
      <c r="M61" s="724"/>
      <c r="N61" s="814"/>
      <c r="O61" s="724"/>
      <c r="P61" s="724"/>
      <c r="Q61" s="724"/>
      <c r="R61" s="724"/>
      <c r="S61" s="724"/>
      <c r="T61" s="724"/>
      <c r="U61" s="67"/>
      <c r="V61" s="67"/>
      <c r="W61" s="67"/>
      <c r="X61" s="106"/>
      <c r="Y61" s="67"/>
      <c r="Z61" s="67"/>
      <c r="AA61" s="514"/>
      <c r="AB61" s="515"/>
      <c r="AC61" s="514"/>
      <c r="AD61" s="514"/>
      <c r="AE61" s="514"/>
    </row>
    <row r="62" spans="1:31" ht="13.9" customHeight="1" x14ac:dyDescent="0.2">
      <c r="A62" s="1"/>
      <c r="B62" s="1"/>
      <c r="C62" s="313"/>
      <c r="D62" s="313"/>
      <c r="E62" s="313"/>
      <c r="F62" s="313"/>
      <c r="G62" s="313"/>
      <c r="H62" s="313"/>
      <c r="I62" s="1"/>
      <c r="J62" s="1"/>
      <c r="K62" s="1"/>
      <c r="L62" s="12"/>
      <c r="M62" s="1"/>
      <c r="N62" s="1"/>
      <c r="O62" s="1"/>
      <c r="P62" s="12"/>
      <c r="Q62" s="1"/>
      <c r="R62" s="1"/>
      <c r="S62" s="1"/>
      <c r="T62" s="12"/>
      <c r="U62" s="1"/>
      <c r="V62" s="1"/>
      <c r="W62" s="1"/>
      <c r="X62" s="12"/>
      <c r="Y62" s="1"/>
      <c r="Z62" s="1"/>
      <c r="AA62" s="1"/>
      <c r="AB62" s="1"/>
      <c r="AC62" s="1"/>
      <c r="AD62" s="1"/>
      <c r="AE62" s="1"/>
    </row>
    <row r="63" spans="1:31" ht="18.75" customHeight="1" x14ac:dyDescent="0.2">
      <c r="A63" s="783" t="s">
        <v>151</v>
      </c>
      <c r="B63" s="808"/>
      <c r="C63" s="728"/>
      <c r="D63" s="728"/>
      <c r="E63" s="728"/>
      <c r="F63" s="728"/>
      <c r="G63" s="809"/>
      <c r="H63" s="728"/>
      <c r="I63" s="808"/>
      <c r="J63" s="808"/>
      <c r="K63" s="808"/>
      <c r="L63" s="728"/>
      <c r="M63" s="808"/>
      <c r="N63" s="810"/>
      <c r="O63" s="808"/>
      <c r="P63" s="728"/>
      <c r="Q63" s="808"/>
      <c r="R63" s="808"/>
      <c r="S63" s="808"/>
      <c r="T63" s="728"/>
      <c r="U63" s="67"/>
      <c r="V63" s="67"/>
      <c r="W63" s="67"/>
      <c r="X63" s="106"/>
      <c r="Y63" s="67"/>
      <c r="Z63" s="67"/>
      <c r="AA63" s="514"/>
      <c r="AB63" s="514"/>
      <c r="AC63" s="514"/>
      <c r="AD63" s="514"/>
      <c r="AE63" s="514"/>
    </row>
    <row r="64" spans="1:31" ht="18.75" customHeight="1" x14ac:dyDescent="0.2">
      <c r="A64" s="1"/>
      <c r="B64" s="1"/>
      <c r="C64" s="313"/>
      <c r="D64" s="313"/>
      <c r="E64" s="313"/>
      <c r="F64" s="313"/>
      <c r="G64" s="313"/>
      <c r="H64" s="313"/>
      <c r="I64" s="1"/>
      <c r="J64" s="1"/>
      <c r="K64" s="1"/>
      <c r="L64" s="12"/>
      <c r="M64" s="1"/>
      <c r="N64" s="1"/>
      <c r="O64" s="1"/>
      <c r="P64" s="12"/>
      <c r="Q64" s="1"/>
      <c r="R64" s="1"/>
      <c r="S64" s="1"/>
      <c r="T64" s="12"/>
      <c r="U64" s="1"/>
      <c r="V64" s="1"/>
      <c r="W64" s="1"/>
      <c r="X64" s="12"/>
      <c r="Y64" s="1"/>
      <c r="Z64" s="1"/>
      <c r="AA64" s="1"/>
      <c r="AB64" s="1"/>
      <c r="AC64" s="1"/>
      <c r="AD64" s="1"/>
      <c r="AE64" s="1"/>
    </row>
    <row r="65" spans="1:31" ht="18.75" customHeight="1" x14ac:dyDescent="0.2">
      <c r="A65" s="802" t="s">
        <v>33</v>
      </c>
      <c r="B65" s="724"/>
      <c r="C65" s="724"/>
      <c r="D65" s="724"/>
      <c r="E65" s="803"/>
      <c r="F65" s="516"/>
      <c r="G65" s="516"/>
      <c r="H65" s="516"/>
      <c r="I65" s="516"/>
      <c r="J65" s="516"/>
      <c r="K65" s="516"/>
      <c r="L65" s="516"/>
      <c r="M65" s="516"/>
      <c r="N65" s="516"/>
      <c r="O65" s="516"/>
      <c r="P65" s="516"/>
      <c r="Q65" s="516"/>
      <c r="R65" s="516"/>
      <c r="S65" s="516"/>
      <c r="T65" s="516"/>
      <c r="U65" s="516"/>
      <c r="V65" s="516"/>
      <c r="W65" s="516"/>
      <c r="X65" s="516"/>
      <c r="Y65" s="516"/>
      <c r="Z65" s="516"/>
      <c r="AA65" s="517"/>
      <c r="AB65" s="517"/>
      <c r="AC65" s="517"/>
      <c r="AD65" s="517"/>
      <c r="AE65" s="517"/>
    </row>
    <row r="66" spans="1:31" ht="18.75" customHeight="1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ht="18.75" customHeight="1" x14ac:dyDescent="0.2">
      <c r="A67" s="757" t="s">
        <v>152</v>
      </c>
      <c r="B67" s="803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175"/>
      <c r="AB67" s="175"/>
      <c r="AC67" s="175"/>
      <c r="AD67" s="175"/>
      <c r="AE67" s="175"/>
    </row>
    <row r="68" spans="1:31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2"/>
      <c r="AA68" s="1"/>
      <c r="AB68" s="1"/>
      <c r="AC68" s="1"/>
      <c r="AD68" s="1"/>
      <c r="AE68" s="1"/>
    </row>
    <row r="69" spans="1:31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2"/>
      <c r="AA69" s="1"/>
      <c r="AB69" s="1"/>
      <c r="AC69" s="1"/>
      <c r="AD69" s="1"/>
      <c r="AE69" s="1"/>
    </row>
    <row r="70" spans="1:3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2"/>
      <c r="AA70" s="1"/>
      <c r="AB70" s="1"/>
      <c r="AC70" s="1"/>
      <c r="AD70" s="1"/>
      <c r="AE70" s="1"/>
    </row>
    <row r="71" spans="1:31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2"/>
      <c r="AA71" s="1"/>
      <c r="AB71" s="1"/>
      <c r="AC71" s="1"/>
      <c r="AD71" s="1"/>
      <c r="AE71" s="1"/>
    </row>
    <row r="72" spans="1:3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2"/>
      <c r="AA72" s="1"/>
      <c r="AB72" s="1"/>
      <c r="AC72" s="1"/>
      <c r="AD72" s="1"/>
      <c r="AE72" s="1"/>
    </row>
    <row r="73" spans="1:3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2"/>
      <c r="AA73" s="1"/>
      <c r="AB73" s="1"/>
      <c r="AC73" s="1"/>
      <c r="AD73" s="1"/>
      <c r="AE73" s="1"/>
    </row>
    <row r="74" spans="1:3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2"/>
      <c r="AA74" s="1"/>
      <c r="AB74" s="1"/>
      <c r="AC74" s="1"/>
      <c r="AD74" s="1"/>
      <c r="AE74" s="1"/>
    </row>
    <row r="75" spans="1:3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2"/>
      <c r="AA75" s="1"/>
      <c r="AB75" s="1"/>
      <c r="AC75" s="1"/>
      <c r="AD75" s="1"/>
      <c r="AE75" s="1"/>
    </row>
    <row r="76" spans="1:3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2"/>
      <c r="AA76" s="1"/>
      <c r="AB76" s="1"/>
      <c r="AC76" s="1"/>
      <c r="AD76" s="1"/>
      <c r="AE76" s="1"/>
    </row>
    <row r="77" spans="1:3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2"/>
      <c r="AA77" s="1"/>
      <c r="AB77" s="1"/>
      <c r="AC77" s="1"/>
      <c r="AD77" s="1"/>
      <c r="AE77" s="1"/>
    </row>
    <row r="78" spans="1:3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2"/>
      <c r="AA78" s="1"/>
      <c r="AB78" s="1"/>
      <c r="AC78" s="1"/>
      <c r="AD78" s="1"/>
      <c r="AE78" s="1"/>
    </row>
    <row r="79" spans="1:3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2"/>
      <c r="AA79" s="1"/>
      <c r="AB79" s="1"/>
      <c r="AC79" s="1"/>
      <c r="AD79" s="1"/>
      <c r="AE79" s="1"/>
    </row>
    <row r="80" spans="1:3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2"/>
      <c r="AA80" s="1"/>
      <c r="AB80" s="1"/>
      <c r="AC80" s="1"/>
      <c r="AD80" s="1"/>
      <c r="AE80" s="1"/>
    </row>
    <row r="81" spans="1:3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2"/>
      <c r="AA81" s="1"/>
      <c r="AB81" s="1"/>
      <c r="AC81" s="1"/>
      <c r="AD81" s="1"/>
      <c r="AE81" s="1"/>
    </row>
    <row r="82" spans="1:3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2"/>
      <c r="AA82" s="1"/>
      <c r="AB82" s="1"/>
      <c r="AC82" s="1"/>
      <c r="AD82" s="1"/>
      <c r="AE82" s="1"/>
    </row>
    <row r="83" spans="1:3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2"/>
      <c r="AA83" s="1"/>
      <c r="AB83" s="1"/>
      <c r="AC83" s="1"/>
      <c r="AD83" s="1"/>
      <c r="AE83" s="1"/>
    </row>
    <row r="84" spans="1:3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2"/>
      <c r="AA84" s="1"/>
      <c r="AB84" s="1"/>
      <c r="AC84" s="1"/>
      <c r="AD84" s="1"/>
      <c r="AE84" s="1"/>
    </row>
    <row r="85" spans="1:3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2"/>
      <c r="AA85" s="1"/>
      <c r="AB85" s="1"/>
      <c r="AC85" s="1"/>
      <c r="AD85" s="1"/>
      <c r="AE85" s="1"/>
    </row>
    <row r="86" spans="1:3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2"/>
      <c r="AA86" s="1"/>
      <c r="AB86" s="1"/>
      <c r="AC86" s="1"/>
      <c r="AD86" s="1"/>
      <c r="AE86" s="1"/>
    </row>
    <row r="87" spans="1:3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2"/>
      <c r="AA87" s="1"/>
      <c r="AB87" s="1"/>
      <c r="AC87" s="1"/>
      <c r="AD87" s="1"/>
      <c r="AE87" s="1"/>
    </row>
    <row r="88" spans="1:3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2"/>
      <c r="AA88" s="1"/>
      <c r="AB88" s="1"/>
      <c r="AC88" s="1"/>
      <c r="AD88" s="1"/>
      <c r="AE88" s="1"/>
    </row>
    <row r="89" spans="1:3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2"/>
      <c r="AA89" s="1"/>
      <c r="AB89" s="1"/>
      <c r="AC89" s="1"/>
      <c r="AD89" s="1"/>
      <c r="AE89" s="1"/>
    </row>
    <row r="90" spans="1:3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2"/>
      <c r="AA90" s="1"/>
      <c r="AB90" s="1"/>
      <c r="AC90" s="1"/>
      <c r="AD90" s="1"/>
      <c r="AE90" s="1"/>
    </row>
    <row r="91" spans="1:3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2"/>
      <c r="AA91" s="1"/>
      <c r="AB91" s="1"/>
      <c r="AC91" s="1"/>
      <c r="AD91" s="1"/>
      <c r="AE91" s="1"/>
    </row>
    <row r="92" spans="1:3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2"/>
      <c r="AA92" s="1"/>
      <c r="AB92" s="1"/>
      <c r="AC92" s="1"/>
      <c r="AD92" s="1"/>
      <c r="AE92" s="1"/>
    </row>
    <row r="93" spans="1:3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2"/>
      <c r="AA93" s="1"/>
      <c r="AB93" s="1"/>
      <c r="AC93" s="1"/>
      <c r="AD93" s="1"/>
      <c r="AE93" s="1"/>
    </row>
    <row r="94" spans="1:3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2"/>
      <c r="AA94" s="1"/>
      <c r="AB94" s="1"/>
      <c r="AC94" s="1"/>
      <c r="AD94" s="1"/>
      <c r="AE94" s="1"/>
    </row>
    <row r="95" spans="1:3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2"/>
      <c r="AA95" s="1"/>
      <c r="AB95" s="1"/>
      <c r="AC95" s="1"/>
      <c r="AD95" s="1"/>
      <c r="AE95" s="1"/>
    </row>
    <row r="96" spans="1:3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2"/>
      <c r="AA96" s="1"/>
      <c r="AB96" s="1"/>
      <c r="AC96" s="1"/>
      <c r="AD96" s="1"/>
      <c r="AE96" s="1"/>
    </row>
    <row r="97" spans="1:3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2"/>
      <c r="AA97" s="1"/>
      <c r="AB97" s="1"/>
      <c r="AC97" s="1"/>
      <c r="AD97" s="1"/>
      <c r="AE97" s="1"/>
    </row>
    <row r="98" spans="1:3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2"/>
      <c r="AA98" s="1"/>
      <c r="AB98" s="1"/>
      <c r="AC98" s="1"/>
      <c r="AD98" s="1"/>
      <c r="AE98" s="1"/>
    </row>
    <row r="99" spans="1:3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2"/>
      <c r="AA99" s="1"/>
      <c r="AB99" s="1"/>
      <c r="AC99" s="1"/>
      <c r="AD99" s="1"/>
      <c r="AE99" s="1"/>
    </row>
    <row r="100" spans="1:31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2"/>
      <c r="AA100" s="1"/>
      <c r="AB100" s="1"/>
      <c r="AC100" s="1"/>
      <c r="AD100" s="1"/>
      <c r="AE100" s="1"/>
    </row>
    <row r="101" spans="1:31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2"/>
      <c r="AA101" s="1"/>
      <c r="AB101" s="1"/>
      <c r="AC101" s="1"/>
      <c r="AD101" s="1"/>
      <c r="AE101" s="1"/>
    </row>
    <row r="102" spans="1:31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2"/>
      <c r="AA102" s="1"/>
      <c r="AB102" s="1"/>
      <c r="AC102" s="1"/>
      <c r="AD102" s="1"/>
      <c r="AE102" s="1"/>
    </row>
    <row r="103" spans="1:31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2"/>
      <c r="AA103" s="1"/>
      <c r="AB103" s="1"/>
      <c r="AC103" s="1"/>
      <c r="AD103" s="1"/>
      <c r="AE103" s="1"/>
    </row>
    <row r="104" spans="1:31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2"/>
      <c r="AA104" s="1"/>
      <c r="AB104" s="1"/>
      <c r="AC104" s="1"/>
      <c r="AD104" s="1"/>
      <c r="AE104" s="1"/>
    </row>
    <row r="105" spans="1:31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2"/>
      <c r="AA105" s="1"/>
      <c r="AB105" s="1"/>
      <c r="AC105" s="1"/>
      <c r="AD105" s="1"/>
      <c r="AE105" s="1"/>
    </row>
    <row r="106" spans="1:31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2"/>
      <c r="AA106" s="1"/>
      <c r="AB106" s="1"/>
      <c r="AC106" s="1"/>
      <c r="AD106" s="1"/>
      <c r="AE106" s="1"/>
    </row>
    <row r="107" spans="1:31" ht="18.75" customHeight="1" x14ac:dyDescent="0.2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106"/>
      <c r="AA107" s="67"/>
      <c r="AB107" s="67"/>
      <c r="AC107" s="67"/>
      <c r="AD107" s="67"/>
      <c r="AE107" s="67"/>
    </row>
  </sheetData>
  <mergeCells count="23">
    <mergeCell ref="A63:T63"/>
    <mergeCell ref="A65:E65"/>
    <mergeCell ref="A67:B67"/>
    <mergeCell ref="A53:B53"/>
    <mergeCell ref="A55:B55"/>
    <mergeCell ref="A57:T57"/>
    <mergeCell ref="A59:T59"/>
    <mergeCell ref="A61:T61"/>
    <mergeCell ref="A19:B19"/>
    <mergeCell ref="A31:B31"/>
    <mergeCell ref="A35:B35"/>
    <mergeCell ref="A42:B42"/>
    <mergeCell ref="A50:B50"/>
    <mergeCell ref="A7:B7"/>
    <mergeCell ref="A8:B8"/>
    <mergeCell ref="A9:B9"/>
    <mergeCell ref="A11:B11"/>
    <mergeCell ref="A12:B12"/>
    <mergeCell ref="A2:Z2"/>
    <mergeCell ref="A3:Z3"/>
    <mergeCell ref="A4:Z4"/>
    <mergeCell ref="A5:B5"/>
    <mergeCell ref="A6:B6"/>
  </mergeCells>
  <pageMargins left="0.7" right="0.7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workbookViewId="0"/>
  </sheetViews>
  <sheetFormatPr defaultColWidth="21.5" defaultRowHeight="12.75" x14ac:dyDescent="0.2"/>
  <cols>
    <col min="2" max="2" width="22.5" customWidth="1"/>
    <col min="3" max="4" width="10.5" customWidth="1"/>
    <col min="5" max="5" width="11.5" customWidth="1"/>
    <col min="6" max="6" width="11.1640625" customWidth="1"/>
    <col min="7" max="7" width="2.83203125" customWidth="1"/>
    <col min="8" max="9" width="10.5" customWidth="1"/>
    <col min="10" max="10" width="11.5" customWidth="1"/>
    <col min="11" max="11" width="11.1640625" customWidth="1"/>
    <col min="12" max="12" width="2.83203125" customWidth="1"/>
    <col min="13" max="14" width="10.5" customWidth="1"/>
    <col min="15" max="15" width="11.5" customWidth="1"/>
    <col min="16" max="16" width="11.1640625" customWidth="1"/>
    <col min="17" max="17" width="2.83203125" customWidth="1"/>
    <col min="18" max="19" width="10.5" customWidth="1"/>
    <col min="20" max="20" width="11.5" customWidth="1"/>
    <col min="21" max="21" width="11.1640625" customWidth="1"/>
    <col min="22" max="22" width="2.83203125" customWidth="1"/>
    <col min="23" max="24" width="10.5" customWidth="1"/>
    <col min="25" max="25" width="11.5" customWidth="1"/>
    <col min="26" max="26" width="11.1640625" customWidth="1"/>
  </cols>
  <sheetData>
    <row r="1" spans="1:26" ht="12.4" customHeight="1" x14ac:dyDescent="0.25">
      <c r="A1" s="1"/>
      <c r="B1" s="1"/>
      <c r="C1" s="1"/>
      <c r="D1" s="1"/>
      <c r="E1" s="1"/>
      <c r="F1" s="1"/>
      <c r="G1" s="1"/>
      <c r="H1" s="1"/>
      <c r="I1" s="1"/>
      <c r="J1" s="262"/>
      <c r="K1" s="262"/>
      <c r="L1" s="262"/>
      <c r="M1" s="262"/>
      <c r="N1" s="262"/>
      <c r="O1" s="262"/>
      <c r="P1" s="1"/>
      <c r="Q1" s="1"/>
      <c r="R1" s="1"/>
      <c r="S1" s="1"/>
      <c r="T1" s="1"/>
      <c r="U1" s="1"/>
      <c r="V1" s="1"/>
      <c r="W1" s="1"/>
      <c r="X1" s="1"/>
      <c r="Y1" s="1"/>
      <c r="Z1" s="380" t="s">
        <v>0</v>
      </c>
    </row>
    <row r="2" spans="1:26" ht="18.75" customHeight="1" x14ac:dyDescent="0.25">
      <c r="A2" s="759" t="s">
        <v>1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2"/>
      <c r="X2" s="722"/>
      <c r="Y2" s="722"/>
      <c r="Z2" s="731"/>
    </row>
    <row r="3" spans="1:26" ht="18.75" customHeight="1" x14ac:dyDescent="0.25">
      <c r="A3" s="759" t="s">
        <v>143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  <c r="U3" s="722"/>
      <c r="V3" s="722"/>
      <c r="W3" s="722"/>
      <c r="X3" s="722"/>
      <c r="Y3" s="722"/>
      <c r="Z3" s="731"/>
    </row>
    <row r="4" spans="1:26" ht="18.75" customHeight="1" x14ac:dyDescent="0.25">
      <c r="A4" s="759" t="s">
        <v>153</v>
      </c>
      <c r="B4" s="722"/>
      <c r="C4" s="722"/>
      <c r="D4" s="722"/>
      <c r="E4" s="722"/>
      <c r="F4" s="722"/>
      <c r="G4" s="722"/>
      <c r="H4" s="722"/>
      <c r="I4" s="722"/>
      <c r="J4" s="722"/>
      <c r="K4" s="765" t="s">
        <v>37</v>
      </c>
      <c r="L4" s="797"/>
      <c r="M4" s="722"/>
      <c r="N4" s="722"/>
      <c r="O4" s="722"/>
      <c r="P4" s="722"/>
      <c r="Q4" s="722"/>
      <c r="R4" s="722"/>
      <c r="S4" s="722"/>
      <c r="T4" s="722"/>
      <c r="U4" s="722"/>
      <c r="V4" s="722"/>
      <c r="W4" s="722"/>
      <c r="X4" s="722"/>
      <c r="Y4" s="722"/>
      <c r="Z4" s="731"/>
    </row>
    <row r="5" spans="1:26" ht="12.4" customHeight="1" x14ac:dyDescent="0.2">
      <c r="A5" s="736" t="s">
        <v>3</v>
      </c>
      <c r="B5" s="72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2"/>
    </row>
    <row r="6" spans="1:26" ht="12.4" customHeight="1" x14ac:dyDescent="0.2">
      <c r="A6" s="737" t="s">
        <v>4</v>
      </c>
      <c r="B6" s="73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2"/>
    </row>
    <row r="7" spans="1:26" ht="12.4" customHeight="1" x14ac:dyDescent="0.2">
      <c r="A7" s="737" t="s">
        <v>5</v>
      </c>
      <c r="B7" s="7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2"/>
    </row>
    <row r="8" spans="1:26" ht="12.4" customHeight="1" x14ac:dyDescent="0.2">
      <c r="A8" s="737" t="s">
        <v>6</v>
      </c>
      <c r="B8" s="72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2"/>
    </row>
    <row r="9" spans="1:26" ht="12.4" customHeight="1" x14ac:dyDescent="0.2">
      <c r="A9" s="739"/>
      <c r="B9" s="7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2"/>
    </row>
    <row r="10" spans="1:26" ht="12.4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2"/>
    </row>
    <row r="11" spans="1:26" ht="12.4" customHeight="1" x14ac:dyDescent="0.2">
      <c r="A11" s="719" t="s">
        <v>154</v>
      </c>
      <c r="B11" s="72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2"/>
    </row>
    <row r="12" spans="1:26" ht="12.4" customHeight="1" x14ac:dyDescent="0.2">
      <c r="A12" s="807" t="s">
        <v>71</v>
      </c>
      <c r="B12" s="722"/>
      <c r="C12" s="124" t="s">
        <v>8</v>
      </c>
      <c r="D12" s="124" t="s">
        <v>8</v>
      </c>
      <c r="E12" s="124" t="s">
        <v>8</v>
      </c>
      <c r="F12" s="124" t="s">
        <v>8</v>
      </c>
      <c r="G12" s="116"/>
      <c r="H12" s="124" t="s">
        <v>10</v>
      </c>
      <c r="I12" s="124" t="s">
        <v>10</v>
      </c>
      <c r="J12" s="124" t="s">
        <v>10</v>
      </c>
      <c r="K12" s="124" t="s">
        <v>10</v>
      </c>
      <c r="L12" s="116"/>
      <c r="M12" s="124" t="s">
        <v>11</v>
      </c>
      <c r="N12" s="124" t="s">
        <v>11</v>
      </c>
      <c r="O12" s="124" t="s">
        <v>11</v>
      </c>
      <c r="P12" s="124" t="s">
        <v>11</v>
      </c>
      <c r="Q12" s="116"/>
      <c r="R12" s="124" t="s">
        <v>12</v>
      </c>
      <c r="S12" s="124" t="s">
        <v>12</v>
      </c>
      <c r="T12" s="124" t="s">
        <v>12</v>
      </c>
      <c r="U12" s="124" t="s">
        <v>12</v>
      </c>
      <c r="V12" s="116"/>
      <c r="W12" s="120">
        <v>2017</v>
      </c>
      <c r="X12" s="120">
        <v>2017</v>
      </c>
      <c r="Y12" s="120">
        <v>2017</v>
      </c>
      <c r="Z12" s="119">
        <v>2017</v>
      </c>
    </row>
    <row r="13" spans="1:26" ht="12.4" customHeight="1" x14ac:dyDescent="0.2">
      <c r="A13" s="1"/>
      <c r="B13" s="1"/>
      <c r="C13" s="481" t="s">
        <v>145</v>
      </c>
      <c r="D13" s="481" t="s">
        <v>146</v>
      </c>
      <c r="E13" s="481" t="s">
        <v>147</v>
      </c>
      <c r="F13" s="481" t="s">
        <v>155</v>
      </c>
      <c r="G13" s="518"/>
      <c r="H13" s="481" t="s">
        <v>145</v>
      </c>
      <c r="I13" s="481" t="s">
        <v>146</v>
      </c>
      <c r="J13" s="481" t="s">
        <v>147</v>
      </c>
      <c r="K13" s="481" t="s">
        <v>155</v>
      </c>
      <c r="L13" s="518"/>
      <c r="M13" s="481" t="s">
        <v>145</v>
      </c>
      <c r="N13" s="481" t="s">
        <v>146</v>
      </c>
      <c r="O13" s="481" t="s">
        <v>147</v>
      </c>
      <c r="P13" s="481" t="s">
        <v>155</v>
      </c>
      <c r="Q13" s="518"/>
      <c r="R13" s="481" t="s">
        <v>145</v>
      </c>
      <c r="S13" s="481" t="s">
        <v>146</v>
      </c>
      <c r="T13" s="481" t="s">
        <v>147</v>
      </c>
      <c r="U13" s="481" t="s">
        <v>155</v>
      </c>
      <c r="V13" s="518"/>
      <c r="W13" s="481" t="s">
        <v>145</v>
      </c>
      <c r="X13" s="481" t="s">
        <v>146</v>
      </c>
      <c r="Y13" s="481" t="s">
        <v>147</v>
      </c>
      <c r="Z13" s="482" t="s">
        <v>155</v>
      </c>
    </row>
    <row r="14" spans="1:26" ht="12.4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2"/>
    </row>
    <row r="15" spans="1:26" ht="12.4" customHeight="1" x14ac:dyDescent="0.2">
      <c r="A15" s="1"/>
      <c r="B15" s="354" t="s">
        <v>74</v>
      </c>
      <c r="C15" s="31">
        <v>10300000</v>
      </c>
      <c r="D15" s="31">
        <v>4300000</v>
      </c>
      <c r="E15" s="31">
        <v>1700000</v>
      </c>
      <c r="F15" s="31">
        <v>16200000</v>
      </c>
      <c r="G15" s="32"/>
      <c r="H15" s="29">
        <v>12000000</v>
      </c>
      <c r="I15" s="31">
        <v>4200000</v>
      </c>
      <c r="J15" s="31">
        <v>1300000</v>
      </c>
      <c r="K15" s="31">
        <v>17500000</v>
      </c>
      <c r="L15" s="65"/>
      <c r="M15" s="82">
        <v>12800000</v>
      </c>
      <c r="N15" s="82">
        <v>5900000</v>
      </c>
      <c r="O15" s="83">
        <v>1800000</v>
      </c>
      <c r="P15" s="83">
        <v>20500000</v>
      </c>
      <c r="Q15" s="65"/>
      <c r="R15" s="82">
        <v>15800000</v>
      </c>
      <c r="S15" s="82">
        <v>1400000</v>
      </c>
      <c r="T15" s="82">
        <v>1800000</v>
      </c>
      <c r="U15" s="88">
        <v>19000000</v>
      </c>
      <c r="V15" s="65"/>
      <c r="W15" s="31">
        <v>50800000</v>
      </c>
      <c r="X15" s="31">
        <v>15800000</v>
      </c>
      <c r="Y15" s="31">
        <v>6700000</v>
      </c>
      <c r="Z15" s="31">
        <v>73300000</v>
      </c>
    </row>
    <row r="16" spans="1:26" ht="12.4" customHeight="1" x14ac:dyDescent="0.2">
      <c r="A16" s="1"/>
      <c r="B16" s="354" t="s">
        <v>75</v>
      </c>
      <c r="C16" s="31">
        <v>118900000</v>
      </c>
      <c r="D16" s="31">
        <v>2900000</v>
      </c>
      <c r="E16" s="31">
        <v>115100000</v>
      </c>
      <c r="F16" s="31">
        <v>236900000</v>
      </c>
      <c r="G16" s="32"/>
      <c r="H16" s="31">
        <v>130800000</v>
      </c>
      <c r="I16" s="31">
        <v>4600000</v>
      </c>
      <c r="J16" s="31">
        <v>110900000</v>
      </c>
      <c r="K16" s="31">
        <v>246300000</v>
      </c>
      <c r="L16" s="65"/>
      <c r="M16" s="519">
        <v>130600000</v>
      </c>
      <c r="N16" s="520">
        <v>6000000</v>
      </c>
      <c r="O16" s="83">
        <v>108700000</v>
      </c>
      <c r="P16" s="83">
        <v>245300000</v>
      </c>
      <c r="Q16" s="65"/>
      <c r="R16" s="519">
        <v>103500000</v>
      </c>
      <c r="S16" s="519">
        <v>5300000</v>
      </c>
      <c r="T16" s="82">
        <v>127200000</v>
      </c>
      <c r="U16" s="88">
        <v>236000000</v>
      </c>
      <c r="V16" s="65"/>
      <c r="W16" s="31">
        <v>483800000</v>
      </c>
      <c r="X16" s="31">
        <v>18800000</v>
      </c>
      <c r="Y16" s="31">
        <v>461800000</v>
      </c>
      <c r="Z16" s="31">
        <v>964500000</v>
      </c>
    </row>
    <row r="17" spans="1:26" ht="12.4" customHeight="1" x14ac:dyDescent="0.2">
      <c r="A17" s="1"/>
      <c r="B17" s="354" t="s">
        <v>76</v>
      </c>
      <c r="C17" s="31">
        <v>8100000</v>
      </c>
      <c r="D17" s="29">
        <v>0</v>
      </c>
      <c r="E17" s="31">
        <v>2600000</v>
      </c>
      <c r="F17" s="31">
        <v>10800000</v>
      </c>
      <c r="G17" s="32"/>
      <c r="H17" s="31">
        <v>9900000</v>
      </c>
      <c r="I17" s="29">
        <v>0</v>
      </c>
      <c r="J17" s="29">
        <v>2000000</v>
      </c>
      <c r="K17" s="31">
        <v>11900000</v>
      </c>
      <c r="L17" s="65"/>
      <c r="M17" s="82">
        <v>10100000</v>
      </c>
      <c r="N17" s="87">
        <v>0</v>
      </c>
      <c r="O17" s="83">
        <v>3100000</v>
      </c>
      <c r="P17" s="357">
        <v>13100000</v>
      </c>
      <c r="Q17" s="65"/>
      <c r="R17" s="82">
        <v>10600000</v>
      </c>
      <c r="S17" s="87">
        <v>0</v>
      </c>
      <c r="T17" s="82">
        <v>2400000</v>
      </c>
      <c r="U17" s="521">
        <v>13000000</v>
      </c>
      <c r="V17" s="65"/>
      <c r="W17" s="31">
        <v>38700000</v>
      </c>
      <c r="X17" s="29">
        <v>0</v>
      </c>
      <c r="Y17" s="31">
        <v>10100000</v>
      </c>
      <c r="Z17" s="31">
        <v>48800000</v>
      </c>
    </row>
    <row r="18" spans="1:26" ht="12.4" customHeight="1" x14ac:dyDescent="0.2">
      <c r="A18" s="1"/>
      <c r="B18" s="354" t="s">
        <v>117</v>
      </c>
      <c r="C18" s="31">
        <v>-200000</v>
      </c>
      <c r="D18" s="29">
        <v>0</v>
      </c>
      <c r="E18" s="31">
        <v>900000</v>
      </c>
      <c r="F18" s="31">
        <v>700000</v>
      </c>
      <c r="G18" s="32"/>
      <c r="H18" s="31">
        <v>100000</v>
      </c>
      <c r="I18" s="29">
        <v>0</v>
      </c>
      <c r="J18" s="31">
        <v>2600000</v>
      </c>
      <c r="K18" s="31">
        <v>2600000</v>
      </c>
      <c r="L18" s="65"/>
      <c r="M18" s="82">
        <v>300000</v>
      </c>
      <c r="N18" s="490">
        <v>0</v>
      </c>
      <c r="O18" s="83">
        <v>200000</v>
      </c>
      <c r="P18" s="83">
        <v>500000</v>
      </c>
      <c r="Q18" s="65"/>
      <c r="R18" s="82">
        <v>100000</v>
      </c>
      <c r="S18" s="490">
        <v>0</v>
      </c>
      <c r="T18" s="82">
        <v>2200000</v>
      </c>
      <c r="U18" s="83">
        <v>2300000</v>
      </c>
      <c r="V18" s="65"/>
      <c r="W18" s="31">
        <v>200000</v>
      </c>
      <c r="X18" s="29">
        <v>0</v>
      </c>
      <c r="Y18" s="31">
        <v>5900000</v>
      </c>
      <c r="Z18" s="31">
        <v>6100000</v>
      </c>
    </row>
    <row r="19" spans="1:26" ht="12.4" customHeight="1" x14ac:dyDescent="0.2">
      <c r="A19" s="1"/>
      <c r="B19" s="354" t="s">
        <v>77</v>
      </c>
      <c r="C19" s="320">
        <v>0</v>
      </c>
      <c r="D19" s="312">
        <v>7500000</v>
      </c>
      <c r="E19" s="312">
        <v>2400000</v>
      </c>
      <c r="F19" s="312">
        <v>9900000</v>
      </c>
      <c r="G19" s="313"/>
      <c r="H19" s="320">
        <v>0</v>
      </c>
      <c r="I19" s="312">
        <v>13800000</v>
      </c>
      <c r="J19" s="312">
        <v>1600000</v>
      </c>
      <c r="K19" s="312">
        <v>15400000</v>
      </c>
      <c r="L19" s="355"/>
      <c r="M19" s="522">
        <v>0</v>
      </c>
      <c r="N19" s="312">
        <v>13400000</v>
      </c>
      <c r="O19" s="523">
        <v>2800000</v>
      </c>
      <c r="P19" s="364">
        <v>16200000</v>
      </c>
      <c r="Q19" s="355"/>
      <c r="R19" s="522">
        <v>0</v>
      </c>
      <c r="S19" s="312">
        <v>12500000</v>
      </c>
      <c r="T19" s="492">
        <v>1800000</v>
      </c>
      <c r="U19" s="364">
        <v>14300000</v>
      </c>
      <c r="V19" s="355"/>
      <c r="W19" s="320">
        <v>0</v>
      </c>
      <c r="X19" s="312">
        <v>47200000</v>
      </c>
      <c r="Y19" s="312">
        <v>8600000</v>
      </c>
      <c r="Z19" s="312">
        <v>55800000</v>
      </c>
    </row>
    <row r="20" spans="1:26" ht="12.4" customHeight="1" x14ac:dyDescent="0.2">
      <c r="A20" s="783" t="s">
        <v>78</v>
      </c>
      <c r="B20" s="729"/>
      <c r="C20" s="278">
        <v>137100000</v>
      </c>
      <c r="D20" s="278">
        <v>14700000</v>
      </c>
      <c r="E20" s="278">
        <v>122700000</v>
      </c>
      <c r="F20" s="278">
        <v>274500000</v>
      </c>
      <c r="G20" s="360"/>
      <c r="H20" s="278">
        <v>152800000</v>
      </c>
      <c r="I20" s="278">
        <v>22600000</v>
      </c>
      <c r="J20" s="278">
        <v>118400000</v>
      </c>
      <c r="K20" s="278">
        <v>293800000</v>
      </c>
      <c r="L20" s="504"/>
      <c r="M20" s="371">
        <v>153800000</v>
      </c>
      <c r="N20" s="371">
        <v>25300000</v>
      </c>
      <c r="O20" s="278">
        <v>116600000</v>
      </c>
      <c r="P20" s="278">
        <v>295700000</v>
      </c>
      <c r="Q20" s="356"/>
      <c r="R20" s="524">
        <v>130000000</v>
      </c>
      <c r="S20" s="371">
        <v>19200000</v>
      </c>
      <c r="T20" s="371">
        <v>135400000</v>
      </c>
      <c r="U20" s="278">
        <v>284600000</v>
      </c>
      <c r="V20" s="356"/>
      <c r="W20" s="278">
        <v>573600000</v>
      </c>
      <c r="X20" s="278">
        <v>81800000</v>
      </c>
      <c r="Y20" s="278">
        <v>493100000</v>
      </c>
      <c r="Z20" s="278">
        <v>1148500000</v>
      </c>
    </row>
    <row r="21" spans="1:26" ht="12.4" customHeight="1" x14ac:dyDescent="0.2">
      <c r="A21" s="1"/>
      <c r="B21" s="1"/>
      <c r="C21" s="35"/>
      <c r="D21" s="35"/>
      <c r="E21" s="35"/>
      <c r="F21" s="35"/>
      <c r="G21" s="12"/>
      <c r="H21" s="35"/>
      <c r="I21" s="35"/>
      <c r="J21" s="35"/>
      <c r="K21" s="37"/>
      <c r="L21" s="1"/>
      <c r="M21" s="35"/>
      <c r="N21" s="35"/>
      <c r="O21" s="37"/>
      <c r="P21" s="35"/>
      <c r="Q21" s="1"/>
      <c r="R21" s="35"/>
      <c r="S21" s="35"/>
      <c r="T21" s="35"/>
      <c r="U21" s="37"/>
      <c r="V21" s="1"/>
      <c r="W21" s="35"/>
      <c r="X21" s="35"/>
      <c r="Y21" s="35"/>
      <c r="Z21" s="37"/>
    </row>
    <row r="22" spans="1:26" ht="12.4" customHeight="1" x14ac:dyDescent="0.2">
      <c r="A22" s="1"/>
      <c r="B22" s="354" t="s">
        <v>118</v>
      </c>
      <c r="C22" s="31">
        <v>200000</v>
      </c>
      <c r="D22" s="29">
        <v>0</v>
      </c>
      <c r="E22" s="31">
        <v>1300000</v>
      </c>
      <c r="F22" s="31">
        <v>1500000</v>
      </c>
      <c r="G22" s="32"/>
      <c r="H22" s="31">
        <v>200000</v>
      </c>
      <c r="I22" s="525">
        <v>0</v>
      </c>
      <c r="J22" s="31">
        <v>1200000</v>
      </c>
      <c r="K22" s="31">
        <v>1400000</v>
      </c>
      <c r="L22" s="65"/>
      <c r="M22" s="519">
        <v>200000</v>
      </c>
      <c r="N22" s="87">
        <v>0</v>
      </c>
      <c r="O22" s="83">
        <v>1300000</v>
      </c>
      <c r="P22" s="83">
        <v>1600000</v>
      </c>
      <c r="Q22" s="65"/>
      <c r="R22" s="519">
        <v>200000</v>
      </c>
      <c r="S22" s="87">
        <v>0</v>
      </c>
      <c r="T22" s="82">
        <v>1400000</v>
      </c>
      <c r="U22" s="83">
        <v>1600000</v>
      </c>
      <c r="V22" s="65"/>
      <c r="W22" s="31">
        <v>800000</v>
      </c>
      <c r="X22" s="29">
        <v>0</v>
      </c>
      <c r="Y22" s="31">
        <v>5200000</v>
      </c>
      <c r="Z22" s="29">
        <v>6000000</v>
      </c>
    </row>
    <row r="23" spans="1:26" ht="12.4" customHeight="1" x14ac:dyDescent="0.2">
      <c r="A23" s="1"/>
      <c r="B23" s="354" t="s">
        <v>119</v>
      </c>
      <c r="C23" s="31">
        <v>15400000</v>
      </c>
      <c r="D23" s="31">
        <v>6100000</v>
      </c>
      <c r="E23" s="31">
        <v>2600000</v>
      </c>
      <c r="F23" s="29">
        <v>24000000</v>
      </c>
      <c r="G23" s="32"/>
      <c r="H23" s="31">
        <v>17400000</v>
      </c>
      <c r="I23" s="31">
        <v>7300000</v>
      </c>
      <c r="J23" s="31">
        <v>2400000</v>
      </c>
      <c r="K23" s="31">
        <v>27100000</v>
      </c>
      <c r="L23" s="65"/>
      <c r="M23" s="82">
        <v>19300000</v>
      </c>
      <c r="N23" s="82">
        <v>7200000</v>
      </c>
      <c r="O23" s="88">
        <v>4000000</v>
      </c>
      <c r="P23" s="83">
        <v>30500000</v>
      </c>
      <c r="Q23" s="65"/>
      <c r="R23" s="82">
        <v>24200000</v>
      </c>
      <c r="S23" s="82">
        <v>7900000</v>
      </c>
      <c r="T23" s="82">
        <v>7300000</v>
      </c>
      <c r="U23" s="83">
        <v>39400000</v>
      </c>
      <c r="V23" s="65"/>
      <c r="W23" s="31">
        <v>76200000</v>
      </c>
      <c r="X23" s="31">
        <v>28500000</v>
      </c>
      <c r="Y23" s="31">
        <v>16200000</v>
      </c>
      <c r="Z23" s="29">
        <v>121000000</v>
      </c>
    </row>
    <row r="24" spans="1:26" ht="12.4" customHeight="1" x14ac:dyDescent="0.2">
      <c r="A24" s="1"/>
      <c r="B24" s="354" t="s">
        <v>120</v>
      </c>
      <c r="C24" s="31">
        <v>1100000</v>
      </c>
      <c r="D24" s="31">
        <v>15400000</v>
      </c>
      <c r="E24" s="31">
        <v>7900000</v>
      </c>
      <c r="F24" s="31">
        <v>24400000</v>
      </c>
      <c r="G24" s="32"/>
      <c r="H24" s="31">
        <v>900000</v>
      </c>
      <c r="I24" s="31">
        <v>17200000</v>
      </c>
      <c r="J24" s="31">
        <v>8600000</v>
      </c>
      <c r="K24" s="31">
        <v>26800000</v>
      </c>
      <c r="L24" s="65"/>
      <c r="M24" s="82">
        <v>1300000</v>
      </c>
      <c r="N24" s="82">
        <v>15800000</v>
      </c>
      <c r="O24" s="83">
        <v>7100000</v>
      </c>
      <c r="P24" s="83">
        <v>24200000</v>
      </c>
      <c r="Q24" s="65"/>
      <c r="R24" s="82">
        <v>900000</v>
      </c>
      <c r="S24" s="82">
        <v>16200000</v>
      </c>
      <c r="T24" s="82">
        <v>8100000</v>
      </c>
      <c r="U24" s="83">
        <v>25200000</v>
      </c>
      <c r="V24" s="65"/>
      <c r="W24" s="31">
        <v>4200000</v>
      </c>
      <c r="X24" s="31">
        <v>64700000</v>
      </c>
      <c r="Y24" s="31">
        <v>31700000</v>
      </c>
      <c r="Z24" s="31">
        <v>100600000</v>
      </c>
    </row>
    <row r="25" spans="1:26" ht="12.4" customHeight="1" x14ac:dyDescent="0.2">
      <c r="A25" s="1"/>
      <c r="B25" s="354" t="s">
        <v>80</v>
      </c>
      <c r="C25" s="31">
        <v>57500000</v>
      </c>
      <c r="D25" s="31">
        <v>79700000</v>
      </c>
      <c r="E25" s="31">
        <v>32600000</v>
      </c>
      <c r="F25" s="31">
        <v>169800000</v>
      </c>
      <c r="G25" s="32"/>
      <c r="H25" s="31">
        <v>63900000</v>
      </c>
      <c r="I25" s="31">
        <v>92500000</v>
      </c>
      <c r="J25" s="31">
        <v>40500000</v>
      </c>
      <c r="K25" s="31">
        <v>196900000</v>
      </c>
      <c r="L25" s="65"/>
      <c r="M25" s="82">
        <v>70100000</v>
      </c>
      <c r="N25" s="82">
        <v>91400000</v>
      </c>
      <c r="O25" s="83">
        <v>46200000</v>
      </c>
      <c r="P25" s="357">
        <v>207600000</v>
      </c>
      <c r="Q25" s="65"/>
      <c r="R25" s="82">
        <v>68500000</v>
      </c>
      <c r="S25" s="82">
        <v>95100000</v>
      </c>
      <c r="T25" s="82">
        <v>45900000</v>
      </c>
      <c r="U25" s="357">
        <v>209500000</v>
      </c>
      <c r="V25" s="65"/>
      <c r="W25" s="29">
        <v>260000000</v>
      </c>
      <c r="X25" s="31">
        <v>358700000</v>
      </c>
      <c r="Y25" s="31">
        <v>165100000</v>
      </c>
      <c r="Z25" s="31">
        <v>783800000</v>
      </c>
    </row>
    <row r="26" spans="1:26" ht="12.4" customHeight="1" x14ac:dyDescent="0.2">
      <c r="A26" s="1"/>
      <c r="B26" s="354" t="s">
        <v>81</v>
      </c>
      <c r="C26" s="29">
        <v>0</v>
      </c>
      <c r="D26" s="29">
        <v>0</v>
      </c>
      <c r="E26" s="31">
        <v>1800000</v>
      </c>
      <c r="F26" s="31">
        <v>1800000</v>
      </c>
      <c r="G26" s="32"/>
      <c r="H26" s="29">
        <v>0</v>
      </c>
      <c r="I26" s="29">
        <v>0</v>
      </c>
      <c r="J26" s="31">
        <v>1500000</v>
      </c>
      <c r="K26" s="31">
        <v>1500000</v>
      </c>
      <c r="L26" s="65"/>
      <c r="M26" s="87">
        <v>0</v>
      </c>
      <c r="N26" s="87">
        <v>0</v>
      </c>
      <c r="O26" s="83">
        <v>1800000</v>
      </c>
      <c r="P26" s="83">
        <v>1800000</v>
      </c>
      <c r="Q26" s="65"/>
      <c r="R26" s="87">
        <v>0</v>
      </c>
      <c r="S26" s="87">
        <v>0</v>
      </c>
      <c r="T26" s="82">
        <v>1600000</v>
      </c>
      <c r="U26" s="83">
        <v>1600000</v>
      </c>
      <c r="V26" s="65"/>
      <c r="W26" s="29">
        <v>0</v>
      </c>
      <c r="X26" s="29">
        <v>0</v>
      </c>
      <c r="Y26" s="31">
        <v>6700000</v>
      </c>
      <c r="Z26" s="31">
        <v>6700000</v>
      </c>
    </row>
    <row r="27" spans="1:26" ht="12.4" customHeight="1" x14ac:dyDescent="0.2">
      <c r="A27" s="1"/>
      <c r="B27" s="354" t="s">
        <v>82</v>
      </c>
      <c r="C27" s="31">
        <v>113900000</v>
      </c>
      <c r="D27" s="31">
        <v>23300000</v>
      </c>
      <c r="E27" s="31">
        <v>122200000</v>
      </c>
      <c r="F27" s="31">
        <v>259400000</v>
      </c>
      <c r="G27" s="32"/>
      <c r="H27" s="29">
        <v>120000000</v>
      </c>
      <c r="I27" s="31">
        <v>26600000</v>
      </c>
      <c r="J27" s="31">
        <v>141400000</v>
      </c>
      <c r="K27" s="29">
        <v>288000000</v>
      </c>
      <c r="L27" s="65"/>
      <c r="M27" s="87">
        <v>126000000</v>
      </c>
      <c r="N27" s="29">
        <v>25000000</v>
      </c>
      <c r="O27" s="83">
        <v>130300000</v>
      </c>
      <c r="P27" s="83">
        <v>281300000</v>
      </c>
      <c r="Q27" s="65"/>
      <c r="R27" s="82">
        <v>135200000</v>
      </c>
      <c r="S27" s="31">
        <v>26600000</v>
      </c>
      <c r="T27" s="87">
        <v>157000000</v>
      </c>
      <c r="U27" s="83">
        <v>318800000</v>
      </c>
      <c r="V27" s="65"/>
      <c r="W27" s="31">
        <v>495100000</v>
      </c>
      <c r="X27" s="31">
        <v>101500000</v>
      </c>
      <c r="Y27" s="31">
        <v>550900000</v>
      </c>
      <c r="Z27" s="31">
        <v>1147400000</v>
      </c>
    </row>
    <row r="28" spans="1:26" ht="12.4" customHeight="1" x14ac:dyDescent="0.2">
      <c r="A28" s="1"/>
      <c r="B28" s="354" t="s">
        <v>83</v>
      </c>
      <c r="C28" s="29">
        <v>18000000</v>
      </c>
      <c r="D28" s="31">
        <v>14400000</v>
      </c>
      <c r="E28" s="31">
        <v>6400000</v>
      </c>
      <c r="F28" s="31">
        <v>38900000</v>
      </c>
      <c r="G28" s="32"/>
      <c r="H28" s="31">
        <v>19500000</v>
      </c>
      <c r="I28" s="29">
        <v>16000000</v>
      </c>
      <c r="J28" s="31">
        <v>6800000</v>
      </c>
      <c r="K28" s="31">
        <v>42400000</v>
      </c>
      <c r="L28" s="65"/>
      <c r="M28" s="82">
        <v>19300000</v>
      </c>
      <c r="N28" s="31">
        <v>15400000</v>
      </c>
      <c r="O28" s="526">
        <v>6800000</v>
      </c>
      <c r="P28" s="83">
        <v>41500000</v>
      </c>
      <c r="Q28" s="65"/>
      <c r="R28" s="87">
        <v>21000000</v>
      </c>
      <c r="S28" s="29">
        <v>16000000</v>
      </c>
      <c r="T28" s="527">
        <v>6900000</v>
      </c>
      <c r="U28" s="83">
        <v>43900000</v>
      </c>
      <c r="V28" s="65"/>
      <c r="W28" s="31">
        <v>77800000</v>
      </c>
      <c r="X28" s="31">
        <v>61900000</v>
      </c>
      <c r="Y28" s="29">
        <v>27000000</v>
      </c>
      <c r="Z28" s="31">
        <v>166700000</v>
      </c>
    </row>
    <row r="29" spans="1:26" ht="12.4" customHeight="1" x14ac:dyDescent="0.2">
      <c r="A29" s="1"/>
      <c r="B29" s="354" t="s">
        <v>84</v>
      </c>
      <c r="C29" s="29">
        <v>36000000</v>
      </c>
      <c r="D29" s="31">
        <v>3100000</v>
      </c>
      <c r="E29" s="29">
        <v>70000000</v>
      </c>
      <c r="F29" s="31">
        <v>109100000</v>
      </c>
      <c r="G29" s="32"/>
      <c r="H29" s="31">
        <v>38100000</v>
      </c>
      <c r="I29" s="31">
        <v>3500000</v>
      </c>
      <c r="J29" s="31">
        <v>89600000</v>
      </c>
      <c r="K29" s="31">
        <v>131300000</v>
      </c>
      <c r="L29" s="65"/>
      <c r="M29" s="82">
        <v>41300000</v>
      </c>
      <c r="N29" s="31">
        <v>3300000</v>
      </c>
      <c r="O29" s="31">
        <v>52900000</v>
      </c>
      <c r="P29" s="357">
        <v>97500000</v>
      </c>
      <c r="Q29" s="65"/>
      <c r="R29" s="82">
        <v>42600000</v>
      </c>
      <c r="S29" s="31">
        <v>3600000</v>
      </c>
      <c r="T29" s="31">
        <v>66700000</v>
      </c>
      <c r="U29" s="357">
        <v>112800000</v>
      </c>
      <c r="V29" s="65"/>
      <c r="W29" s="31">
        <v>158100000</v>
      </c>
      <c r="X29" s="31">
        <v>13500000</v>
      </c>
      <c r="Y29" s="31">
        <v>279200000</v>
      </c>
      <c r="Z29" s="31">
        <v>450700000</v>
      </c>
    </row>
    <row r="30" spans="1:26" ht="18.75" customHeight="1" x14ac:dyDescent="0.2">
      <c r="A30" s="1"/>
      <c r="B30" s="68" t="s">
        <v>156</v>
      </c>
      <c r="C30" s="31">
        <v>12500000</v>
      </c>
      <c r="D30" s="29">
        <v>4000000</v>
      </c>
      <c r="E30" s="31">
        <v>9800000</v>
      </c>
      <c r="F30" s="31">
        <v>26200000</v>
      </c>
      <c r="G30" s="32"/>
      <c r="H30" s="31">
        <v>17400000</v>
      </c>
      <c r="I30" s="31">
        <v>7500000</v>
      </c>
      <c r="J30" s="31">
        <v>11500000</v>
      </c>
      <c r="K30" s="31">
        <v>36300000</v>
      </c>
      <c r="L30" s="65"/>
      <c r="M30" s="31">
        <v>20100000</v>
      </c>
      <c r="N30" s="82">
        <v>7300000</v>
      </c>
      <c r="O30" s="88">
        <v>16000000</v>
      </c>
      <c r="P30" s="83">
        <v>43400000</v>
      </c>
      <c r="Q30" s="65"/>
      <c r="R30" s="31">
        <v>24200000</v>
      </c>
      <c r="S30" s="82">
        <v>9400000</v>
      </c>
      <c r="T30" s="82">
        <v>17500000</v>
      </c>
      <c r="U30" s="83">
        <v>51100000</v>
      </c>
      <c r="V30" s="65"/>
      <c r="W30" s="31">
        <v>74100000</v>
      </c>
      <c r="X30" s="31">
        <v>28100000</v>
      </c>
      <c r="Y30" s="31">
        <v>54800000</v>
      </c>
      <c r="Z30" s="29">
        <v>157000000</v>
      </c>
    </row>
    <row r="31" spans="1:26" ht="18.75" customHeight="1" x14ac:dyDescent="0.2">
      <c r="A31" s="1"/>
      <c r="B31" s="488" t="s">
        <v>157</v>
      </c>
      <c r="C31" s="31">
        <v>19300000</v>
      </c>
      <c r="D31" s="31">
        <v>19700000</v>
      </c>
      <c r="E31" s="31">
        <v>28600000</v>
      </c>
      <c r="F31" s="31">
        <v>67600000</v>
      </c>
      <c r="G31" s="313"/>
      <c r="H31" s="31">
        <v>22500000</v>
      </c>
      <c r="I31" s="31">
        <v>29100000</v>
      </c>
      <c r="J31" s="31">
        <v>29800000</v>
      </c>
      <c r="K31" s="31">
        <v>81500000</v>
      </c>
      <c r="L31" s="355"/>
      <c r="M31" s="31">
        <v>25600000</v>
      </c>
      <c r="N31" s="31">
        <v>28500000</v>
      </c>
      <c r="O31" s="31">
        <v>30900000</v>
      </c>
      <c r="P31" s="31">
        <v>84900000</v>
      </c>
      <c r="Q31" s="355"/>
      <c r="R31" s="31">
        <v>25600000</v>
      </c>
      <c r="S31" s="31">
        <v>30600000</v>
      </c>
      <c r="T31" s="31">
        <v>34500000</v>
      </c>
      <c r="U31" s="31">
        <v>90700000</v>
      </c>
      <c r="V31" s="355"/>
      <c r="W31" s="31">
        <v>92900000</v>
      </c>
      <c r="X31" s="29">
        <v>108000000</v>
      </c>
      <c r="Y31" s="31">
        <v>123800000</v>
      </c>
      <c r="Z31" s="31">
        <v>324700000</v>
      </c>
    </row>
    <row r="32" spans="1:26" ht="12.4" customHeight="1" x14ac:dyDescent="0.2">
      <c r="A32" s="1"/>
      <c r="B32" s="354" t="s">
        <v>87</v>
      </c>
      <c r="C32" s="31">
        <v>47500000</v>
      </c>
      <c r="D32" s="31">
        <v>14200000</v>
      </c>
      <c r="E32" s="31">
        <v>14900000</v>
      </c>
      <c r="F32" s="31">
        <v>76600000</v>
      </c>
      <c r="G32" s="32"/>
      <c r="H32" s="31">
        <v>57200000</v>
      </c>
      <c r="I32" s="31">
        <v>19900000</v>
      </c>
      <c r="J32" s="31">
        <v>22200000</v>
      </c>
      <c r="K32" s="31">
        <v>99300000</v>
      </c>
      <c r="L32" s="65"/>
      <c r="M32" s="82">
        <v>68200000</v>
      </c>
      <c r="N32" s="31">
        <v>21700000</v>
      </c>
      <c r="O32" s="83">
        <v>24800000</v>
      </c>
      <c r="P32" s="83">
        <v>114800000</v>
      </c>
      <c r="Q32" s="65"/>
      <c r="R32" s="87">
        <v>73000000</v>
      </c>
      <c r="S32" s="31">
        <v>25200000</v>
      </c>
      <c r="T32" s="87">
        <v>31000000</v>
      </c>
      <c r="U32" s="83">
        <v>129200000</v>
      </c>
      <c r="V32" s="65"/>
      <c r="W32" s="31">
        <v>245900000</v>
      </c>
      <c r="X32" s="29">
        <v>81000000</v>
      </c>
      <c r="Y32" s="29">
        <v>93000000</v>
      </c>
      <c r="Z32" s="31">
        <v>419900000</v>
      </c>
    </row>
    <row r="33" spans="1:26" ht="12.4" customHeight="1" x14ac:dyDescent="0.2">
      <c r="A33" s="1"/>
      <c r="B33" s="68" t="s">
        <v>88</v>
      </c>
      <c r="C33" s="312">
        <v>4500000</v>
      </c>
      <c r="D33" s="320">
        <v>0</v>
      </c>
      <c r="E33" s="312">
        <v>2300000</v>
      </c>
      <c r="F33" s="312">
        <v>6800000</v>
      </c>
      <c r="G33" s="313"/>
      <c r="H33" s="312">
        <v>4400000</v>
      </c>
      <c r="I33" s="320">
        <v>0</v>
      </c>
      <c r="J33" s="312">
        <v>2300000</v>
      </c>
      <c r="K33" s="312">
        <v>6700000</v>
      </c>
      <c r="L33" s="355"/>
      <c r="M33" s="363">
        <v>4200000</v>
      </c>
      <c r="N33" s="320">
        <v>0</v>
      </c>
      <c r="O33" s="493">
        <v>3000000</v>
      </c>
      <c r="P33" s="364">
        <v>7300000</v>
      </c>
      <c r="Q33" s="355"/>
      <c r="R33" s="363">
        <v>4300000</v>
      </c>
      <c r="S33" s="312">
        <v>100000</v>
      </c>
      <c r="T33" s="363">
        <v>2500000</v>
      </c>
      <c r="U33" s="364">
        <v>6800000</v>
      </c>
      <c r="V33" s="355"/>
      <c r="W33" s="312">
        <v>17400000</v>
      </c>
      <c r="X33" s="312">
        <v>200000</v>
      </c>
      <c r="Y33" s="312">
        <v>10100000</v>
      </c>
      <c r="Z33" s="312">
        <v>27600000</v>
      </c>
    </row>
    <row r="34" spans="1:26" ht="12.4" customHeight="1" x14ac:dyDescent="0.2">
      <c r="A34" s="721" t="s">
        <v>89</v>
      </c>
      <c r="B34" s="722"/>
      <c r="C34" s="278">
        <v>325800000</v>
      </c>
      <c r="D34" s="278">
        <v>180100000</v>
      </c>
      <c r="E34" s="278">
        <v>300200000</v>
      </c>
      <c r="F34" s="278">
        <v>806200000</v>
      </c>
      <c r="G34" s="360"/>
      <c r="H34" s="278">
        <v>361500000</v>
      </c>
      <c r="I34" s="278">
        <v>219600000</v>
      </c>
      <c r="J34" s="334">
        <v>358000000</v>
      </c>
      <c r="K34" s="278">
        <v>939200000</v>
      </c>
      <c r="L34" s="356"/>
      <c r="M34" s="371">
        <v>395700000</v>
      </c>
      <c r="N34" s="371">
        <v>215600000</v>
      </c>
      <c r="O34" s="278">
        <v>325100000</v>
      </c>
      <c r="P34" s="278">
        <v>936300000</v>
      </c>
      <c r="Q34" s="356"/>
      <c r="R34" s="371">
        <v>419600000</v>
      </c>
      <c r="S34" s="371">
        <v>230700000</v>
      </c>
      <c r="T34" s="371">
        <v>380300000</v>
      </c>
      <c r="U34" s="278">
        <v>1030600000</v>
      </c>
      <c r="V34" s="356"/>
      <c r="W34" s="278">
        <v>1502500000</v>
      </c>
      <c r="X34" s="278">
        <v>846100000</v>
      </c>
      <c r="Y34" s="278">
        <v>1363600000</v>
      </c>
      <c r="Z34" s="278">
        <v>3712200000</v>
      </c>
    </row>
    <row r="35" spans="1:26" ht="12.4" customHeight="1" x14ac:dyDescent="0.2">
      <c r="A35" s="1"/>
      <c r="B35" s="1"/>
      <c r="C35" s="35"/>
      <c r="D35" s="35"/>
      <c r="E35" s="35"/>
      <c r="F35" s="37"/>
      <c r="G35" s="66"/>
      <c r="H35" s="35"/>
      <c r="I35" s="267"/>
      <c r="J35" s="99"/>
      <c r="K35" s="37"/>
      <c r="L35" s="65"/>
      <c r="M35" s="35"/>
      <c r="N35" s="35"/>
      <c r="O35" s="99"/>
      <c r="P35" s="99"/>
      <c r="Q35" s="65"/>
      <c r="R35" s="35"/>
      <c r="S35" s="35"/>
      <c r="T35" s="35"/>
      <c r="U35" s="37"/>
      <c r="V35" s="65"/>
      <c r="W35" s="35"/>
      <c r="X35" s="35"/>
      <c r="Y35" s="35"/>
      <c r="Z35" s="37"/>
    </row>
    <row r="36" spans="1:26" ht="12.4" customHeight="1" x14ac:dyDescent="0.2">
      <c r="A36" s="1"/>
      <c r="B36" s="1"/>
      <c r="C36" s="32"/>
      <c r="D36" s="32"/>
      <c r="E36" s="32"/>
      <c r="F36" s="32"/>
      <c r="G36" s="32"/>
      <c r="H36" s="32"/>
      <c r="I36" s="32"/>
      <c r="J36" s="32"/>
      <c r="K36" s="32"/>
      <c r="L36" s="186"/>
      <c r="M36" s="267"/>
      <c r="N36" s="267"/>
      <c r="O36" s="317"/>
      <c r="P36" s="317"/>
      <c r="Q36" s="186"/>
      <c r="R36" s="267"/>
      <c r="S36" s="267"/>
      <c r="T36" s="269"/>
      <c r="U36" s="317"/>
      <c r="V36" s="186"/>
      <c r="W36" s="32"/>
      <c r="X36" s="32"/>
      <c r="Y36" s="32"/>
      <c r="Z36" s="32"/>
    </row>
    <row r="37" spans="1:26" ht="12.4" customHeight="1" x14ac:dyDescent="0.2">
      <c r="A37" s="1"/>
      <c r="B37" s="68" t="s">
        <v>90</v>
      </c>
      <c r="C37" s="31">
        <v>1900000</v>
      </c>
      <c r="D37" s="29">
        <v>0</v>
      </c>
      <c r="E37" s="29">
        <v>0</v>
      </c>
      <c r="F37" s="31">
        <v>1900000</v>
      </c>
      <c r="G37" s="32"/>
      <c r="H37" s="31">
        <v>4800000</v>
      </c>
      <c r="I37" s="29">
        <v>0</v>
      </c>
      <c r="J37" s="29">
        <v>0</v>
      </c>
      <c r="K37" s="31">
        <v>4800000</v>
      </c>
      <c r="L37" s="186"/>
      <c r="M37" s="266">
        <v>14600000</v>
      </c>
      <c r="N37" s="266">
        <v>700000</v>
      </c>
      <c r="O37" s="31">
        <v>900000</v>
      </c>
      <c r="P37" s="31">
        <v>16200000</v>
      </c>
      <c r="Q37" s="186"/>
      <c r="R37" s="266">
        <v>22100000</v>
      </c>
      <c r="S37" s="296">
        <v>1000000</v>
      </c>
      <c r="T37" s="268">
        <v>-100000</v>
      </c>
      <c r="U37" s="316">
        <v>23000000</v>
      </c>
      <c r="V37" s="186"/>
      <c r="W37" s="31">
        <v>43300000</v>
      </c>
      <c r="X37" s="31">
        <v>1700000</v>
      </c>
      <c r="Y37" s="31">
        <v>800000</v>
      </c>
      <c r="Z37" s="31">
        <v>45900000</v>
      </c>
    </row>
    <row r="38" spans="1:26" ht="12.4" customHeight="1" x14ac:dyDescent="0.2">
      <c r="A38" s="1"/>
      <c r="B38" s="68" t="s">
        <v>91</v>
      </c>
      <c r="C38" s="312">
        <v>5400000</v>
      </c>
      <c r="D38" s="312">
        <v>1300000</v>
      </c>
      <c r="E38" s="312">
        <v>2100000</v>
      </c>
      <c r="F38" s="312">
        <v>8800000</v>
      </c>
      <c r="G38" s="32"/>
      <c r="H38" s="312">
        <v>9500000</v>
      </c>
      <c r="I38" s="312">
        <v>2200000</v>
      </c>
      <c r="J38" s="312">
        <v>2600000</v>
      </c>
      <c r="K38" s="312">
        <v>14300000</v>
      </c>
      <c r="L38" s="491"/>
      <c r="M38" s="500">
        <v>14100000</v>
      </c>
      <c r="N38" s="500">
        <v>2500000</v>
      </c>
      <c r="O38" s="312">
        <v>3400000</v>
      </c>
      <c r="P38" s="320">
        <v>20000000</v>
      </c>
      <c r="Q38" s="491"/>
      <c r="R38" s="500">
        <v>20400000</v>
      </c>
      <c r="S38" s="500">
        <v>5300000</v>
      </c>
      <c r="T38" s="528">
        <v>4300000</v>
      </c>
      <c r="U38" s="529">
        <v>30000000</v>
      </c>
      <c r="V38" s="491"/>
      <c r="W38" s="312">
        <v>49400000</v>
      </c>
      <c r="X38" s="312">
        <v>11300000</v>
      </c>
      <c r="Y38" s="312">
        <v>12400000</v>
      </c>
      <c r="Z38" s="312">
        <v>73200000</v>
      </c>
    </row>
    <row r="39" spans="1:26" ht="12.4" customHeight="1" x14ac:dyDescent="0.2">
      <c r="A39" s="68" t="s">
        <v>92</v>
      </c>
      <c r="B39" s="1"/>
      <c r="C39" s="278">
        <v>7200000</v>
      </c>
      <c r="D39" s="278">
        <v>1300000</v>
      </c>
      <c r="E39" s="278">
        <v>2100000</v>
      </c>
      <c r="F39" s="278">
        <v>10600000</v>
      </c>
      <c r="G39" s="360"/>
      <c r="H39" s="278">
        <v>14300000</v>
      </c>
      <c r="I39" s="278">
        <v>2200000</v>
      </c>
      <c r="J39" s="278">
        <v>2600000</v>
      </c>
      <c r="K39" s="278">
        <v>19100000</v>
      </c>
      <c r="L39" s="504"/>
      <c r="M39" s="371">
        <v>28700000</v>
      </c>
      <c r="N39" s="371">
        <v>3200000</v>
      </c>
      <c r="O39" s="530">
        <v>4300000</v>
      </c>
      <c r="P39" s="530">
        <v>36300000</v>
      </c>
      <c r="Q39" s="504"/>
      <c r="R39" s="371">
        <v>42600000</v>
      </c>
      <c r="S39" s="371">
        <v>6300000</v>
      </c>
      <c r="T39" s="372">
        <v>4200000</v>
      </c>
      <c r="U39" s="530">
        <v>53100000</v>
      </c>
      <c r="V39" s="504"/>
      <c r="W39" s="278">
        <v>92800000</v>
      </c>
      <c r="X39" s="334">
        <v>13000000</v>
      </c>
      <c r="Y39" s="278">
        <v>13300000</v>
      </c>
      <c r="Z39" s="334">
        <v>119000000</v>
      </c>
    </row>
    <row r="40" spans="1:26" ht="12.4" customHeight="1" x14ac:dyDescent="0.2">
      <c r="A40" s="1"/>
      <c r="B40" s="1"/>
      <c r="C40" s="32"/>
      <c r="D40" s="32"/>
      <c r="E40" s="32"/>
      <c r="F40" s="32"/>
      <c r="G40" s="32"/>
      <c r="H40" s="32"/>
      <c r="I40" s="32"/>
      <c r="J40" s="32"/>
      <c r="K40" s="32"/>
      <c r="L40" s="186"/>
      <c r="M40" s="267"/>
      <c r="N40" s="267"/>
      <c r="O40" s="317"/>
      <c r="P40" s="317"/>
      <c r="Q40" s="186"/>
      <c r="R40" s="267"/>
      <c r="S40" s="267"/>
      <c r="T40" s="269"/>
      <c r="U40" s="317"/>
      <c r="V40" s="186"/>
      <c r="W40" s="32"/>
      <c r="X40" s="32"/>
      <c r="Y40" s="32"/>
      <c r="Z40" s="32"/>
    </row>
    <row r="41" spans="1:26" ht="12.4" customHeight="1" x14ac:dyDescent="0.2">
      <c r="A41" s="1"/>
      <c r="B41" s="1"/>
      <c r="C41" s="32"/>
      <c r="D41" s="32"/>
      <c r="E41" s="32"/>
      <c r="F41" s="32"/>
      <c r="G41" s="32"/>
      <c r="H41" s="32"/>
      <c r="I41" s="32"/>
      <c r="J41" s="32"/>
      <c r="K41" s="32"/>
      <c r="L41" s="186"/>
      <c r="M41" s="267"/>
      <c r="N41" s="267"/>
      <c r="O41" s="317"/>
      <c r="P41" s="317"/>
      <c r="Q41" s="186"/>
      <c r="R41" s="267"/>
      <c r="S41" s="267"/>
      <c r="T41" s="269"/>
      <c r="U41" s="317"/>
      <c r="V41" s="186"/>
      <c r="W41" s="32"/>
      <c r="X41" s="32"/>
      <c r="Y41" s="32"/>
      <c r="Z41" s="32"/>
    </row>
    <row r="42" spans="1:26" ht="12.4" customHeight="1" x14ac:dyDescent="0.2">
      <c r="A42" s="1"/>
      <c r="B42" s="354" t="s">
        <v>93</v>
      </c>
      <c r="C42" s="29">
        <v>28000000</v>
      </c>
      <c r="D42" s="31">
        <v>81300000</v>
      </c>
      <c r="E42" s="31">
        <v>31100000</v>
      </c>
      <c r="F42" s="31">
        <v>140500000</v>
      </c>
      <c r="G42" s="32"/>
      <c r="H42" s="31">
        <v>30600000</v>
      </c>
      <c r="I42" s="29">
        <v>99000000</v>
      </c>
      <c r="J42" s="31">
        <v>29900000</v>
      </c>
      <c r="K42" s="31">
        <v>159600000</v>
      </c>
      <c r="L42" s="186"/>
      <c r="M42" s="266">
        <v>28500000</v>
      </c>
      <c r="N42" s="266">
        <v>102800000</v>
      </c>
      <c r="O42" s="323">
        <v>32300000</v>
      </c>
      <c r="P42" s="323">
        <v>163500000</v>
      </c>
      <c r="Q42" s="186"/>
      <c r="R42" s="266">
        <v>30800000</v>
      </c>
      <c r="S42" s="266">
        <v>110700000</v>
      </c>
      <c r="T42" s="268">
        <v>37200000</v>
      </c>
      <c r="U42" s="323">
        <v>178700000</v>
      </c>
      <c r="V42" s="186"/>
      <c r="W42" s="31">
        <v>117800000</v>
      </c>
      <c r="X42" s="31">
        <v>393900000</v>
      </c>
      <c r="Y42" s="31">
        <v>130600000</v>
      </c>
      <c r="Z42" s="31">
        <v>642200000</v>
      </c>
    </row>
    <row r="43" spans="1:26" ht="12.4" customHeight="1" x14ac:dyDescent="0.2">
      <c r="A43" s="1"/>
      <c r="B43" s="354" t="s">
        <v>94</v>
      </c>
      <c r="C43" s="31">
        <v>4500000</v>
      </c>
      <c r="D43" s="29">
        <v>0</v>
      </c>
      <c r="E43" s="31">
        <v>19500000</v>
      </c>
      <c r="F43" s="29">
        <v>24000000</v>
      </c>
      <c r="G43" s="32"/>
      <c r="H43" s="31">
        <v>4300000</v>
      </c>
      <c r="I43" s="29">
        <v>0</v>
      </c>
      <c r="J43" s="31">
        <v>14500000</v>
      </c>
      <c r="K43" s="31">
        <v>18800000</v>
      </c>
      <c r="L43" s="65"/>
      <c r="M43" s="266">
        <v>4500000</v>
      </c>
      <c r="N43" s="296">
        <v>0</v>
      </c>
      <c r="O43" s="31">
        <v>16200000</v>
      </c>
      <c r="P43" s="31">
        <v>20700000</v>
      </c>
      <c r="Q43" s="65"/>
      <c r="R43" s="266">
        <v>5800000</v>
      </c>
      <c r="S43" s="296">
        <v>0</v>
      </c>
      <c r="T43" s="266">
        <v>17900000</v>
      </c>
      <c r="U43" s="31">
        <v>23800000</v>
      </c>
      <c r="V43" s="65"/>
      <c r="W43" s="31">
        <v>19100000</v>
      </c>
      <c r="X43" s="29">
        <v>0</v>
      </c>
      <c r="Y43" s="31">
        <v>68200000</v>
      </c>
      <c r="Z43" s="31">
        <v>87300000</v>
      </c>
    </row>
    <row r="44" spans="1:26" ht="12.4" customHeight="1" x14ac:dyDescent="0.2">
      <c r="A44" s="1"/>
      <c r="B44" s="354" t="s">
        <v>95</v>
      </c>
      <c r="C44" s="31">
        <v>19700000</v>
      </c>
      <c r="D44" s="31">
        <v>42300000</v>
      </c>
      <c r="E44" s="31">
        <v>11700000</v>
      </c>
      <c r="F44" s="31">
        <v>73800000</v>
      </c>
      <c r="G44" s="32"/>
      <c r="H44" s="31">
        <v>21300000</v>
      </c>
      <c r="I44" s="31">
        <v>50100000</v>
      </c>
      <c r="J44" s="31">
        <v>13700000</v>
      </c>
      <c r="K44" s="31">
        <v>85100000</v>
      </c>
      <c r="L44" s="65"/>
      <c r="M44" s="31">
        <v>21600000</v>
      </c>
      <c r="N44" s="31">
        <v>49400000</v>
      </c>
      <c r="O44" s="31">
        <v>13200000</v>
      </c>
      <c r="P44" s="31">
        <v>84100000</v>
      </c>
      <c r="Q44" s="65"/>
      <c r="R44" s="31">
        <v>22900000</v>
      </c>
      <c r="S44" s="31">
        <v>54600000</v>
      </c>
      <c r="T44" s="31">
        <v>12800000</v>
      </c>
      <c r="U44" s="31">
        <v>90300000</v>
      </c>
      <c r="V44" s="65"/>
      <c r="W44" s="31">
        <v>85500000</v>
      </c>
      <c r="X44" s="31">
        <v>196400000</v>
      </c>
      <c r="Y44" s="31">
        <v>51300000</v>
      </c>
      <c r="Z44" s="31">
        <v>333300000</v>
      </c>
    </row>
    <row r="45" spans="1:26" ht="12.4" customHeight="1" x14ac:dyDescent="0.2">
      <c r="A45" s="1"/>
      <c r="B45" s="354" t="s">
        <v>96</v>
      </c>
      <c r="C45" s="31">
        <v>37100000</v>
      </c>
      <c r="D45" s="31">
        <v>44500000</v>
      </c>
      <c r="E45" s="31">
        <v>42200000</v>
      </c>
      <c r="F45" s="31">
        <v>123800000</v>
      </c>
      <c r="G45" s="32"/>
      <c r="H45" s="31">
        <v>41500000</v>
      </c>
      <c r="I45" s="31">
        <v>50900000</v>
      </c>
      <c r="J45" s="31">
        <v>35400000</v>
      </c>
      <c r="K45" s="31">
        <v>127800000</v>
      </c>
      <c r="L45" s="65"/>
      <c r="M45" s="527">
        <v>41800000</v>
      </c>
      <c r="N45" s="531">
        <v>46000000</v>
      </c>
      <c r="O45" s="31">
        <v>40100000</v>
      </c>
      <c r="P45" s="88">
        <v>128000000</v>
      </c>
      <c r="Q45" s="65"/>
      <c r="R45" s="527">
        <v>44500000</v>
      </c>
      <c r="S45" s="527">
        <v>46600000</v>
      </c>
      <c r="T45" s="29">
        <v>35000000</v>
      </c>
      <c r="U45" s="88">
        <v>126000000</v>
      </c>
      <c r="V45" s="65"/>
      <c r="W45" s="31">
        <v>164900000</v>
      </c>
      <c r="X45" s="29">
        <v>188000000</v>
      </c>
      <c r="Y45" s="31">
        <v>152700000</v>
      </c>
      <c r="Z45" s="31">
        <v>505700000</v>
      </c>
    </row>
    <row r="46" spans="1:26" ht="13.9" customHeight="1" x14ac:dyDescent="0.2">
      <c r="A46" s="1"/>
      <c r="B46" s="68" t="s">
        <v>97</v>
      </c>
      <c r="C46" s="312">
        <v>800000</v>
      </c>
      <c r="D46" s="320">
        <v>0</v>
      </c>
      <c r="E46" s="312">
        <v>1700000</v>
      </c>
      <c r="F46" s="312">
        <v>2500000</v>
      </c>
      <c r="G46" s="313"/>
      <c r="H46" s="312">
        <v>900000</v>
      </c>
      <c r="I46" s="312">
        <v>300000</v>
      </c>
      <c r="J46" s="320">
        <v>2000000</v>
      </c>
      <c r="K46" s="312">
        <v>3200000</v>
      </c>
      <c r="L46" s="355"/>
      <c r="M46" s="363">
        <v>900000</v>
      </c>
      <c r="N46" s="320">
        <v>0</v>
      </c>
      <c r="O46" s="320">
        <v>2000000</v>
      </c>
      <c r="P46" s="493">
        <v>3000000</v>
      </c>
      <c r="Q46" s="355"/>
      <c r="R46" s="363">
        <v>800000</v>
      </c>
      <c r="S46" s="320">
        <v>0</v>
      </c>
      <c r="T46" s="312">
        <v>2100000</v>
      </c>
      <c r="U46" s="364">
        <v>2900000</v>
      </c>
      <c r="V46" s="355"/>
      <c r="W46" s="312">
        <v>3400000</v>
      </c>
      <c r="X46" s="312">
        <v>300000</v>
      </c>
      <c r="Y46" s="312">
        <v>7900000</v>
      </c>
      <c r="Z46" s="312">
        <v>11600000</v>
      </c>
    </row>
    <row r="47" spans="1:26" ht="12.4" customHeight="1" x14ac:dyDescent="0.2">
      <c r="A47" s="68" t="s">
        <v>98</v>
      </c>
      <c r="B47" s="1"/>
      <c r="C47" s="278">
        <v>90100000</v>
      </c>
      <c r="D47" s="278">
        <v>168200000</v>
      </c>
      <c r="E47" s="278">
        <v>106400000</v>
      </c>
      <c r="F47" s="278">
        <v>364600000</v>
      </c>
      <c r="G47" s="360"/>
      <c r="H47" s="278">
        <v>98600000</v>
      </c>
      <c r="I47" s="278">
        <v>200400000</v>
      </c>
      <c r="J47" s="278">
        <v>95500000</v>
      </c>
      <c r="K47" s="278">
        <v>394500000</v>
      </c>
      <c r="L47" s="356"/>
      <c r="M47" s="371">
        <v>97300000</v>
      </c>
      <c r="N47" s="371">
        <v>198200000</v>
      </c>
      <c r="O47" s="278">
        <v>103800000</v>
      </c>
      <c r="P47" s="278">
        <v>399300000</v>
      </c>
      <c r="Q47" s="356"/>
      <c r="R47" s="371">
        <v>104800000</v>
      </c>
      <c r="S47" s="371">
        <v>211900000</v>
      </c>
      <c r="T47" s="371">
        <v>104900000</v>
      </c>
      <c r="U47" s="278">
        <v>421700000</v>
      </c>
      <c r="V47" s="356"/>
      <c r="W47" s="278">
        <v>390800000</v>
      </c>
      <c r="X47" s="278">
        <v>778700000</v>
      </c>
      <c r="Y47" s="278">
        <v>410600000</v>
      </c>
      <c r="Z47" s="278">
        <v>1580100000</v>
      </c>
    </row>
    <row r="48" spans="1:26" ht="12.4" customHeight="1" x14ac:dyDescent="0.2">
      <c r="A48" s="1"/>
      <c r="B48" s="1"/>
      <c r="C48" s="35"/>
      <c r="D48" s="35"/>
      <c r="E48" s="35"/>
      <c r="F48" s="35"/>
      <c r="G48" s="66"/>
      <c r="H48" s="35"/>
      <c r="I48" s="35"/>
      <c r="J48" s="35"/>
      <c r="K48" s="35"/>
      <c r="L48" s="65"/>
      <c r="M48" s="35"/>
      <c r="N48" s="35"/>
      <c r="O48" s="37"/>
      <c r="P48" s="35"/>
      <c r="Q48" s="65"/>
      <c r="R48" s="35"/>
      <c r="S48" s="35"/>
      <c r="T48" s="35"/>
      <c r="U48" s="37"/>
      <c r="V48" s="65"/>
      <c r="W48" s="35"/>
      <c r="X48" s="35"/>
      <c r="Y48" s="35"/>
      <c r="Z48" s="37"/>
    </row>
    <row r="49" spans="1:26" ht="12.4" customHeight="1" x14ac:dyDescent="0.2">
      <c r="A49" s="1"/>
      <c r="B49" s="354" t="s">
        <v>99</v>
      </c>
      <c r="C49" s="31">
        <v>156600000</v>
      </c>
      <c r="D49" s="31">
        <v>58300000</v>
      </c>
      <c r="E49" s="31">
        <v>47700000</v>
      </c>
      <c r="F49" s="31">
        <v>262600000</v>
      </c>
      <c r="G49" s="32"/>
      <c r="H49" s="31">
        <v>143500000</v>
      </c>
      <c r="I49" s="29">
        <v>66000000</v>
      </c>
      <c r="J49" s="31">
        <v>49100000</v>
      </c>
      <c r="K49" s="31">
        <v>258600000</v>
      </c>
      <c r="L49" s="66"/>
      <c r="M49" s="520">
        <v>141000000</v>
      </c>
      <c r="N49" s="82">
        <v>61900000</v>
      </c>
      <c r="O49" s="83">
        <v>51200000</v>
      </c>
      <c r="P49" s="83">
        <v>254200000</v>
      </c>
      <c r="Q49" s="65"/>
      <c r="R49" s="519">
        <v>140600000</v>
      </c>
      <c r="S49" s="82">
        <v>65300000</v>
      </c>
      <c r="T49" s="82">
        <v>46900000</v>
      </c>
      <c r="U49" s="83">
        <v>252800000</v>
      </c>
      <c r="V49" s="65"/>
      <c r="W49" s="31">
        <v>581700000</v>
      </c>
      <c r="X49" s="31">
        <v>251600000</v>
      </c>
      <c r="Y49" s="31">
        <v>194900000</v>
      </c>
      <c r="Z49" s="31">
        <v>1028200000</v>
      </c>
    </row>
    <row r="50" spans="1:26" ht="12.4" customHeight="1" x14ac:dyDescent="0.2">
      <c r="A50" s="1"/>
      <c r="B50" s="354" t="s">
        <v>100</v>
      </c>
      <c r="C50" s="31">
        <v>23700000</v>
      </c>
      <c r="D50" s="31">
        <v>72800000</v>
      </c>
      <c r="E50" s="31">
        <v>8600000</v>
      </c>
      <c r="F50" s="31">
        <v>105100000</v>
      </c>
      <c r="G50" s="32"/>
      <c r="H50" s="31">
        <v>26200000</v>
      </c>
      <c r="I50" s="31">
        <v>83800000</v>
      </c>
      <c r="J50" s="31">
        <v>7500000</v>
      </c>
      <c r="K50" s="31">
        <v>117600000</v>
      </c>
      <c r="L50" s="66"/>
      <c r="M50" s="82">
        <v>33300000</v>
      </c>
      <c r="N50" s="31">
        <v>84900000</v>
      </c>
      <c r="O50" s="83">
        <v>8300000</v>
      </c>
      <c r="P50" s="83">
        <v>126500000</v>
      </c>
      <c r="Q50" s="65"/>
      <c r="R50" s="82">
        <v>30900000</v>
      </c>
      <c r="S50" s="31">
        <v>88400000</v>
      </c>
      <c r="T50" s="82">
        <v>11200000</v>
      </c>
      <c r="U50" s="83">
        <v>130400000</v>
      </c>
      <c r="V50" s="65"/>
      <c r="W50" s="31">
        <v>114100000</v>
      </c>
      <c r="X50" s="31">
        <v>329900000</v>
      </c>
      <c r="Y50" s="31">
        <v>35600000</v>
      </c>
      <c r="Z50" s="31">
        <v>479600000</v>
      </c>
    </row>
    <row r="51" spans="1:26" ht="12.4" customHeight="1" x14ac:dyDescent="0.2">
      <c r="A51" s="1"/>
      <c r="B51" s="354" t="s">
        <v>101</v>
      </c>
      <c r="C51" s="31">
        <v>18200000</v>
      </c>
      <c r="D51" s="31">
        <v>4900000</v>
      </c>
      <c r="E51" s="31">
        <v>2100000</v>
      </c>
      <c r="F51" s="31">
        <v>25200000</v>
      </c>
      <c r="G51" s="32"/>
      <c r="H51" s="31">
        <v>19400000</v>
      </c>
      <c r="I51" s="31">
        <v>5300000</v>
      </c>
      <c r="J51" s="31">
        <v>1400000</v>
      </c>
      <c r="K51" s="31">
        <v>26100000</v>
      </c>
      <c r="L51" s="66"/>
      <c r="M51" s="82">
        <v>20400000</v>
      </c>
      <c r="N51" s="31">
        <v>5500000</v>
      </c>
      <c r="O51" s="83">
        <v>1500000</v>
      </c>
      <c r="P51" s="83">
        <v>27400000</v>
      </c>
      <c r="Q51" s="65"/>
      <c r="R51" s="82">
        <v>18400000</v>
      </c>
      <c r="S51" s="31">
        <v>5700000</v>
      </c>
      <c r="T51" s="82">
        <v>1400000</v>
      </c>
      <c r="U51" s="83">
        <v>25400000</v>
      </c>
      <c r="V51" s="65"/>
      <c r="W51" s="31">
        <v>76300000</v>
      </c>
      <c r="X51" s="31">
        <v>21500000</v>
      </c>
      <c r="Y51" s="31">
        <v>6400000</v>
      </c>
      <c r="Z51" s="31">
        <v>104200000</v>
      </c>
    </row>
    <row r="52" spans="1:26" ht="12.4" customHeight="1" x14ac:dyDescent="0.2">
      <c r="A52" s="1"/>
      <c r="B52" s="354" t="s">
        <v>123</v>
      </c>
      <c r="C52" s="31">
        <v>700000</v>
      </c>
      <c r="D52" s="31">
        <v>4200000</v>
      </c>
      <c r="E52" s="31">
        <v>20900000</v>
      </c>
      <c r="F52" s="31">
        <v>25800000</v>
      </c>
      <c r="G52" s="32"/>
      <c r="H52" s="31">
        <v>600000</v>
      </c>
      <c r="I52" s="31">
        <v>4400000</v>
      </c>
      <c r="J52" s="31">
        <v>21100000</v>
      </c>
      <c r="K52" s="29">
        <v>26000000</v>
      </c>
      <c r="L52" s="66"/>
      <c r="M52" s="82">
        <v>500000</v>
      </c>
      <c r="N52" s="82">
        <v>4200000</v>
      </c>
      <c r="O52" s="31">
        <v>23300000</v>
      </c>
      <c r="P52" s="88">
        <v>28000000</v>
      </c>
      <c r="Q52" s="65"/>
      <c r="R52" s="82">
        <v>800000</v>
      </c>
      <c r="S52" s="82">
        <v>4300000</v>
      </c>
      <c r="T52" s="31">
        <v>22500000</v>
      </c>
      <c r="U52" s="83">
        <v>27500000</v>
      </c>
      <c r="V52" s="65"/>
      <c r="W52" s="31">
        <v>2600000</v>
      </c>
      <c r="X52" s="29">
        <v>17000000</v>
      </c>
      <c r="Y52" s="31">
        <v>87800000</v>
      </c>
      <c r="Z52" s="31">
        <v>107400000</v>
      </c>
    </row>
    <row r="53" spans="1:26" ht="12.4" customHeight="1" x14ac:dyDescent="0.2">
      <c r="A53" s="1"/>
      <c r="B53" s="354" t="s">
        <v>102</v>
      </c>
      <c r="C53" s="31">
        <v>3100000</v>
      </c>
      <c r="D53" s="29">
        <v>0</v>
      </c>
      <c r="E53" s="31">
        <v>900000</v>
      </c>
      <c r="F53" s="29">
        <v>4000000</v>
      </c>
      <c r="G53" s="32"/>
      <c r="H53" s="31">
        <v>6500000</v>
      </c>
      <c r="I53" s="29">
        <v>0</v>
      </c>
      <c r="J53" s="31">
        <v>1200000</v>
      </c>
      <c r="K53" s="31">
        <v>7700000</v>
      </c>
      <c r="L53" s="86"/>
      <c r="M53" s="266">
        <v>10200000</v>
      </c>
      <c r="N53" s="296">
        <v>0</v>
      </c>
      <c r="O53" s="31">
        <v>1800000</v>
      </c>
      <c r="P53" s="29">
        <v>12000000</v>
      </c>
      <c r="Q53" s="532"/>
      <c r="R53" s="82">
        <v>15700000</v>
      </c>
      <c r="S53" s="531">
        <v>0</v>
      </c>
      <c r="T53" s="82">
        <v>1800000</v>
      </c>
      <c r="U53" s="83">
        <v>17500000</v>
      </c>
      <c r="V53" s="65"/>
      <c r="W53" s="31">
        <v>35600000</v>
      </c>
      <c r="X53" s="29">
        <v>0</v>
      </c>
      <c r="Y53" s="31">
        <v>5700000</v>
      </c>
      <c r="Z53" s="31">
        <v>41200000</v>
      </c>
    </row>
    <row r="54" spans="1:26" ht="12.4" customHeight="1" x14ac:dyDescent="0.2">
      <c r="A54" s="1"/>
      <c r="B54" s="354" t="s">
        <v>124</v>
      </c>
      <c r="C54" s="31">
        <v>500000</v>
      </c>
      <c r="D54" s="29">
        <v>0</v>
      </c>
      <c r="E54" s="29">
        <v>0</v>
      </c>
      <c r="F54" s="31">
        <v>500000</v>
      </c>
      <c r="G54" s="32"/>
      <c r="H54" s="31">
        <v>100000</v>
      </c>
      <c r="I54" s="29">
        <v>0</v>
      </c>
      <c r="J54" s="29">
        <v>0</v>
      </c>
      <c r="K54" s="31">
        <v>100000</v>
      </c>
      <c r="L54" s="66"/>
      <c r="M54" s="266">
        <v>100000</v>
      </c>
      <c r="N54" s="296">
        <v>0</v>
      </c>
      <c r="O54" s="29">
        <v>0</v>
      </c>
      <c r="P54" s="31">
        <v>100000</v>
      </c>
      <c r="Q54" s="65"/>
      <c r="R54" s="266">
        <v>200000</v>
      </c>
      <c r="S54" s="296">
        <v>0</v>
      </c>
      <c r="T54" s="296">
        <v>0</v>
      </c>
      <c r="U54" s="31">
        <v>200000</v>
      </c>
      <c r="V54" s="65"/>
      <c r="W54" s="29">
        <v>1000000</v>
      </c>
      <c r="X54" s="29">
        <v>0</v>
      </c>
      <c r="Y54" s="29">
        <v>0</v>
      </c>
      <c r="Z54" s="29">
        <v>1000000</v>
      </c>
    </row>
    <row r="55" spans="1:26" ht="12.4" customHeight="1" x14ac:dyDescent="0.2">
      <c r="A55" s="1"/>
      <c r="B55" s="68" t="s">
        <v>103</v>
      </c>
      <c r="C55" s="313"/>
      <c r="D55" s="313"/>
      <c r="E55" s="313"/>
      <c r="F55" s="313"/>
      <c r="G55" s="313"/>
      <c r="H55" s="313"/>
      <c r="I55" s="313"/>
      <c r="J55" s="313"/>
      <c r="K55" s="313"/>
      <c r="L55" s="533"/>
      <c r="M55" s="502"/>
      <c r="N55" s="502"/>
      <c r="O55" s="321"/>
      <c r="P55" s="321"/>
      <c r="Q55" s="355"/>
      <c r="R55" s="296">
        <v>0</v>
      </c>
      <c r="S55" s="296">
        <v>0</v>
      </c>
      <c r="T55" s="296">
        <v>0</v>
      </c>
      <c r="U55" s="29">
        <v>0</v>
      </c>
      <c r="V55" s="65"/>
      <c r="W55" s="29">
        <v>0</v>
      </c>
      <c r="X55" s="29">
        <v>0</v>
      </c>
      <c r="Y55" s="29">
        <v>0</v>
      </c>
      <c r="Z55" s="29">
        <v>0</v>
      </c>
    </row>
    <row r="56" spans="1:26" ht="12.4" customHeight="1" x14ac:dyDescent="0.2">
      <c r="A56" s="1"/>
      <c r="B56" s="68" t="s">
        <v>104</v>
      </c>
      <c r="C56" s="320">
        <v>0</v>
      </c>
      <c r="D56" s="320">
        <v>0</v>
      </c>
      <c r="E56" s="320">
        <v>0</v>
      </c>
      <c r="F56" s="320">
        <v>0</v>
      </c>
      <c r="G56" s="313"/>
      <c r="H56" s="320">
        <v>0</v>
      </c>
      <c r="I56" s="320">
        <v>0</v>
      </c>
      <c r="J56" s="320">
        <v>0</v>
      </c>
      <c r="K56" s="320">
        <v>0</v>
      </c>
      <c r="L56" s="533"/>
      <c r="M56" s="534">
        <v>0</v>
      </c>
      <c r="N56" s="534">
        <v>0</v>
      </c>
      <c r="O56" s="320">
        <v>0</v>
      </c>
      <c r="P56" s="320">
        <v>0</v>
      </c>
      <c r="Q56" s="355"/>
      <c r="R56" s="534">
        <v>0</v>
      </c>
      <c r="S56" s="534">
        <v>0</v>
      </c>
      <c r="T56" s="534">
        <v>0</v>
      </c>
      <c r="U56" s="320">
        <v>0</v>
      </c>
      <c r="V56" s="355"/>
      <c r="W56" s="320">
        <v>0</v>
      </c>
      <c r="X56" s="320">
        <v>0</v>
      </c>
      <c r="Y56" s="320">
        <v>0</v>
      </c>
      <c r="Z56" s="320">
        <v>0</v>
      </c>
    </row>
    <row r="57" spans="1:26" ht="12.4" customHeight="1" x14ac:dyDescent="0.2">
      <c r="A57" s="783" t="s">
        <v>105</v>
      </c>
      <c r="B57" s="729"/>
      <c r="C57" s="278">
        <v>202800000</v>
      </c>
      <c r="D57" s="278">
        <v>140300000</v>
      </c>
      <c r="E57" s="278">
        <v>80200000</v>
      </c>
      <c r="F57" s="278">
        <v>423300000</v>
      </c>
      <c r="G57" s="360"/>
      <c r="H57" s="278">
        <v>196200000</v>
      </c>
      <c r="I57" s="278">
        <v>159500000</v>
      </c>
      <c r="J57" s="278">
        <v>80400000</v>
      </c>
      <c r="K57" s="278">
        <v>436100000</v>
      </c>
      <c r="L57" s="535"/>
      <c r="M57" s="371">
        <v>205500000</v>
      </c>
      <c r="N57" s="371">
        <v>156600000</v>
      </c>
      <c r="O57" s="278">
        <v>86200000</v>
      </c>
      <c r="P57" s="278">
        <v>448300000</v>
      </c>
      <c r="Q57" s="356"/>
      <c r="R57" s="371">
        <v>206600000</v>
      </c>
      <c r="S57" s="371">
        <v>163600000</v>
      </c>
      <c r="T57" s="371">
        <v>83700000</v>
      </c>
      <c r="U57" s="278">
        <v>453900000</v>
      </c>
      <c r="V57" s="356"/>
      <c r="W57" s="278">
        <v>811200000</v>
      </c>
      <c r="X57" s="334">
        <v>620000000</v>
      </c>
      <c r="Y57" s="278">
        <v>330400000</v>
      </c>
      <c r="Z57" s="278">
        <v>1761600000</v>
      </c>
    </row>
    <row r="58" spans="1:26" ht="12.4" customHeight="1" x14ac:dyDescent="0.2">
      <c r="A58" s="1"/>
      <c r="B58" s="1"/>
      <c r="C58" s="35"/>
      <c r="D58" s="35"/>
      <c r="E58" s="35"/>
      <c r="F58" s="35"/>
      <c r="G58" s="66"/>
      <c r="H58" s="35"/>
      <c r="I58" s="37"/>
      <c r="J58" s="35"/>
      <c r="K58" s="35"/>
      <c r="L58" s="66"/>
      <c r="M58" s="35"/>
      <c r="N58" s="35"/>
      <c r="O58" s="37"/>
      <c r="P58" s="35"/>
      <c r="Q58" s="65"/>
      <c r="R58" s="35"/>
      <c r="S58" s="35"/>
      <c r="T58" s="35"/>
      <c r="U58" s="37"/>
      <c r="V58" s="65"/>
      <c r="W58" s="35"/>
      <c r="X58" s="35"/>
      <c r="Y58" s="35"/>
      <c r="Z58" s="37"/>
    </row>
    <row r="59" spans="1:26" ht="12.4" customHeight="1" x14ac:dyDescent="0.2">
      <c r="A59" s="1"/>
      <c r="B59" s="46" t="s">
        <v>125</v>
      </c>
      <c r="C59" s="31">
        <v>100000</v>
      </c>
      <c r="D59" s="29">
        <v>0</v>
      </c>
      <c r="E59" s="31">
        <v>34700000</v>
      </c>
      <c r="F59" s="31">
        <v>34700000</v>
      </c>
      <c r="G59" s="32"/>
      <c r="H59" s="31">
        <v>100000</v>
      </c>
      <c r="I59" s="29">
        <v>0</v>
      </c>
      <c r="J59" s="31">
        <v>17300000</v>
      </c>
      <c r="K59" s="31">
        <v>17400000</v>
      </c>
      <c r="L59" s="66"/>
      <c r="M59" s="82">
        <v>100000</v>
      </c>
      <c r="N59" s="29">
        <v>0</v>
      </c>
      <c r="O59" s="83">
        <v>23700000</v>
      </c>
      <c r="P59" s="82">
        <v>23700000</v>
      </c>
      <c r="Q59" s="65"/>
      <c r="R59" s="87">
        <v>0</v>
      </c>
      <c r="S59" s="29">
        <v>0</v>
      </c>
      <c r="T59" s="82">
        <v>13700000</v>
      </c>
      <c r="U59" s="83">
        <v>13800000</v>
      </c>
      <c r="V59" s="65"/>
      <c r="W59" s="31">
        <v>300000</v>
      </c>
      <c r="X59" s="29">
        <v>0</v>
      </c>
      <c r="Y59" s="31">
        <v>89300000</v>
      </c>
      <c r="Z59" s="31">
        <v>89600000</v>
      </c>
    </row>
    <row r="60" spans="1:26" ht="12.4" customHeight="1" x14ac:dyDescent="0.2">
      <c r="A60" s="1"/>
      <c r="B60" s="46" t="s">
        <v>106</v>
      </c>
      <c r="C60" s="312">
        <v>2300000</v>
      </c>
      <c r="D60" s="320">
        <v>0</v>
      </c>
      <c r="E60" s="312">
        <v>23100000</v>
      </c>
      <c r="F60" s="312">
        <v>25400000</v>
      </c>
      <c r="G60" s="313"/>
      <c r="H60" s="312">
        <v>2300000</v>
      </c>
      <c r="I60" s="320">
        <v>0</v>
      </c>
      <c r="J60" s="312">
        <v>19600000</v>
      </c>
      <c r="K60" s="320">
        <v>22000000</v>
      </c>
      <c r="L60" s="533"/>
      <c r="M60" s="363">
        <v>3700000</v>
      </c>
      <c r="N60" s="320">
        <v>0</v>
      </c>
      <c r="O60" s="364">
        <v>22800000</v>
      </c>
      <c r="P60" s="363">
        <v>26500000</v>
      </c>
      <c r="Q60" s="355"/>
      <c r="R60" s="363">
        <v>11200000</v>
      </c>
      <c r="S60" s="320">
        <v>0</v>
      </c>
      <c r="T60" s="363">
        <v>15600000</v>
      </c>
      <c r="U60" s="364">
        <v>26900000</v>
      </c>
      <c r="V60" s="355"/>
      <c r="W60" s="312">
        <v>19500000</v>
      </c>
      <c r="X60" s="320">
        <v>0</v>
      </c>
      <c r="Y60" s="312">
        <v>81200000</v>
      </c>
      <c r="Z60" s="312">
        <v>100800000</v>
      </c>
    </row>
    <row r="61" spans="1:26" ht="12.4" customHeight="1" x14ac:dyDescent="0.2">
      <c r="A61" s="783" t="s">
        <v>107</v>
      </c>
      <c r="B61" s="815"/>
      <c r="C61" s="536">
        <v>2300000</v>
      </c>
      <c r="D61" s="334">
        <v>0</v>
      </c>
      <c r="E61" s="278">
        <v>57800000</v>
      </c>
      <c r="F61" s="278">
        <v>60100000</v>
      </c>
      <c r="G61" s="32"/>
      <c r="H61" s="278">
        <v>2400000</v>
      </c>
      <c r="I61" s="334">
        <v>0</v>
      </c>
      <c r="J61" s="278">
        <v>36900000</v>
      </c>
      <c r="K61" s="278">
        <v>39400000</v>
      </c>
      <c r="L61" s="32"/>
      <c r="M61" s="371">
        <v>3700000</v>
      </c>
      <c r="N61" s="334">
        <v>0</v>
      </c>
      <c r="O61" s="278">
        <v>46500000</v>
      </c>
      <c r="P61" s="278">
        <v>50200000</v>
      </c>
      <c r="Q61" s="32"/>
      <c r="R61" s="371">
        <v>11300000</v>
      </c>
      <c r="S61" s="334">
        <v>0</v>
      </c>
      <c r="T61" s="371">
        <v>29400000</v>
      </c>
      <c r="U61" s="278">
        <v>40600000</v>
      </c>
      <c r="V61" s="32"/>
      <c r="W61" s="278">
        <v>19800000</v>
      </c>
      <c r="X61" s="334">
        <v>0</v>
      </c>
      <c r="Y61" s="278">
        <v>170600000</v>
      </c>
      <c r="Z61" s="278">
        <v>190400000</v>
      </c>
    </row>
    <row r="62" spans="1:26" ht="12.4" customHeigh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2.4" customHeight="1" x14ac:dyDescent="0.2">
      <c r="A63" s="811" t="s">
        <v>108</v>
      </c>
      <c r="B63" s="816"/>
      <c r="C63" s="341">
        <v>765300000</v>
      </c>
      <c r="D63" s="341">
        <v>504500000</v>
      </c>
      <c r="E63" s="341">
        <v>669400000</v>
      </c>
      <c r="F63" s="341">
        <v>1939200000</v>
      </c>
      <c r="G63" s="537"/>
      <c r="H63" s="341">
        <v>825800000</v>
      </c>
      <c r="I63" s="341">
        <v>604300000</v>
      </c>
      <c r="J63" s="341">
        <v>691900000</v>
      </c>
      <c r="K63" s="346">
        <v>2122000000</v>
      </c>
      <c r="L63" s="537"/>
      <c r="M63" s="341">
        <v>884700000</v>
      </c>
      <c r="N63" s="341">
        <v>598900000</v>
      </c>
      <c r="O63" s="341">
        <v>682500000</v>
      </c>
      <c r="P63" s="341">
        <v>2166100000</v>
      </c>
      <c r="Q63" s="537"/>
      <c r="R63" s="341">
        <v>914800000</v>
      </c>
      <c r="S63" s="341">
        <v>631800000</v>
      </c>
      <c r="T63" s="341">
        <v>737800000</v>
      </c>
      <c r="U63" s="341">
        <v>2284400000</v>
      </c>
      <c r="V63" s="537"/>
      <c r="W63" s="341">
        <v>3390600000</v>
      </c>
      <c r="X63" s="341">
        <v>2339500000</v>
      </c>
      <c r="Y63" s="341">
        <v>2781600000</v>
      </c>
      <c r="Z63" s="341">
        <v>8511700000</v>
      </c>
    </row>
    <row r="64" spans="1:26" ht="12.4" customHeight="1" x14ac:dyDescent="0.2">
      <c r="A64" s="487"/>
      <c r="B64" s="487"/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487"/>
      <c r="N64" s="487"/>
      <c r="O64" s="487"/>
      <c r="P64" s="487"/>
      <c r="Q64" s="487"/>
      <c r="R64" s="487"/>
      <c r="S64" s="487"/>
      <c r="T64" s="487"/>
      <c r="U64" s="487"/>
      <c r="V64" s="487"/>
      <c r="W64" s="487"/>
      <c r="X64" s="487"/>
      <c r="Y64" s="487"/>
      <c r="Z64" s="487"/>
    </row>
    <row r="65" spans="1:26" ht="12.4" customHeight="1" x14ac:dyDescent="0.2">
      <c r="A65" s="783" t="s">
        <v>112</v>
      </c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8"/>
      <c r="R65" s="819"/>
      <c r="S65" s="819"/>
      <c r="T65" s="820"/>
      <c r="U65" s="32"/>
      <c r="V65" s="32"/>
      <c r="W65" s="32"/>
      <c r="X65" s="32"/>
      <c r="Y65" s="32"/>
      <c r="Z65" s="32"/>
    </row>
    <row r="66" spans="1:26" ht="12.4" customHeight="1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13"/>
      <c r="V66" s="313"/>
      <c r="W66" s="313"/>
      <c r="X66" s="313"/>
      <c r="Y66" s="313"/>
      <c r="Z66" s="313"/>
    </row>
    <row r="67" spans="1:26" ht="12.4" customHeight="1" x14ac:dyDescent="0.2">
      <c r="A67" s="783" t="s">
        <v>113</v>
      </c>
      <c r="B67" s="821"/>
      <c r="C67" s="821"/>
      <c r="D67" s="821"/>
      <c r="E67" s="822"/>
      <c r="F67" s="514"/>
      <c r="G67" s="514"/>
      <c r="H67" s="514"/>
      <c r="I67" s="514"/>
      <c r="J67" s="514"/>
      <c r="K67" s="514"/>
      <c r="L67" s="514"/>
      <c r="M67" s="514"/>
      <c r="N67" s="514"/>
      <c r="O67" s="514"/>
      <c r="P67" s="514"/>
      <c r="Q67" s="514"/>
      <c r="R67" s="514"/>
      <c r="S67" s="514"/>
      <c r="T67" s="514"/>
      <c r="U67" s="510"/>
      <c r="V67" s="510"/>
      <c r="W67" s="510"/>
      <c r="X67" s="510"/>
      <c r="Y67" s="510"/>
      <c r="Z67" s="510"/>
    </row>
    <row r="68" spans="1:26" ht="12.4" customHeight="1" x14ac:dyDescent="0.2">
      <c r="A68" s="514"/>
      <c r="B68" s="514"/>
      <c r="C68" s="514"/>
      <c r="D68" s="514"/>
      <c r="E68" s="514"/>
      <c r="F68" s="514"/>
      <c r="G68" s="514"/>
      <c r="H68" s="514"/>
      <c r="I68" s="514"/>
      <c r="J68" s="514"/>
      <c r="K68" s="514"/>
      <c r="L68" s="514"/>
      <c r="M68" s="514"/>
      <c r="N68" s="514"/>
      <c r="O68" s="514"/>
      <c r="P68" s="514"/>
      <c r="Q68" s="514"/>
      <c r="R68" s="514"/>
      <c r="S68" s="514"/>
      <c r="T68" s="514"/>
      <c r="U68" s="510"/>
      <c r="V68" s="510"/>
      <c r="W68" s="510"/>
      <c r="X68" s="510"/>
      <c r="Y68" s="510"/>
      <c r="Z68" s="510"/>
    </row>
    <row r="69" spans="1:26" ht="12.4" customHeight="1" x14ac:dyDescent="0.2">
      <c r="A69" s="783" t="s">
        <v>114</v>
      </c>
      <c r="B69" s="821"/>
      <c r="C69" s="821"/>
      <c r="D69" s="821"/>
      <c r="E69" s="821"/>
      <c r="F69" s="822"/>
      <c r="G69" s="514"/>
      <c r="H69" s="514"/>
      <c r="I69" s="514"/>
      <c r="J69" s="514"/>
      <c r="K69" s="514"/>
      <c r="L69" s="514"/>
      <c r="M69" s="514"/>
      <c r="N69" s="514"/>
      <c r="O69" s="514"/>
      <c r="P69" s="514"/>
      <c r="Q69" s="514"/>
      <c r="R69" s="514"/>
      <c r="S69" s="514"/>
      <c r="T69" s="514"/>
      <c r="U69" s="510"/>
      <c r="V69" s="510"/>
      <c r="W69" s="510"/>
      <c r="X69" s="510"/>
      <c r="Y69" s="510"/>
      <c r="Z69" s="510"/>
    </row>
    <row r="70" spans="1:26" ht="12.4" customHeight="1" x14ac:dyDescent="0.2">
      <c r="A70" s="514"/>
      <c r="B70" s="514"/>
      <c r="C70" s="514"/>
      <c r="D70" s="514"/>
      <c r="E70" s="514"/>
      <c r="F70" s="514"/>
      <c r="G70" s="514"/>
      <c r="H70" s="514"/>
      <c r="I70" s="514"/>
      <c r="J70" s="514"/>
      <c r="K70" s="514"/>
      <c r="L70" s="514"/>
      <c r="M70" s="514"/>
      <c r="N70" s="514"/>
      <c r="O70" s="514"/>
      <c r="P70" s="514"/>
      <c r="Q70" s="514"/>
      <c r="R70" s="514"/>
      <c r="S70" s="514"/>
      <c r="T70" s="514"/>
      <c r="U70" s="510"/>
      <c r="V70" s="510"/>
      <c r="W70" s="510"/>
      <c r="X70" s="510"/>
      <c r="Y70" s="510"/>
      <c r="Z70" s="510"/>
    </row>
    <row r="71" spans="1:26" ht="12.4" customHeight="1" x14ac:dyDescent="0.2">
      <c r="A71" s="783" t="s">
        <v>151</v>
      </c>
      <c r="B71" s="817"/>
      <c r="C71" s="823"/>
      <c r="D71" s="823"/>
      <c r="E71" s="823"/>
      <c r="F71" s="824"/>
      <c r="G71" s="824"/>
      <c r="H71" s="824"/>
      <c r="I71" s="824"/>
      <c r="J71" s="824"/>
      <c r="K71" s="824"/>
      <c r="L71" s="824"/>
      <c r="M71" s="824"/>
      <c r="N71" s="824"/>
      <c r="O71" s="824"/>
      <c r="P71" s="824"/>
      <c r="Q71" s="824"/>
      <c r="R71" s="824"/>
      <c r="S71" s="824"/>
      <c r="T71" s="824"/>
      <c r="U71" s="510"/>
      <c r="V71" s="510"/>
      <c r="W71" s="510"/>
      <c r="X71" s="510"/>
      <c r="Y71" s="510"/>
      <c r="Z71" s="510"/>
    </row>
    <row r="72" spans="1:26" ht="12.4" customHeight="1" x14ac:dyDescent="0.2">
      <c r="A72" s="538"/>
      <c r="B72" s="538"/>
      <c r="C72" s="538"/>
      <c r="D72" s="538"/>
      <c r="E72" s="538"/>
      <c r="F72" s="516"/>
      <c r="G72" s="516"/>
      <c r="H72" s="516"/>
      <c r="I72" s="516"/>
      <c r="J72" s="516"/>
      <c r="K72" s="516"/>
      <c r="L72" s="516"/>
      <c r="M72" s="516"/>
      <c r="N72" s="516"/>
      <c r="O72" s="516"/>
      <c r="P72" s="516"/>
      <c r="Q72" s="516"/>
      <c r="R72" s="516"/>
      <c r="S72" s="516"/>
      <c r="T72" s="516"/>
      <c r="U72" s="32"/>
      <c r="V72" s="32"/>
      <c r="W72" s="32"/>
      <c r="X72" s="32"/>
      <c r="Y72" s="32"/>
      <c r="Z72" s="32"/>
    </row>
    <row r="73" spans="1:26" ht="12.4" customHeight="1" x14ac:dyDescent="0.2">
      <c r="A73" s="802" t="s">
        <v>33</v>
      </c>
      <c r="B73" s="817"/>
      <c r="C73" s="823"/>
      <c r="D73" s="825"/>
      <c r="E73" s="825"/>
      <c r="F73" s="516"/>
      <c r="G73" s="516"/>
      <c r="H73" s="516"/>
      <c r="I73" s="516"/>
      <c r="J73" s="516"/>
      <c r="K73" s="516"/>
      <c r="L73" s="516"/>
      <c r="M73" s="516"/>
      <c r="N73" s="516"/>
      <c r="O73" s="516"/>
      <c r="P73" s="516"/>
      <c r="Q73" s="516"/>
      <c r="R73" s="516"/>
      <c r="S73" s="516"/>
      <c r="T73" s="516"/>
      <c r="U73" s="516"/>
      <c r="V73" s="516"/>
      <c r="W73" s="516"/>
      <c r="X73" s="516"/>
      <c r="Y73" s="516"/>
      <c r="Z73" s="516"/>
    </row>
    <row r="74" spans="1:26" ht="12.4" customHeight="1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2.4" customHeight="1" x14ac:dyDescent="0.2">
      <c r="A75" s="757" t="s">
        <v>158</v>
      </c>
      <c r="B75" s="815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2.4" customHeight="1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8.75" customHeight="1" x14ac:dyDescent="0.2">
      <c r="A77" s="516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8.75" customHeight="1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8.75" customHeight="1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8.75" customHeight="1" x14ac:dyDescent="0.2">
      <c r="A80" s="313"/>
      <c r="B80" s="313"/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</row>
    <row r="81" spans="1:26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2"/>
    </row>
    <row r="82" spans="1:26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2"/>
    </row>
    <row r="83" spans="1:26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2"/>
    </row>
    <row r="84" spans="1:26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2"/>
    </row>
    <row r="85" spans="1:26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2"/>
    </row>
    <row r="86" spans="1:26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2"/>
    </row>
    <row r="87" spans="1:26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2"/>
    </row>
    <row r="88" spans="1:26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2"/>
    </row>
    <row r="89" spans="1:26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2"/>
    </row>
    <row r="90" spans="1:26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2"/>
    </row>
    <row r="91" spans="1:26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2"/>
    </row>
    <row r="92" spans="1:26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2"/>
    </row>
    <row r="93" spans="1:26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2"/>
    </row>
    <row r="94" spans="1:26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2"/>
    </row>
    <row r="95" spans="1:26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2"/>
    </row>
    <row r="96" spans="1:26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2"/>
    </row>
    <row r="97" spans="1:26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2"/>
    </row>
    <row r="98" spans="1:26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2"/>
    </row>
    <row r="99" spans="1:26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2"/>
    </row>
    <row r="100" spans="1:26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2"/>
    </row>
    <row r="101" spans="1:26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2"/>
    </row>
    <row r="102" spans="1:26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2"/>
    </row>
    <row r="103" spans="1:26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2"/>
    </row>
    <row r="104" spans="1:26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2"/>
    </row>
    <row r="105" spans="1:26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2"/>
    </row>
    <row r="106" spans="1:26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2"/>
    </row>
    <row r="107" spans="1:26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2"/>
    </row>
    <row r="108" spans="1:26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2"/>
    </row>
    <row r="109" spans="1:26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2"/>
    </row>
    <row r="110" spans="1:26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2"/>
    </row>
    <row r="111" spans="1:26" ht="18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2"/>
    </row>
    <row r="112" spans="1:26" ht="18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2"/>
    </row>
    <row r="113" spans="1:26" ht="18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2"/>
    </row>
    <row r="114" spans="1:26" ht="18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2"/>
    </row>
    <row r="115" spans="1:26" ht="18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2"/>
    </row>
    <row r="116" spans="1:26" ht="18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2"/>
    </row>
    <row r="117" spans="1:26" ht="18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2"/>
    </row>
    <row r="118" spans="1:26" ht="18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2"/>
    </row>
    <row r="119" spans="1:26" ht="18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54" t="s">
        <v>0</v>
      </c>
    </row>
    <row r="120" spans="1:26" ht="18.75" customHeight="1" x14ac:dyDescent="0.2">
      <c r="A120" s="46" t="s">
        <v>1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2"/>
    </row>
    <row r="121" spans="1:26" ht="18.75" customHeight="1" x14ac:dyDescent="0.2">
      <c r="A121" s="238" t="s">
        <v>143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106"/>
    </row>
  </sheetData>
  <mergeCells count="21">
    <mergeCell ref="A75:B75"/>
    <mergeCell ref="A65:T65"/>
    <mergeCell ref="A67:E67"/>
    <mergeCell ref="A69:F69"/>
    <mergeCell ref="A71:T71"/>
    <mergeCell ref="A73:E73"/>
    <mergeCell ref="A20:B20"/>
    <mergeCell ref="A34:B34"/>
    <mergeCell ref="A57:B57"/>
    <mergeCell ref="A61:B61"/>
    <mergeCell ref="A63:B63"/>
    <mergeCell ref="A7:B7"/>
    <mergeCell ref="A8:B8"/>
    <mergeCell ref="A9:B9"/>
    <mergeCell ref="A11:B11"/>
    <mergeCell ref="A12:B12"/>
    <mergeCell ref="A2:Z2"/>
    <mergeCell ref="A3:Z3"/>
    <mergeCell ref="A4:Z4"/>
    <mergeCell ref="A5:B5"/>
    <mergeCell ref="A6:B6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Income Statement - Reported</vt:lpstr>
      <vt:lpstr>Qtrly Reconciliation</vt:lpstr>
      <vt:lpstr>YTD Reconciliation</vt:lpstr>
      <vt:lpstr>Significant Items</vt:lpstr>
      <vt:lpstr>2018 Revenue</vt:lpstr>
      <vt:lpstr>2017 Revenue</vt:lpstr>
      <vt:lpstr>2018 Revenue Growth</vt:lpstr>
      <vt:lpstr>2018 Intl Pharma Revenue</vt:lpstr>
      <vt:lpstr>2017 Intl Pharma Revenue</vt:lpstr>
      <vt:lpstr>PRV</vt:lpstr>
      <vt:lpstr>OID</vt:lpstr>
      <vt:lpstr>Balance Sheet</vt:lpstr>
      <vt:lpstr>'2017 Intl Pharma Revenue'!Print_Area</vt:lpstr>
      <vt:lpstr>'2017 Revenue'!Print_Area</vt:lpstr>
      <vt:lpstr>'2018 Intl Pharma Revenue'!Print_Area</vt:lpstr>
      <vt:lpstr>'2018 Revenue'!Print_Area</vt:lpstr>
      <vt:lpstr>'2018 Revenue Growth'!Print_Area</vt:lpstr>
      <vt:lpstr>'Balance Sheet'!Print_Area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Q3 2018</dc:title>
  <dc:creator>Workiva - Allison King</dc:creator>
  <cp:lastModifiedBy>Kathryn E Allen</cp:lastModifiedBy>
  <cp:lastPrinted>2018-10-26T19:19:40Z</cp:lastPrinted>
  <dcterms:created xsi:type="dcterms:W3CDTF">2018-10-26T18:55:24Z</dcterms:created>
  <dcterms:modified xsi:type="dcterms:W3CDTF">2018-11-30T16:00:39Z</dcterms:modified>
</cp:coreProperties>
</file>