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 tabRatio="867"/>
  </bookViews>
  <sheets>
    <sheet name="Income Statement - Reported" sheetId="1" r:id="rId1"/>
    <sheet name="Qtrly Reconciliation" sheetId="2" r:id="rId2"/>
    <sheet name="YTD Reconciliation" sheetId="3" r:id="rId3"/>
    <sheet name="Significant Items" sheetId="4" r:id="rId4"/>
    <sheet name="2014 Sales" sheetId="5" r:id="rId5"/>
    <sheet name="2013 Sales" sheetId="6" r:id="rId6"/>
    <sheet name="2014 Sales Growth" sheetId="7" r:id="rId7"/>
    <sheet name="2014 Intl Pharma Revenue" sheetId="8" r:id="rId8"/>
    <sheet name="2013 Intl Pharma Revenue" sheetId="9" r:id="rId9"/>
    <sheet name="PRV" sheetId="10" r:id="rId10"/>
    <sheet name="OID" sheetId="11" r:id="rId11"/>
    <sheet name="Balance Sheet" sheetId="12" r:id="rId12"/>
  </sheets>
  <definedNames>
    <definedName name="_xlnm.Print_Area" localSheetId="8">'2013 Intl Pharma Revenue'!$A$1:$Z$63</definedName>
    <definedName name="_xlnm.Print_Area" localSheetId="5">'2013 Sales'!$A$1:$U$68</definedName>
    <definedName name="_xlnm.Print_Area" localSheetId="7">'2014 Intl Pharma Revenue'!$A$1:$Z$64</definedName>
    <definedName name="_xlnm.Print_Area" localSheetId="4">'2014 Sales'!$A$1:$U$70</definedName>
    <definedName name="_xlnm.Print_Area" localSheetId="6">'2014 Sales Growth'!$A$1:$AE$70</definedName>
    <definedName name="_xlnm.Print_Area" localSheetId="11">'Balance Sheet'!$A$1:$I$46</definedName>
    <definedName name="_xlnm.Print_Area" localSheetId="0">'Income Statement - Reported'!$A$1:$S$56</definedName>
    <definedName name="_xlnm.Print_Area" localSheetId="10">OID!$A$1:$M$46</definedName>
    <definedName name="_xlnm.Print_Area" localSheetId="9">PRV!$A$1:$AE$49</definedName>
    <definedName name="_xlnm.Print_Area" localSheetId="1">'Qtrly Reconciliation'!$A$1:$S$80</definedName>
    <definedName name="_xlnm.Print_Area" localSheetId="3">'Significant Items'!$A$1:$U$40</definedName>
    <definedName name="_xlnm.Print_Area" localSheetId="2">'YTD Reconciliation'!$A$1:$S$80</definedName>
  </definedNames>
  <calcPr calcId="145621"/>
</workbook>
</file>

<file path=xl/calcChain.xml><?xml version="1.0" encoding="utf-8"?>
<calcChain xmlns="http://schemas.openxmlformats.org/spreadsheetml/2006/main">
  <c r="I25" i="12" l="1"/>
  <c r="I23" i="12" s="1"/>
  <c r="I16" i="12"/>
  <c r="G36" i="11"/>
  <c r="F36" i="11"/>
  <c r="C36" i="11"/>
  <c r="F30" i="11"/>
  <c r="G20" i="11"/>
  <c r="F20" i="11"/>
  <c r="F14" i="11"/>
  <c r="K25" i="4"/>
  <c r="K23" i="4"/>
  <c r="K21" i="4"/>
  <c r="K19" i="4"/>
  <c r="M70" i="3"/>
  <c r="I70" i="3"/>
  <c r="Q68" i="3"/>
  <c r="M68" i="3"/>
  <c r="I68" i="3"/>
  <c r="Q66" i="3"/>
  <c r="M66" i="3"/>
  <c r="I66" i="3"/>
  <c r="Q64" i="3"/>
  <c r="M64" i="3"/>
  <c r="I64" i="3"/>
  <c r="Q62" i="3"/>
  <c r="M62" i="3"/>
  <c r="I62" i="3"/>
  <c r="Q59" i="3"/>
  <c r="M59" i="3"/>
  <c r="Q56" i="3"/>
  <c r="M56" i="3"/>
  <c r="I56" i="3"/>
  <c r="Q55" i="3"/>
  <c r="M55" i="3"/>
  <c r="I55" i="3"/>
  <c r="E55" i="3"/>
  <c r="Q54" i="3"/>
  <c r="M54" i="3"/>
  <c r="I54" i="3"/>
  <c r="E54" i="3"/>
  <c r="Q52" i="3"/>
  <c r="M52" i="3"/>
  <c r="I52" i="3"/>
  <c r="E52" i="3"/>
  <c r="Q50" i="3"/>
  <c r="M50" i="3"/>
  <c r="I50" i="3"/>
  <c r="E50" i="3"/>
  <c r="I35" i="3"/>
  <c r="E35" i="3"/>
  <c r="I33" i="3"/>
  <c r="E33" i="3"/>
  <c r="I31" i="3"/>
  <c r="E31" i="3"/>
  <c r="I29" i="3"/>
  <c r="E29" i="3"/>
  <c r="I27" i="3"/>
  <c r="E27" i="3"/>
  <c r="I24" i="3"/>
  <c r="E24" i="3"/>
  <c r="E21" i="3"/>
  <c r="E20" i="3"/>
  <c r="E19" i="3"/>
  <c r="Q68" i="2"/>
  <c r="M68" i="2"/>
  <c r="Q66" i="2"/>
  <c r="M66" i="2"/>
  <c r="Q64" i="2"/>
  <c r="M64" i="2"/>
  <c r="Q62" i="2"/>
  <c r="M62" i="2"/>
  <c r="Q59" i="2"/>
  <c r="M59" i="2"/>
  <c r="Q56" i="2"/>
  <c r="M56" i="2"/>
  <c r="I56" i="2"/>
  <c r="E56" i="2"/>
  <c r="Q55" i="2"/>
  <c r="M55" i="2"/>
  <c r="I55" i="2"/>
  <c r="E55" i="2"/>
  <c r="Q54" i="2"/>
  <c r="M54" i="2"/>
  <c r="I54" i="2"/>
  <c r="E54" i="2"/>
  <c r="Q52" i="2"/>
  <c r="M52" i="2"/>
  <c r="I52" i="2"/>
  <c r="E52" i="2"/>
  <c r="Q50" i="2"/>
  <c r="M50" i="2"/>
  <c r="I50" i="2"/>
  <c r="E50" i="2"/>
  <c r="M35" i="2"/>
  <c r="I35" i="2"/>
  <c r="E35" i="2"/>
  <c r="M33" i="2"/>
  <c r="I33" i="2"/>
  <c r="E33" i="2"/>
  <c r="M31" i="2"/>
  <c r="I31" i="2"/>
  <c r="E31" i="2"/>
  <c r="I29" i="2"/>
  <c r="E29" i="2"/>
  <c r="I27" i="2"/>
  <c r="E27" i="2"/>
  <c r="I24" i="2"/>
  <c r="E24" i="2"/>
  <c r="I21" i="2"/>
  <c r="E21" i="2"/>
  <c r="H20" i="2"/>
  <c r="I20" i="2" s="1"/>
  <c r="E20" i="2"/>
  <c r="M19" i="2"/>
  <c r="H19" i="2"/>
  <c r="I19" i="2" s="1"/>
  <c r="E19" i="2"/>
  <c r="I17" i="2"/>
  <c r="E17" i="2"/>
  <c r="M15" i="2"/>
  <c r="I15" i="2"/>
  <c r="E15" i="2"/>
  <c r="L47" i="1"/>
  <c r="M47" i="1" s="1"/>
  <c r="M45" i="1"/>
  <c r="J45" i="1"/>
  <c r="K45" i="1" s="1"/>
  <c r="M44" i="1"/>
  <c r="J44" i="1"/>
  <c r="K44" i="1" s="1"/>
  <c r="L46" i="1" l="1"/>
  <c r="J46" i="1" s="1"/>
  <c r="J47" i="1" s="1"/>
  <c r="K47" i="1" s="1"/>
</calcChain>
</file>

<file path=xl/sharedStrings.xml><?xml version="1.0" encoding="utf-8"?>
<sst xmlns="http://schemas.openxmlformats.org/spreadsheetml/2006/main" count="953" uniqueCount="206">
  <si>
    <t>LLY</t>
  </si>
  <si>
    <t>Eli Lilly and Company</t>
  </si>
  <si>
    <t>Statements of Consolidated Net Income - As Reported</t>
  </si>
  <si>
    <t>Investor Relations</t>
  </si>
  <si>
    <t>Phil Johnson (317) 655-6874</t>
  </si>
  <si>
    <t>Ilissa Rassner (317) 651-2965</t>
  </si>
  <si>
    <t>Brad Robling (317) 433-6195</t>
  </si>
  <si>
    <t>($ in millions, except per share data)</t>
  </si>
  <si>
    <t>Q1</t>
  </si>
  <si>
    <t>% chng</t>
  </si>
  <si>
    <t>Q2</t>
  </si>
  <si>
    <t>Q3</t>
  </si>
  <si>
    <t>Q4</t>
  </si>
  <si>
    <t>Year</t>
  </si>
  <si>
    <t>Revenue</t>
  </si>
  <si>
    <t>Cost of sales</t>
  </si>
  <si>
    <t>Gross margin</t>
  </si>
  <si>
    <t>% of total revenue</t>
  </si>
  <si>
    <t>Research and development</t>
  </si>
  <si>
    <t>NM</t>
  </si>
  <si>
    <t>and other special charges</t>
  </si>
  <si>
    <t>Operating income</t>
  </si>
  <si>
    <t>Interest, net</t>
  </si>
  <si>
    <t>Other income (expense) - special</t>
  </si>
  <si>
    <t>Other income (expense)</t>
  </si>
  <si>
    <t>Other - net, income (expense)</t>
  </si>
  <si>
    <t>Income before income taxes</t>
  </si>
  <si>
    <t>Income taxes</t>
  </si>
  <si>
    <t>Effective tax rate</t>
  </si>
  <si>
    <t>Net income</t>
  </si>
  <si>
    <t>Earnings per share - diluted</t>
  </si>
  <si>
    <t>Diluted shares outstanding (thousands)</t>
  </si>
  <si>
    <t>Composition of income before taxes:</t>
  </si>
  <si>
    <t>Human pharmaceutical</t>
  </si>
  <si>
    <t>Animal health</t>
  </si>
  <si>
    <t>Other*</t>
  </si>
  <si>
    <t>Note: Numbers may not add due to rounding.</t>
  </si>
  <si>
    <t>Page 1 of 12 pages of financial data</t>
  </si>
  <si>
    <t>Reconciliation of GAAP Reported to Selected Non-GAAP Adjusted Information*</t>
  </si>
  <si>
    <t>Three Months Ended</t>
  </si>
  <si>
    <t/>
  </si>
  <si>
    <t>GAAP</t>
  </si>
  <si>
    <t>Non-GAAP</t>
  </si>
  <si>
    <t>Reported</t>
  </si>
  <si>
    <t>Adjustments</t>
  </si>
  <si>
    <t>Adjusted</t>
  </si>
  <si>
    <t>Marketing, selling, and administrative</t>
  </si>
  <si>
    <t>Operating expenses</t>
  </si>
  <si>
    <t>Acquired in-process research and</t>
  </si>
  <si>
    <t>development</t>
  </si>
  <si>
    <t>Asset impairment, restructuring,</t>
  </si>
  <si>
    <t>.</t>
  </si>
  <si>
    <r>
      <rPr>
        <sz val="10"/>
        <color rgb="FF000000"/>
        <rFont val="Arial"/>
      </rPr>
      <t xml:space="preserve">*For itemization of adjustments, refer to </t>
    </r>
    <r>
      <rPr>
        <b/>
        <sz val="10"/>
        <color rgb="FF000000"/>
        <rFont val="Arial"/>
      </rPr>
      <t>'Significant Items.'</t>
    </r>
  </si>
  <si>
    <t>Page 2 of 12 pages of financial data</t>
  </si>
  <si>
    <t>Six Months Ended</t>
  </si>
  <si>
    <t>Nine Months Ended</t>
  </si>
  <si>
    <t>Twelve Months Ended</t>
  </si>
  <si>
    <r>
      <rPr>
        <sz val="10"/>
        <color rgb="FF000000"/>
        <rFont val="Arial"/>
      </rPr>
      <t>*For itemization of adjustments, refer to</t>
    </r>
    <r>
      <rPr>
        <b/>
        <sz val="10"/>
        <color rgb="FF000000"/>
        <rFont val="Arial"/>
      </rPr>
      <t xml:space="preserve"> 'Significant Items.'</t>
    </r>
  </si>
  <si>
    <t>Page 3 or 12 pages of financial data</t>
  </si>
  <si>
    <t>Significant Items Affecting Net Income</t>
  </si>
  <si>
    <t>Total</t>
  </si>
  <si>
    <t>EPS (as reported)</t>
  </si>
  <si>
    <t>Branded Prescription Drug Fee</t>
  </si>
  <si>
    <t>Acquired in-process research and development</t>
  </si>
  <si>
    <t>Income associated with revisions to the agreement between Lilly and Boehringer Ingelheim</t>
  </si>
  <si>
    <t>Income related to termination of the exenatide collaboration with Amylin</t>
  </si>
  <si>
    <t>EPS (non-GAAP)*</t>
  </si>
  <si>
    <t>*The company uses non-GAAP financial measures that differ from financial statements reported in conformity with U.S. generally accepted accounting principles (GAAP).  The items that are excluded when non-GAAP measures or expectations provided are typically highly variable, difficult to predict, and of a size that could have a substantial impact on the company’s reported operations for a period. The company believes that these non-GAAP measures provide useful information to investors.  Among other things, they may help investors evaluate the company’s ongoing operations. They can assist in making meaningful period-over-period comparisons and in identifying operating trends that would otherwise be masked or distorted by the items subject to the adjustments. Management uses these non-GAAP measures internally to evaluate the performance of the business, including to allocate resources and to evaluate results relative to incentive compensation targets.  Investors should consider these non-GAAP measures in addition to, not as a substitute for or superior to, measures of financial performance prepared in accordance with GAAP.</t>
  </si>
  <si>
    <t>Page 4 of 12 pages of financial data</t>
  </si>
  <si>
    <t>Product Revenue Report</t>
  </si>
  <si>
    <t>2014 Revenue</t>
  </si>
  <si>
    <t>($ millions)</t>
  </si>
  <si>
    <t>US</t>
  </si>
  <si>
    <t>Intl</t>
  </si>
  <si>
    <t>Zyprexa</t>
  </si>
  <si>
    <t>Cymbalta</t>
  </si>
  <si>
    <t>Strattera</t>
  </si>
  <si>
    <t>Prozac Family</t>
  </si>
  <si>
    <t>Amyvid</t>
  </si>
  <si>
    <t>Other Neuroscience*</t>
  </si>
  <si>
    <t>Neuroscience</t>
  </si>
  <si>
    <t>Humalog</t>
  </si>
  <si>
    <t>Humulin</t>
  </si>
  <si>
    <t>Evista</t>
  </si>
  <si>
    <t>Forteo</t>
  </si>
  <si>
    <t>Humatrope</t>
  </si>
  <si>
    <t>Actos</t>
  </si>
  <si>
    <t>Axiron</t>
  </si>
  <si>
    <t>Glucagon</t>
  </si>
  <si>
    <t>Trajenta</t>
  </si>
  <si>
    <t>Jardiance</t>
  </si>
  <si>
    <t>Trulicity</t>
  </si>
  <si>
    <t>Other Endocrinology*</t>
  </si>
  <si>
    <t>Endocrinology</t>
  </si>
  <si>
    <t>Alimta</t>
  </si>
  <si>
    <t>Gemzar</t>
  </si>
  <si>
    <t>Cyramza</t>
  </si>
  <si>
    <t>Erbitux Mfg Revenue</t>
  </si>
  <si>
    <t>Erbitux Royalty</t>
  </si>
  <si>
    <t>Other Oncology</t>
  </si>
  <si>
    <t>Oncology</t>
  </si>
  <si>
    <t>Cialis</t>
  </si>
  <si>
    <t>Reopro</t>
  </si>
  <si>
    <t>Effient</t>
  </si>
  <si>
    <t>Adcirca</t>
  </si>
  <si>
    <t>Other Cardiovascular*</t>
  </si>
  <si>
    <t>Cardiovascular</t>
  </si>
  <si>
    <t>Vancocin</t>
  </si>
  <si>
    <t>Other Pharma*</t>
  </si>
  <si>
    <t>Other Pharmaceutical</t>
  </si>
  <si>
    <t>Total Pharmaceuticals</t>
  </si>
  <si>
    <t>Food and Other</t>
  </si>
  <si>
    <t>Companion</t>
  </si>
  <si>
    <t>Total Animal Health</t>
  </si>
  <si>
    <t>TOTAL REVENUE</t>
  </si>
  <si>
    <t>Page 5 of 12 pages of financial data</t>
  </si>
  <si>
    <t>2013 Revenue</t>
  </si>
  <si>
    <t>Page 6 of 12 pages of financial data</t>
  </si>
  <si>
    <t>Product Revenue Growth Report</t>
  </si>
  <si>
    <t>2014</t>
  </si>
  <si>
    <t>2014 Revenue Growth</t>
  </si>
  <si>
    <t>Perform**</t>
  </si>
  <si>
    <t>N/M</t>
  </si>
  <si>
    <t>5%</t>
  </si>
  <si>
    <t>37%</t>
  </si>
  <si>
    <t>7%</t>
  </si>
  <si>
    <t>(20%)</t>
  </si>
  <si>
    <t>(53%)</t>
  </si>
  <si>
    <t>(56%)</t>
  </si>
  <si>
    <t>**Performance excludes the impact of foreign exchange rates</t>
  </si>
  <si>
    <t>Page 7 of 12 pages of financial data</t>
  </si>
  <si>
    <t>International Pharma Product Revenue Report</t>
  </si>
  <si>
    <t>2014 International Pharma Revenue</t>
  </si>
  <si>
    <t>ACE</t>
  </si>
  <si>
    <t>JAPAN</t>
  </si>
  <si>
    <t>Emerging</t>
  </si>
  <si>
    <t>INTL Total</t>
  </si>
  <si>
    <t>Page 8 of 12 pages of financial data</t>
  </si>
  <si>
    <t>2013</t>
  </si>
  <si>
    <t>2013 International Pharma Revenue</t>
  </si>
  <si>
    <t>Page 9 of 12 pages of financial data</t>
  </si>
  <si>
    <t>Effect of Price, Rate, Volume on Revenue</t>
  </si>
  <si>
    <r>
      <rPr>
        <b/>
        <sz val="10"/>
        <color rgb="FF000000"/>
        <rFont val="Times New Roman"/>
      </rPr>
      <t>As Reported</t>
    </r>
    <r>
      <rPr>
        <b/>
        <i/>
        <sz val="10"/>
        <color rgb="FF000000"/>
        <rFont val="Times New Roman"/>
      </rPr>
      <t xml:space="preserve"> ($ millions)</t>
    </r>
  </si>
  <si>
    <t>Q1 2014</t>
  </si>
  <si>
    <t>Q2 2014</t>
  </si>
  <si>
    <t>Q3 2014</t>
  </si>
  <si>
    <t>$</t>
  </si>
  <si>
    <t>Price</t>
  </si>
  <si>
    <t>Rate</t>
  </si>
  <si>
    <t>Volume</t>
  </si>
  <si>
    <t>Human Pharmaceuticals</t>
  </si>
  <si>
    <t>U.S.</t>
  </si>
  <si>
    <t>ACE *</t>
  </si>
  <si>
    <t>Japan</t>
  </si>
  <si>
    <t>Emerging Markets*</t>
  </si>
  <si>
    <t>Total Pharma</t>
  </si>
  <si>
    <t>Animal Health</t>
  </si>
  <si>
    <t>Total Revenue</t>
  </si>
  <si>
    <t>Q4 2014</t>
  </si>
  <si>
    <t>2014 YTD</t>
  </si>
  <si>
    <t>Page 10 of 12 pages of financial data</t>
  </si>
  <si>
    <t>Other Income/(Deductions)</t>
  </si>
  <si>
    <t>As Reported</t>
  </si>
  <si>
    <t>$ Millions</t>
  </si>
  <si>
    <t>- Interest expense</t>
  </si>
  <si>
    <t>- Interest income</t>
  </si>
  <si>
    <t>Interest - net</t>
  </si>
  <si>
    <t>Other income, net</t>
  </si>
  <si>
    <t>- FX gain (loss)</t>
  </si>
  <si>
    <t>- Gain (loss) investments</t>
  </si>
  <si>
    <t>- Miscellaneous income (expense)</t>
  </si>
  <si>
    <t>Non-GAAP*</t>
  </si>
  <si>
    <t>Page 11 of 12 pages of financial data</t>
  </si>
  <si>
    <t>Consolidated Balance Sheet</t>
  </si>
  <si>
    <t>Assets</t>
  </si>
  <si>
    <t>Current Assets</t>
  </si>
  <si>
    <t>Cash and cash equivalents</t>
  </si>
  <si>
    <t>Short-term investments</t>
  </si>
  <si>
    <t>Accounts receivable - net</t>
  </si>
  <si>
    <t>Inventories</t>
  </si>
  <si>
    <t>Other current assets</t>
  </si>
  <si>
    <t>Subtotal</t>
  </si>
  <si>
    <t>Other Assets</t>
  </si>
  <si>
    <t>Restricted cash</t>
  </si>
  <si>
    <t>Investments</t>
  </si>
  <si>
    <t>Goodwill and other intangibles - net</t>
  </si>
  <si>
    <t>Other noncurrent assets</t>
  </si>
  <si>
    <t>Property and equipment - net</t>
  </si>
  <si>
    <t>Liabilities and Equity</t>
  </si>
  <si>
    <t>Short-term borrowings</t>
  </si>
  <si>
    <t>Accounts payable</t>
  </si>
  <si>
    <t>Other current liabilities</t>
  </si>
  <si>
    <t>Long-term debt</t>
  </si>
  <si>
    <t>Other noncurrent liabilities</t>
  </si>
  <si>
    <t>Equity</t>
  </si>
  <si>
    <t>Page 12 of 12 pages of financial data</t>
  </si>
  <si>
    <t>Acquired in-process research and
  development</t>
  </si>
  <si>
    <t>Asset impairment, restructuring, and other special charges</t>
  </si>
  <si>
    <t>Asset impairment, restructuring, and other
  special charges</t>
  </si>
  <si>
    <r>
      <rPr>
        <b/>
        <sz val="10"/>
        <color rgb="FF000000"/>
        <rFont val="Arial"/>
        <family val="2"/>
      </rPr>
      <t>ACE</t>
    </r>
    <r>
      <rPr>
        <sz val="10"/>
        <color rgb="FF000000"/>
        <rFont val="Arial"/>
        <family val="2"/>
      </rPr>
      <t xml:space="preserve"> - Australia, Canada, and Europe; </t>
    </r>
    <r>
      <rPr>
        <b/>
        <sz val="10"/>
        <color rgb="FF000000"/>
        <rFont val="Arial"/>
        <family val="2"/>
      </rPr>
      <t>Emerging Markets</t>
    </r>
    <r>
      <rPr>
        <sz val="10"/>
        <color rgb="FF000000"/>
        <rFont val="Arial"/>
        <family val="2"/>
      </rPr>
      <t xml:space="preserve"> - OUS excluding ACE and Japan</t>
    </r>
  </si>
  <si>
    <r>
      <rPr>
        <b/>
        <sz val="10"/>
        <color rgb="FF000000"/>
        <rFont val="Arial"/>
        <family val="2"/>
      </rPr>
      <t xml:space="preserve">ACE </t>
    </r>
    <r>
      <rPr>
        <sz val="10"/>
        <color rgb="FF000000"/>
        <rFont val="Arial"/>
        <family val="2"/>
      </rPr>
      <t xml:space="preserve">- Australia, Canada, and Europe; </t>
    </r>
    <r>
      <rPr>
        <b/>
        <sz val="10"/>
        <color rgb="FF000000"/>
        <rFont val="Arial"/>
        <family val="2"/>
      </rPr>
      <t>Emerging Markets</t>
    </r>
    <r>
      <rPr>
        <sz val="10"/>
        <color rgb="FF000000"/>
        <rFont val="Arial"/>
        <family val="2"/>
      </rPr>
      <t xml:space="preserve"> - OUS excluding ACE and Japan</t>
    </r>
  </si>
  <si>
    <r>
      <rPr>
        <b/>
        <sz val="10"/>
        <color rgb="FF000000"/>
        <rFont val="Arial"/>
        <family val="2"/>
      </rPr>
      <t>* ACE</t>
    </r>
    <r>
      <rPr>
        <sz val="10"/>
        <color rgb="FF000000"/>
        <rFont val="Arial"/>
        <family val="2"/>
      </rPr>
      <t xml:space="preserve"> - Australia/New Zealand, Canada, and Europe;</t>
    </r>
    <r>
      <rPr>
        <b/>
        <sz val="10"/>
        <color rgb="FF000000"/>
        <rFont val="Arial"/>
        <family val="2"/>
      </rPr>
      <t xml:space="preserve"> Emerging Markets</t>
    </r>
    <r>
      <rPr>
        <sz val="10"/>
        <color rgb="FF000000"/>
        <rFont val="Arial"/>
        <family val="2"/>
      </rPr>
      <t xml:space="preserve"> - OUS excluding ACE and Japan</t>
    </r>
  </si>
  <si>
    <t>*Other - Neuro includes Permax, Symbyax and Yentreve.  Endocrinology includes exenatide. Cardio includes Cynt and Livalo.  Other Pharma includes Ceclor, Keflex and Incivek.</t>
  </si>
  <si>
    <t>*Other - Neuro includes Yentreve and Symbyax.  Endocrinology includes exenatide and HumaPen. Cardio includes Livalo, Cynt, and Zalutia.  Other Pharma includes Ceclor, Keflex, and Incivek.</t>
  </si>
  <si>
    <t>*Other - Neuro includes Yentreve and Symbyax.  Endocrinology includes exenatide and HumaPen. Cardio includes Livalo, Cynt, and Zalutia.  Other Pharma includes Ceclor, Keflex and Incivek.</t>
  </si>
  <si>
    <t>*Other consists of: asset impairment, restructuring, and other special charges, acquired in-process research and development, income related to termination of the exenatide collaboration with Amylin, a charge associated with the U.S. Branded Prescription Drug Fee, and income associated with revisions to the agreement between Lilly and Boehringer Ingelheim.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</si>
</sst>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0;\-0;0;_(@_)"/>
    <numFmt numFmtId="165" formatCode="#,##0.0;\(#,##0.0\);0.0;_(@_)"/>
    <numFmt numFmtId="166" formatCode="#,##0_)%;\(#,##0\)%;&quot;—&quot;\%;_(@_)"/>
    <numFmt numFmtId="167" formatCode="#,##0.0_)%;\(#,##0.0\)%;&quot;—&quot;\%;_(@_)"/>
    <numFmt numFmtId="168" formatCode="_(#,##0.0_)_%;_(\(#,##0.0\)_%;_(&quot;—&quot;_);_(@_)"/>
    <numFmt numFmtId="169" formatCode="0.0;\-0.0;0.0;_(@_)"/>
    <numFmt numFmtId="170" formatCode="#,##0.00;\-#,##0.00;0.00;_(@_)"/>
    <numFmt numFmtId="171" formatCode="#,##0;\-#,##0;0;_(@_)"/>
    <numFmt numFmtId="172" formatCode="#,##0.00;\(#,##0.00\);0.00;_(@_)"/>
    <numFmt numFmtId="173" formatCode="_(&quot;$&quot;* #,##0.0_)_%;_(&quot;$&quot;* \(#,##0.0\)_%;_(&quot;$&quot;* &quot;—&quot;_);_(@_)"/>
    <numFmt numFmtId="174" formatCode="mmmm\ d\,\ yyyy"/>
    <numFmt numFmtId="175" formatCode="_(&quot;$&quot;#,##0.0_);_(\(&quot;$&quot;#,##0.0\);_(&quot;$&quot;&quot;—&quot;_);_(@_)"/>
    <numFmt numFmtId="176" formatCode="_(#,##0.0_);_(\(#,##0.0\);_(&quot;—&quot;_);_(@_)"/>
    <numFmt numFmtId="177" formatCode="_(&quot;$&quot;* #,##0.0_);_(&quot;$&quot;* \(#,##0.0\);_(&quot;$&quot;* &quot;—&quot;_);_(@_)"/>
    <numFmt numFmtId="178" formatCode="_(#,##0.00_);_(\(#,##0.00\);_(&quot;—&quot;_);_(@_)"/>
    <numFmt numFmtId="179" formatCode="_(&quot;$&quot;* #,##0.00_);_(&quot;$&quot;* \(#,##0.00\);_(&quot;$&quot;* &quot;—&quot;_);_(@_)"/>
    <numFmt numFmtId="180" formatCode="#,##0.0;\-#,##0.0;0.0;_(@_)"/>
    <numFmt numFmtId="181" formatCode="0.0;\(0.0\);0.0;_(@_)"/>
  </numFmts>
  <fonts count="20" x14ac:knownFonts="1">
    <font>
      <sz val="10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8"/>
      <color rgb="FF000000"/>
      <name val="Arial"/>
    </font>
    <font>
      <i/>
      <sz val="10"/>
      <color rgb="FF000000"/>
      <name val="Arial"/>
    </font>
    <font>
      <i/>
      <sz val="8"/>
      <color rgb="FF000000"/>
      <name val="Arial"/>
    </font>
    <font>
      <sz val="7"/>
      <color rgb="FF000000"/>
      <name val="Arial"/>
    </font>
    <font>
      <u/>
      <sz val="10"/>
      <color rgb="FF000000"/>
      <name val="Arial"/>
    </font>
    <font>
      <b/>
      <sz val="10"/>
      <color rgb="FFFF0000"/>
      <name val="Arial"/>
    </font>
    <font>
      <b/>
      <sz val="10"/>
      <color rgb="FF000000"/>
      <name val="Times New Roman"/>
    </font>
    <font>
      <i/>
      <sz val="7"/>
      <color rgb="FF000000"/>
      <name val="Arial"/>
    </font>
    <font>
      <sz val="8"/>
      <color rgb="FF000000"/>
      <name val="Arial"/>
    </font>
    <font>
      <b/>
      <u/>
      <sz val="10"/>
      <color rgb="FF000000"/>
      <name val="Arial"/>
    </font>
    <font>
      <b/>
      <i/>
      <sz val="10"/>
      <color rgb="FF000000"/>
      <name val="Arial"/>
    </font>
    <font>
      <b/>
      <i/>
      <sz val="10"/>
      <color rgb="FF000000"/>
      <name val="Times New Roman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</patternFill>
    </fill>
    <fill>
      <patternFill patternType="solid">
        <fgColor rgb="FFB5B5B5"/>
      </patternFill>
    </fill>
  </fills>
  <borders count="9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 style="thin">
        <color rgb="FFB5B5B5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B5B5B5"/>
      </top>
      <bottom/>
      <diagonal/>
    </border>
    <border>
      <left style="thin">
        <color rgb="FFB5B5B5"/>
      </left>
      <right/>
      <top style="thin">
        <color rgb="FFB5B5B5"/>
      </top>
      <bottom/>
      <diagonal/>
    </border>
    <border>
      <left style="thin">
        <color rgb="FFFFFFFF"/>
      </left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 style="thin">
        <color auto="1"/>
      </bottom>
      <diagonal/>
    </border>
    <border>
      <left style="thin">
        <color rgb="FFB5B5B5"/>
      </left>
      <right/>
      <top/>
      <bottom/>
      <diagonal/>
    </border>
    <border>
      <left style="thin">
        <color rgb="FFB5B5B5"/>
      </left>
      <right style="thin">
        <color rgb="FFFFFFFF"/>
      </right>
      <top/>
      <bottom/>
      <diagonal/>
    </border>
    <border>
      <left/>
      <right/>
      <top style="thin">
        <color rgb="FFB5B5B5"/>
      </top>
      <bottom style="thin">
        <color auto="1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/>
      <diagonal/>
    </border>
    <border>
      <left style="thin">
        <color rgb="FFFFFFFF"/>
      </left>
      <right style="thin">
        <color rgb="FFB5B5B5"/>
      </right>
      <top style="thin">
        <color rgb="FFB5B5B5"/>
      </top>
      <bottom/>
      <diagonal/>
    </border>
    <border>
      <left style="thin">
        <color rgb="FFB5B5B5"/>
      </left>
      <right style="thin">
        <color rgb="FFB5B5B5"/>
      </right>
      <top style="thin">
        <color rgb="FFB5B5B5"/>
      </top>
      <bottom/>
      <diagonal/>
    </border>
    <border>
      <left style="thin">
        <color rgb="FFB5B5B5"/>
      </left>
      <right style="thin">
        <color rgb="FFB5B5B5"/>
      </right>
      <top style="thin">
        <color rgb="FFB5B5B5"/>
      </top>
      <bottom style="thin">
        <color rgb="FFB5B5B5"/>
      </bottom>
      <diagonal/>
    </border>
    <border>
      <left/>
      <right/>
      <top/>
      <bottom style="thin">
        <color auto="1"/>
      </bottom>
      <diagonal/>
    </border>
    <border>
      <left style="thin">
        <color rgb="FFB5B5B5"/>
      </left>
      <right style="thin">
        <color rgb="FFB5B5B5"/>
      </right>
      <top style="thin">
        <color rgb="FFB5B5B5"/>
      </top>
      <bottom style="thin">
        <color auto="1"/>
      </bottom>
      <diagonal/>
    </border>
    <border>
      <left/>
      <right/>
      <top style="thin">
        <color rgb="FFB5B5B5"/>
      </top>
      <bottom/>
      <diagonal/>
    </border>
    <border>
      <left style="thin">
        <color rgb="FFFFFFFF"/>
      </left>
      <right/>
      <top style="thin">
        <color rgb="FFB5B5B5"/>
      </top>
      <bottom style="thin">
        <color rgb="FFFFFFFF"/>
      </bottom>
      <diagonal/>
    </border>
    <border>
      <left style="thin">
        <color rgb="FFB5B5B5"/>
      </left>
      <right/>
      <top style="thin">
        <color rgb="FFB5B5B5"/>
      </top>
      <bottom style="thin">
        <color rgb="FFFFFFFF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 style="thin">
        <color rgb="FFFFFFFF"/>
      </bottom>
      <diagonal/>
    </border>
    <border>
      <left style="thin">
        <color rgb="FFB5B5B5"/>
      </left>
      <right/>
      <top style="thin">
        <color auto="1"/>
      </top>
      <bottom/>
      <diagonal/>
    </border>
    <border>
      <left style="thin">
        <color rgb="FFB5B5B5"/>
      </left>
      <right style="thin">
        <color rgb="FFFFFFFF"/>
      </right>
      <top style="thin">
        <color auto="1"/>
      </top>
      <bottom/>
      <diagonal/>
    </border>
    <border>
      <left style="thin">
        <color rgb="FFB5B5B5"/>
      </left>
      <right/>
      <top style="thin">
        <color rgb="FFB5B5B5"/>
      </top>
      <bottom style="thin">
        <color rgb="FFB5B5B5"/>
      </bottom>
      <diagonal/>
    </border>
    <border>
      <left style="thin">
        <color rgb="FFB5B5B5"/>
      </left>
      <right style="thin">
        <color rgb="FFFFFFFF"/>
      </right>
      <top style="thin">
        <color rgb="FFB5B5B5"/>
      </top>
      <bottom style="thin">
        <color rgb="FFB5B5B5"/>
      </bottom>
      <diagonal/>
    </border>
    <border>
      <left style="thin">
        <color rgb="FFFFFFFF"/>
      </left>
      <right style="thin">
        <color rgb="FFB5B5B5"/>
      </right>
      <top style="thin">
        <color rgb="FFB5B5B5"/>
      </top>
      <bottom style="thin">
        <color auto="1"/>
      </bottom>
      <diagonal/>
    </border>
    <border>
      <left style="thin">
        <color rgb="FFB5B5B5"/>
      </left>
      <right style="thin">
        <color rgb="FFB5B5B5"/>
      </right>
      <top/>
      <bottom/>
      <diagonal/>
    </border>
    <border>
      <left style="thin">
        <color rgb="FFB5B5B5"/>
      </left>
      <right style="thin">
        <color rgb="FFFFFFFF"/>
      </right>
      <top/>
      <bottom style="thin">
        <color rgb="FFB5B5B5"/>
      </bottom>
      <diagonal/>
    </border>
    <border>
      <left style="thin">
        <color rgb="FFB5B5B5"/>
      </left>
      <right style="thin">
        <color rgb="FFB5B5B5"/>
      </right>
      <top style="thin">
        <color rgb="FFB5B5B5"/>
      </top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thin">
        <color rgb="FFFFFF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FFFFFF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/>
      <bottom style="medium">
        <color auto="1"/>
      </bottom>
      <diagonal/>
    </border>
    <border>
      <left style="thin">
        <color rgb="FFFFFFFF"/>
      </left>
      <right style="medium">
        <color auto="1"/>
      </right>
      <top/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FFFF"/>
      </left>
      <right/>
      <top style="thin">
        <color rgb="FFFFFFFF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thin">
        <color rgb="FFFFFFFF"/>
      </left>
      <right style="medium">
        <color auto="1"/>
      </right>
      <top style="thin">
        <color rgb="FFFFFFFF"/>
      </top>
      <bottom style="medium">
        <color auto="1"/>
      </bottom>
      <diagonal/>
    </border>
    <border>
      <left style="thin">
        <color rgb="FFFFFFFF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double">
        <color auto="1"/>
      </bottom>
      <diagonal/>
    </border>
    <border>
      <left style="thin">
        <color rgb="FFFFFFFF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double">
        <color auto="1"/>
      </bottom>
      <diagonal/>
    </border>
    <border>
      <left/>
      <right/>
      <top style="thin">
        <color rgb="FFFFFFFF"/>
      </top>
      <bottom style="double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auto="1"/>
      </bottom>
      <diagonal/>
    </border>
  </borders>
  <cellStyleXfs count="1">
    <xf numFmtId="0" fontId="0" fillId="0" borderId="0"/>
  </cellStyleXfs>
  <cellXfs count="562"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5" fontId="1" fillId="0" borderId="7" xfId="0" applyNumberFormat="1" applyFont="1" applyBorder="1" applyAlignment="1"/>
    <xf numFmtId="165" fontId="1" fillId="0" borderId="12" xfId="0" applyNumberFormat="1" applyFont="1" applyBorder="1" applyAlignme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165" fontId="1" fillId="0" borderId="2" xfId="0" applyNumberFormat="1" applyFont="1" applyBorder="1" applyAlignment="1"/>
    <xf numFmtId="166" fontId="1" fillId="0" borderId="2" xfId="0" applyNumberFormat="1" applyFont="1" applyBorder="1" applyAlignment="1"/>
    <xf numFmtId="167" fontId="1" fillId="0" borderId="1" xfId="0" applyNumberFormat="1" applyFont="1" applyBorder="1" applyAlignment="1">
      <alignment horizontal="left"/>
    </xf>
    <xf numFmtId="165" fontId="1" fillId="0" borderId="2" xfId="0" applyNumberFormat="1" applyFont="1" applyBorder="1" applyAlignment="1"/>
    <xf numFmtId="165" fontId="1" fillId="0" borderId="1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165" fontId="1" fillId="0" borderId="10" xfId="0" applyNumberFormat="1" applyFont="1" applyBorder="1" applyAlignment="1"/>
    <xf numFmtId="165" fontId="1" fillId="0" borderId="10" xfId="0" applyNumberFormat="1" applyFont="1" applyBorder="1" applyAlignment="1"/>
    <xf numFmtId="165" fontId="1" fillId="0" borderId="12" xfId="0" applyNumberFormat="1" applyFont="1" applyBorder="1" applyAlignment="1"/>
    <xf numFmtId="166" fontId="1" fillId="0" borderId="1" xfId="0" applyNumberFormat="1" applyFont="1" applyBorder="1" applyAlignment="1"/>
    <xf numFmtId="166" fontId="1" fillId="0" borderId="5" xfId="0" applyNumberFormat="1" applyFont="1" applyBorder="1" applyAlignment="1"/>
    <xf numFmtId="0" fontId="1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left"/>
    </xf>
    <xf numFmtId="166" fontId="1" fillId="0" borderId="5" xfId="0" applyNumberFormat="1" applyFont="1" applyBorder="1" applyAlignment="1">
      <alignment horizontal="left"/>
    </xf>
    <xf numFmtId="165" fontId="1" fillId="0" borderId="1" xfId="0" applyNumberFormat="1" applyFont="1" applyBorder="1" applyAlignment="1"/>
    <xf numFmtId="165" fontId="1" fillId="0" borderId="1" xfId="0" applyNumberFormat="1" applyFont="1" applyBorder="1" applyAlignment="1"/>
    <xf numFmtId="165" fontId="1" fillId="0" borderId="5" xfId="0" applyNumberFormat="1" applyFont="1" applyBorder="1" applyAlignment="1"/>
    <xf numFmtId="166" fontId="1" fillId="0" borderId="5" xfId="0" applyNumberFormat="1" applyFont="1" applyBorder="1" applyAlignment="1"/>
    <xf numFmtId="166" fontId="1" fillId="0" borderId="2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6" fontId="1" fillId="0" borderId="1" xfId="0" applyNumberFormat="1" applyFont="1" applyBorder="1" applyAlignment="1"/>
    <xf numFmtId="168" fontId="1" fillId="0" borderId="1" xfId="0" applyNumberFormat="1" applyFont="1" applyBorder="1" applyAlignment="1">
      <alignment horizontal="left"/>
    </xf>
    <xf numFmtId="168" fontId="1" fillId="0" borderId="5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168" fontId="1" fillId="0" borderId="2" xfId="0" applyNumberFormat="1" applyFont="1" applyBorder="1" applyAlignment="1"/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169" fontId="1" fillId="0" borderId="2" xfId="0" applyNumberFormat="1" applyFont="1" applyBorder="1" applyAlignment="1"/>
    <xf numFmtId="169" fontId="1" fillId="0" borderId="2" xfId="0" applyNumberFormat="1" applyFont="1" applyBorder="1" applyAlignment="1"/>
    <xf numFmtId="165" fontId="1" fillId="0" borderId="7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left"/>
    </xf>
    <xf numFmtId="165" fontId="1" fillId="0" borderId="9" xfId="0" applyNumberFormat="1" applyFont="1" applyBorder="1" applyAlignment="1"/>
    <xf numFmtId="0" fontId="1" fillId="0" borderId="1" xfId="0" applyFont="1" applyBorder="1" applyAlignment="1">
      <alignment horizontal="right" wrapText="1"/>
    </xf>
    <xf numFmtId="168" fontId="1" fillId="0" borderId="9" xfId="0" applyNumberFormat="1" applyFont="1" applyBorder="1" applyAlignment="1"/>
    <xf numFmtId="0" fontId="1" fillId="0" borderId="5" xfId="0" applyFont="1" applyBorder="1" applyAlignment="1">
      <alignment horizontal="right" wrapText="1"/>
    </xf>
    <xf numFmtId="165" fontId="1" fillId="0" borderId="9" xfId="0" applyNumberFormat="1" applyFont="1" applyBorder="1" applyAlignment="1"/>
    <xf numFmtId="168" fontId="1" fillId="0" borderId="10" xfId="0" applyNumberFormat="1" applyFont="1" applyBorder="1" applyAlignment="1"/>
    <xf numFmtId="165" fontId="1" fillId="0" borderId="7" xfId="0" applyNumberFormat="1" applyFont="1" applyBorder="1" applyAlignment="1"/>
    <xf numFmtId="165" fontId="1" fillId="0" borderId="1" xfId="0" applyNumberFormat="1" applyFont="1" applyBorder="1" applyAlignment="1"/>
    <xf numFmtId="165" fontId="1" fillId="0" borderId="5" xfId="0" applyNumberFormat="1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67" fontId="5" fillId="0" borderId="2" xfId="0" applyNumberFormat="1" applyFont="1" applyBorder="1" applyAlignment="1"/>
    <xf numFmtId="166" fontId="5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/>
    <xf numFmtId="170" fontId="1" fillId="0" borderId="2" xfId="0" applyNumberFormat="1" applyFont="1" applyBorder="1" applyAlignment="1"/>
    <xf numFmtId="170" fontId="1" fillId="0" borderId="2" xfId="0" applyNumberFormat="1" applyFont="1" applyBorder="1" applyAlignment="1"/>
    <xf numFmtId="0" fontId="0" fillId="0" borderId="13" xfId="0" applyBorder="1" applyAlignment="1">
      <alignment horizontal="left"/>
    </xf>
    <xf numFmtId="171" fontId="1" fillId="0" borderId="2" xfId="0" applyNumberFormat="1" applyFont="1" applyBorder="1" applyAlignment="1"/>
    <xf numFmtId="165" fontId="1" fillId="0" borderId="5" xfId="0" applyNumberFormat="1" applyFon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0" borderId="5" xfId="0" applyNumberFormat="1" applyBorder="1" applyAlignment="1">
      <alignment horizontal="left"/>
    </xf>
    <xf numFmtId="165" fontId="1" fillId="0" borderId="14" xfId="0" applyNumberFormat="1" applyFont="1" applyBorder="1" applyAlignment="1"/>
    <xf numFmtId="166" fontId="1" fillId="0" borderId="2" xfId="0" applyNumberFormat="1" applyFont="1" applyBorder="1" applyAlignment="1"/>
    <xf numFmtId="165" fontId="1" fillId="0" borderId="15" xfId="0" applyNumberFormat="1" applyFont="1" applyBorder="1" applyAlignment="1"/>
    <xf numFmtId="0" fontId="6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wrapText="1"/>
    </xf>
    <xf numFmtId="168" fontId="1" fillId="0" borderId="5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65" fontId="8" fillId="0" borderId="1" xfId="0" applyNumberFormat="1" applyFont="1" applyBorder="1" applyAlignment="1"/>
    <xf numFmtId="167" fontId="1" fillId="0" borderId="5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left"/>
    </xf>
    <xf numFmtId="172" fontId="1" fillId="0" borderId="2" xfId="0" applyNumberFormat="1" applyFont="1" applyBorder="1" applyAlignment="1"/>
    <xf numFmtId="173" fontId="1" fillId="0" borderId="1" xfId="0" applyNumberFormat="1" applyFont="1" applyBorder="1" applyAlignment="1">
      <alignment horizontal="left"/>
    </xf>
    <xf numFmtId="173" fontId="1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75" fontId="1" fillId="0" borderId="2" xfId="0" applyNumberFormat="1" applyFont="1" applyBorder="1" applyAlignment="1"/>
    <xf numFmtId="176" fontId="1" fillId="0" borderId="5" xfId="0" applyNumberFormat="1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176" fontId="1" fillId="0" borderId="2" xfId="0" applyNumberFormat="1" applyFont="1" applyBorder="1" applyAlignment="1"/>
    <xf numFmtId="176" fontId="1" fillId="0" borderId="1" xfId="0" applyNumberFormat="1" applyFont="1" applyBorder="1" applyAlignment="1"/>
    <xf numFmtId="177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/>
    <xf numFmtId="176" fontId="1" fillId="0" borderId="5" xfId="0" applyNumberFormat="1" applyFont="1" applyBorder="1" applyAlignment="1">
      <alignment horizontal="left"/>
    </xf>
    <xf numFmtId="176" fontId="1" fillId="0" borderId="10" xfId="0" applyNumberFormat="1" applyFont="1" applyBorder="1" applyAlignment="1"/>
    <xf numFmtId="176" fontId="1" fillId="0" borderId="12" xfId="0" applyNumberFormat="1" applyFont="1" applyBorder="1" applyAlignment="1"/>
    <xf numFmtId="176" fontId="1" fillId="0" borderId="7" xfId="0" applyNumberFormat="1" applyFont="1" applyBorder="1" applyAlignment="1"/>
    <xf numFmtId="176" fontId="1" fillId="0" borderId="15" xfId="0" applyNumberFormat="1" applyFont="1" applyBorder="1" applyAlignment="1"/>
    <xf numFmtId="178" fontId="1" fillId="0" borderId="2" xfId="0" applyNumberFormat="1" applyFont="1" applyBorder="1" applyAlignment="1"/>
    <xf numFmtId="0" fontId="1" fillId="0" borderId="3" xfId="0" applyFont="1" applyBorder="1" applyAlignment="1"/>
    <xf numFmtId="178" fontId="1" fillId="0" borderId="5" xfId="0" applyNumberFormat="1" applyFont="1" applyBorder="1" applyAlignment="1"/>
    <xf numFmtId="178" fontId="1" fillId="0" borderId="2" xfId="0" applyNumberFormat="1" applyFont="1" applyBorder="1" applyAlignment="1">
      <alignment horizontal="left"/>
    </xf>
    <xf numFmtId="178" fontId="2" fillId="0" borderId="2" xfId="0" applyNumberFormat="1" applyFont="1" applyBorder="1" applyAlignment="1">
      <alignment horizontal="left"/>
    </xf>
    <xf numFmtId="178" fontId="1" fillId="0" borderId="7" xfId="0" applyNumberFormat="1" applyFont="1" applyBorder="1" applyAlignment="1">
      <alignment horizontal="left"/>
    </xf>
    <xf numFmtId="178" fontId="1" fillId="0" borderId="12" xfId="0" applyNumberFormat="1" applyFont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175" fontId="2" fillId="2" borderId="22" xfId="0" applyNumberFormat="1" applyFont="1" applyFill="1" applyBorder="1" applyAlignment="1"/>
    <xf numFmtId="176" fontId="1" fillId="2" borderId="23" xfId="0" applyNumberFormat="1" applyFont="1" applyFill="1" applyBorder="1" applyAlignment="1"/>
    <xf numFmtId="175" fontId="1" fillId="2" borderId="23" xfId="0" applyNumberFormat="1" applyFont="1" applyFill="1" applyBorder="1" applyAlignment="1"/>
    <xf numFmtId="0" fontId="1" fillId="2" borderId="23" xfId="0" applyFont="1" applyFill="1" applyBorder="1" applyAlignment="1"/>
    <xf numFmtId="175" fontId="2" fillId="2" borderId="23" xfId="0" applyNumberFormat="1" applyFont="1" applyFill="1" applyBorder="1" applyAlignment="1"/>
    <xf numFmtId="175" fontId="1" fillId="2" borderId="30" xfId="0" applyNumberFormat="1" applyFont="1" applyFill="1" applyBorder="1" applyAlignment="1"/>
    <xf numFmtId="0" fontId="2" fillId="2" borderId="22" xfId="0" applyFont="1" applyFill="1" applyBorder="1" applyAlignment="1"/>
    <xf numFmtId="0" fontId="1" fillId="2" borderId="30" xfId="0" applyFont="1" applyFill="1" applyBorder="1" applyAlignment="1"/>
    <xf numFmtId="176" fontId="2" fillId="2" borderId="22" xfId="0" applyNumberFormat="1" applyFont="1" applyFill="1" applyBorder="1" applyAlignment="1"/>
    <xf numFmtId="176" fontId="2" fillId="2" borderId="23" xfId="0" applyNumberFormat="1" applyFont="1" applyFill="1" applyBorder="1" applyAlignment="1"/>
    <xf numFmtId="176" fontId="1" fillId="2" borderId="30" xfId="0" applyNumberFormat="1" applyFont="1" applyFill="1" applyBorder="1" applyAlignment="1"/>
    <xf numFmtId="0" fontId="2" fillId="2" borderId="23" xfId="0" applyFont="1" applyFill="1" applyBorder="1" applyAlignment="1"/>
    <xf numFmtId="176" fontId="2" fillId="2" borderId="31" xfId="0" applyNumberFormat="1" applyFont="1" applyFill="1" applyBorder="1" applyAlignment="1"/>
    <xf numFmtId="176" fontId="1" fillId="2" borderId="32" xfId="0" applyNumberFormat="1" applyFont="1" applyFill="1" applyBorder="1" applyAlignment="1"/>
    <xf numFmtId="176" fontId="1" fillId="2" borderId="33" xfId="0" applyNumberFormat="1" applyFont="1" applyFill="1" applyBorder="1" applyAlignment="1"/>
    <xf numFmtId="176" fontId="2" fillId="2" borderId="34" xfId="0" applyNumberFormat="1" applyFont="1" applyFill="1" applyBorder="1" applyAlignment="1"/>
    <xf numFmtId="176" fontId="1" fillId="2" borderId="35" xfId="0" applyNumberFormat="1" applyFont="1" applyFill="1" applyBorder="1" applyAlignment="1"/>
    <xf numFmtId="0" fontId="1" fillId="2" borderId="36" xfId="0" applyFont="1" applyFill="1" applyBorder="1" applyAlignment="1"/>
    <xf numFmtId="176" fontId="2" fillId="2" borderId="25" xfId="0" applyNumberFormat="1" applyFont="1" applyFill="1" applyBorder="1" applyAlignment="1"/>
    <xf numFmtId="176" fontId="1" fillId="2" borderId="26" xfId="0" applyNumberFormat="1" applyFont="1" applyFill="1" applyBorder="1" applyAlignment="1"/>
    <xf numFmtId="176" fontId="2" fillId="2" borderId="7" xfId="0" applyNumberFormat="1" applyFont="1" applyFill="1" applyBorder="1" applyAlignment="1"/>
    <xf numFmtId="176" fontId="1" fillId="2" borderId="27" xfId="0" applyNumberFormat="1" applyFont="1" applyFill="1" applyBorder="1" applyAlignment="1"/>
    <xf numFmtId="176" fontId="2" fillId="2" borderId="27" xfId="0" applyNumberFormat="1" applyFont="1" applyFill="1" applyBorder="1" applyAlignment="1"/>
    <xf numFmtId="176" fontId="1" fillId="2" borderId="28" xfId="0" applyNumberFormat="1" applyFont="1" applyFill="1" applyBorder="1" applyAlignment="1"/>
    <xf numFmtId="176" fontId="2" fillId="2" borderId="33" xfId="0" applyNumberFormat="1" applyFont="1" applyFill="1" applyBorder="1" applyAlignment="1"/>
    <xf numFmtId="0" fontId="1" fillId="2" borderId="30" xfId="0" applyFont="1" applyFill="1" applyBorder="1" applyAlignment="1">
      <alignment horizontal="right" wrapText="1"/>
    </xf>
    <xf numFmtId="178" fontId="2" fillId="2" borderId="22" xfId="0" applyNumberFormat="1" applyFont="1" applyFill="1" applyBorder="1" applyAlignment="1"/>
    <xf numFmtId="178" fontId="1" fillId="2" borderId="23" xfId="0" applyNumberFormat="1" applyFont="1" applyFill="1" applyBorder="1" applyAlignment="1"/>
    <xf numFmtId="178" fontId="2" fillId="2" borderId="23" xfId="0" applyNumberFormat="1" applyFont="1" applyFill="1" applyBorder="1" applyAlignment="1"/>
    <xf numFmtId="178" fontId="1" fillId="2" borderId="33" xfId="0" applyNumberFormat="1" applyFont="1" applyFill="1" applyBorder="1" applyAlignment="1"/>
    <xf numFmtId="178" fontId="1" fillId="2" borderId="30" xfId="0" applyNumberFormat="1" applyFont="1" applyFill="1" applyBorder="1" applyAlignment="1"/>
    <xf numFmtId="178" fontId="1" fillId="0" borderId="3" xfId="0" applyNumberFormat="1" applyFont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/>
    </xf>
    <xf numFmtId="178" fontId="2" fillId="2" borderId="38" xfId="0" applyNumberFormat="1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2" borderId="39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5" fontId="1" fillId="0" borderId="5" xfId="0" applyNumberFormat="1" applyFont="1" applyBorder="1" applyAlignment="1"/>
    <xf numFmtId="175" fontId="1" fillId="0" borderId="2" xfId="0" applyNumberFormat="1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wrapText="1"/>
    </xf>
    <xf numFmtId="176" fontId="1" fillId="0" borderId="3" xfId="0" applyNumberFormat="1" applyFont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 wrapText="1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 wrapText="1"/>
    </xf>
    <xf numFmtId="0" fontId="2" fillId="3" borderId="41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175" fontId="2" fillId="3" borderId="33" xfId="0" applyNumberFormat="1" applyFont="1" applyFill="1" applyBorder="1" applyAlignment="1"/>
    <xf numFmtId="176" fontId="1" fillId="3" borderId="42" xfId="0" applyNumberFormat="1" applyFont="1" applyFill="1" applyBorder="1" applyAlignment="1"/>
    <xf numFmtId="175" fontId="1" fillId="3" borderId="43" xfId="0" applyNumberFormat="1" applyFont="1" applyFill="1" applyBorder="1" applyAlignment="1"/>
    <xf numFmtId="177" fontId="1" fillId="3" borderId="23" xfId="0" applyNumberFormat="1" applyFont="1" applyFill="1" applyBorder="1" applyAlignment="1">
      <alignment horizontal="left"/>
    </xf>
    <xf numFmtId="176" fontId="1" fillId="3" borderId="23" xfId="0" applyNumberFormat="1" applyFont="1" applyFill="1" applyBorder="1" applyAlignment="1"/>
    <xf numFmtId="175" fontId="1" fillId="3" borderId="30" xfId="0" applyNumberFormat="1" applyFont="1" applyFill="1" applyBorder="1" applyAlignment="1"/>
    <xf numFmtId="175" fontId="1" fillId="0" borderId="5" xfId="0" applyNumberFormat="1" applyFont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1" fillId="3" borderId="32" xfId="0" applyFont="1" applyFill="1" applyBorder="1" applyAlignment="1">
      <alignment horizontal="left"/>
    </xf>
    <xf numFmtId="175" fontId="2" fillId="3" borderId="23" xfId="0" applyNumberFormat="1" applyFont="1" applyFill="1" applyBorder="1" applyAlignment="1">
      <alignment horizontal="left"/>
    </xf>
    <xf numFmtId="176" fontId="1" fillId="3" borderId="23" xfId="0" applyNumberFormat="1" applyFont="1" applyFill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6" fontId="2" fillId="3" borderId="22" xfId="0" applyNumberFormat="1" applyFont="1" applyFill="1" applyBorder="1" applyAlignment="1"/>
    <xf numFmtId="176" fontId="1" fillId="3" borderId="32" xfId="0" applyNumberFormat="1" applyFont="1" applyFill="1" applyBorder="1" applyAlignment="1"/>
    <xf numFmtId="176" fontId="2" fillId="3" borderId="23" xfId="0" applyNumberFormat="1" applyFont="1" applyFill="1" applyBorder="1" applyAlignment="1"/>
    <xf numFmtId="176" fontId="1" fillId="3" borderId="30" xfId="0" applyNumberFormat="1" applyFont="1" applyFill="1" applyBorder="1" applyAlignment="1"/>
    <xf numFmtId="176" fontId="2" fillId="3" borderId="23" xfId="0" applyNumberFormat="1" applyFont="1" applyFill="1" applyBorder="1" applyAlignment="1">
      <alignment horizontal="left"/>
    </xf>
    <xf numFmtId="176" fontId="2" fillId="3" borderId="31" xfId="0" applyNumberFormat="1" applyFont="1" applyFill="1" applyBorder="1" applyAlignment="1"/>
    <xf numFmtId="176" fontId="1" fillId="3" borderId="33" xfId="0" applyNumberFormat="1" applyFont="1" applyFill="1" applyBorder="1" applyAlignment="1"/>
    <xf numFmtId="176" fontId="2" fillId="3" borderId="44" xfId="0" applyNumberFormat="1" applyFont="1" applyFill="1" applyBorder="1" applyAlignment="1"/>
    <xf numFmtId="176" fontId="1" fillId="3" borderId="35" xfId="0" applyNumberFormat="1" applyFont="1" applyFill="1" applyBorder="1" applyAlignment="1"/>
    <xf numFmtId="176" fontId="2" fillId="3" borderId="25" xfId="0" applyNumberFormat="1" applyFont="1" applyFill="1" applyBorder="1" applyAlignment="1"/>
    <xf numFmtId="176" fontId="1" fillId="3" borderId="26" xfId="0" applyNumberFormat="1" applyFont="1" applyFill="1" applyBorder="1" applyAlignment="1"/>
    <xf numFmtId="176" fontId="2" fillId="3" borderId="7" xfId="0" applyNumberFormat="1" applyFont="1" applyFill="1" applyBorder="1" applyAlignment="1"/>
    <xf numFmtId="176" fontId="1" fillId="3" borderId="45" xfId="0" applyNumberFormat="1" applyFont="1" applyFill="1" applyBorder="1" applyAlignment="1"/>
    <xf numFmtId="176" fontId="1" fillId="3" borderId="27" xfId="0" applyNumberFormat="1" applyFont="1" applyFill="1" applyBorder="1" applyAlignment="1"/>
    <xf numFmtId="176" fontId="2" fillId="3" borderId="27" xfId="0" applyNumberFormat="1" applyFont="1" applyFill="1" applyBorder="1" applyAlignment="1"/>
    <xf numFmtId="176" fontId="1" fillId="3" borderId="46" xfId="0" applyNumberFormat="1" applyFont="1" applyFill="1" applyBorder="1" applyAlignment="1"/>
    <xf numFmtId="0" fontId="2" fillId="3" borderId="23" xfId="0" applyFont="1" applyFill="1" applyBorder="1" applyAlignment="1">
      <alignment horizontal="left"/>
    </xf>
    <xf numFmtId="176" fontId="2" fillId="3" borderId="33" xfId="0" applyNumberFormat="1" applyFont="1" applyFill="1" applyBorder="1" applyAlignment="1"/>
    <xf numFmtId="0" fontId="1" fillId="3" borderId="30" xfId="0" applyFont="1" applyFill="1" applyBorder="1" applyAlignment="1">
      <alignment wrapText="1"/>
    </xf>
    <xf numFmtId="176" fontId="1" fillId="3" borderId="30" xfId="0" applyNumberFormat="1" applyFont="1" applyFill="1" applyBorder="1" applyAlignment="1">
      <alignment horizontal="left"/>
    </xf>
    <xf numFmtId="178" fontId="2" fillId="3" borderId="37" xfId="0" applyNumberFormat="1" applyFont="1" applyFill="1" applyBorder="1" applyAlignment="1"/>
    <xf numFmtId="178" fontId="1" fillId="3" borderId="47" xfId="0" applyNumberFormat="1" applyFont="1" applyFill="1" applyBorder="1" applyAlignment="1"/>
    <xf numFmtId="178" fontId="1" fillId="3" borderId="38" xfId="0" applyNumberFormat="1" applyFont="1" applyFill="1" applyBorder="1" applyAlignment="1"/>
    <xf numFmtId="176" fontId="1" fillId="3" borderId="38" xfId="0" applyNumberFormat="1" applyFont="1" applyFill="1" applyBorder="1" applyAlignment="1">
      <alignment horizontal="left"/>
    </xf>
    <xf numFmtId="178" fontId="2" fillId="3" borderId="38" xfId="0" applyNumberFormat="1" applyFont="1" applyFill="1" applyBorder="1" applyAlignment="1"/>
    <xf numFmtId="178" fontId="1" fillId="3" borderId="39" xfId="0" applyNumberFormat="1" applyFont="1" applyFill="1" applyBorder="1" applyAlignment="1"/>
    <xf numFmtId="0" fontId="6" fillId="0" borderId="5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53" xfId="0" applyFont="1" applyBorder="1" applyAlignment="1">
      <alignment horizontal="left"/>
    </xf>
    <xf numFmtId="178" fontId="1" fillId="0" borderId="5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9" fontId="2" fillId="0" borderId="55" xfId="0" applyNumberFormat="1" applyFont="1" applyBorder="1" applyAlignment="1"/>
    <xf numFmtId="179" fontId="2" fillId="0" borderId="14" xfId="0" applyNumberFormat="1" applyFont="1" applyBorder="1" applyAlignment="1"/>
    <xf numFmtId="179" fontId="2" fillId="0" borderId="15" xfId="0" applyNumberFormat="1" applyFont="1" applyBorder="1" applyAlignment="1"/>
    <xf numFmtId="178" fontId="2" fillId="0" borderId="13" xfId="0" applyNumberFormat="1" applyFont="1" applyBorder="1" applyAlignment="1"/>
    <xf numFmtId="179" fontId="2" fillId="0" borderId="2" xfId="0" applyNumberFormat="1" applyFont="1" applyBorder="1" applyAlignment="1"/>
    <xf numFmtId="178" fontId="2" fillId="0" borderId="1" xfId="0" applyNumberFormat="1" applyFont="1" applyBorder="1" applyAlignment="1"/>
    <xf numFmtId="179" fontId="2" fillId="0" borderId="53" xfId="0" applyNumberFormat="1" applyFont="1" applyBorder="1" applyAlignment="1"/>
    <xf numFmtId="179" fontId="2" fillId="0" borderId="51" xfId="0" applyNumberFormat="1" applyFont="1" applyBorder="1" applyAlignment="1"/>
    <xf numFmtId="179" fontId="2" fillId="0" borderId="1" xfId="0" applyNumberFormat="1" applyFont="1" applyBorder="1" applyAlignment="1"/>
    <xf numFmtId="0" fontId="1" fillId="0" borderId="55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3" xfId="0" applyFont="1" applyBorder="1" applyAlignment="1"/>
    <xf numFmtId="0" fontId="1" fillId="0" borderId="53" xfId="0" applyFont="1" applyBorder="1" applyAlignment="1"/>
    <xf numFmtId="0" fontId="1" fillId="0" borderId="51" xfId="0" applyFont="1" applyBorder="1" applyAlignment="1"/>
    <xf numFmtId="178" fontId="1" fillId="0" borderId="52" xfId="0" applyNumberFormat="1" applyFont="1" applyBorder="1" applyAlignment="1"/>
    <xf numFmtId="0" fontId="1" fillId="0" borderId="56" xfId="0" applyFont="1" applyBorder="1" applyAlignment="1"/>
    <xf numFmtId="0" fontId="1" fillId="0" borderId="7" xfId="0" applyFont="1" applyBorder="1" applyAlignment="1"/>
    <xf numFmtId="0" fontId="1" fillId="0" borderId="12" xfId="0" applyFont="1" applyBorder="1" applyAlignment="1"/>
    <xf numFmtId="178" fontId="1" fillId="0" borderId="51" xfId="0" applyNumberFormat="1" applyFont="1" applyBorder="1" applyAlignment="1"/>
    <xf numFmtId="178" fontId="1" fillId="0" borderId="1" xfId="0" applyNumberFormat="1" applyFont="1" applyBorder="1" applyAlignment="1"/>
    <xf numFmtId="178" fontId="1" fillId="0" borderId="53" xfId="0" applyNumberFormat="1" applyFont="1" applyBorder="1" applyAlignment="1"/>
    <xf numFmtId="176" fontId="1" fillId="0" borderId="51" xfId="0" applyNumberFormat="1" applyFont="1" applyBorder="1" applyAlignment="1"/>
    <xf numFmtId="179" fontId="2" fillId="0" borderId="57" xfId="0" applyNumberFormat="1" applyFont="1" applyBorder="1" applyAlignment="1"/>
    <xf numFmtId="178" fontId="2" fillId="0" borderId="58" xfId="0" applyNumberFormat="1" applyFont="1" applyBorder="1" applyAlignment="1"/>
    <xf numFmtId="179" fontId="2" fillId="0" borderId="59" xfId="0" applyNumberFormat="1" applyFont="1" applyBorder="1" applyAlignment="1"/>
    <xf numFmtId="178" fontId="2" fillId="0" borderId="60" xfId="0" applyNumberFormat="1" applyFont="1" applyBorder="1" applyAlignment="1"/>
    <xf numFmtId="179" fontId="2" fillId="0" borderId="61" xfId="0" applyNumberFormat="1" applyFont="1" applyBorder="1" applyAlignment="1"/>
    <xf numFmtId="0" fontId="1" fillId="0" borderId="62" xfId="0" applyFont="1" applyBorder="1" applyAlignment="1">
      <alignment horizontal="left"/>
    </xf>
    <xf numFmtId="179" fontId="2" fillId="0" borderId="58" xfId="0" applyNumberFormat="1" applyFont="1" applyBorder="1" applyAlignment="1"/>
    <xf numFmtId="0" fontId="1" fillId="0" borderId="63" xfId="0" applyFont="1" applyBorder="1" applyAlignment="1">
      <alignment horizontal="left"/>
    </xf>
    <xf numFmtId="0" fontId="1" fillId="0" borderId="64" xfId="0" applyFont="1" applyBorder="1" applyAlignment="1">
      <alignment horizontal="left"/>
    </xf>
    <xf numFmtId="0" fontId="1" fillId="0" borderId="65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165" fontId="8" fillId="0" borderId="2" xfId="0" applyNumberFormat="1" applyFont="1" applyBorder="1" applyAlignment="1"/>
    <xf numFmtId="165" fontId="2" fillId="0" borderId="2" xfId="0" applyNumberFormat="1" applyFont="1" applyBorder="1" applyAlignment="1"/>
    <xf numFmtId="165" fontId="1" fillId="0" borderId="3" xfId="0" applyNumberFormat="1" applyFont="1" applyBorder="1" applyAlignment="1"/>
    <xf numFmtId="176" fontId="1" fillId="0" borderId="13" xfId="0" applyNumberFormat="1" applyFont="1" applyBorder="1" applyAlignment="1">
      <alignment horizontal="left"/>
    </xf>
    <xf numFmtId="165" fontId="8" fillId="0" borderId="3" xfId="0" applyNumberFormat="1" applyFont="1" applyBorder="1" applyAlignment="1"/>
    <xf numFmtId="165" fontId="2" fillId="0" borderId="7" xfId="0" applyNumberFormat="1" applyFont="1" applyBorder="1" applyAlignment="1"/>
    <xf numFmtId="165" fontId="2" fillId="0" borderId="12" xfId="0" applyNumberFormat="1" applyFont="1" applyBorder="1" applyAlignment="1"/>
    <xf numFmtId="165" fontId="1" fillId="0" borderId="2" xfId="0" applyNumberFormat="1" applyFont="1" applyBorder="1" applyAlignment="1">
      <alignment horizontal="left"/>
    </xf>
    <xf numFmtId="165" fontId="2" fillId="0" borderId="1" xfId="0" applyNumberFormat="1" applyFont="1" applyBorder="1" applyAlignment="1"/>
    <xf numFmtId="165" fontId="2" fillId="0" borderId="5" xfId="0" applyNumberFormat="1" applyFont="1" applyBorder="1" applyAlignment="1"/>
    <xf numFmtId="165" fontId="8" fillId="0" borderId="5" xfId="0" applyNumberFormat="1" applyFont="1" applyBorder="1" applyAlignment="1"/>
    <xf numFmtId="176" fontId="2" fillId="0" borderId="1" xfId="0" applyNumberFormat="1" applyFont="1" applyBorder="1" applyAlignment="1"/>
    <xf numFmtId="176" fontId="2" fillId="0" borderId="5" xfId="0" applyNumberFormat="1" applyFont="1" applyBorder="1" applyAlignment="1"/>
    <xf numFmtId="165" fontId="2" fillId="0" borderId="10" xfId="0" applyNumberFormat="1" applyFont="1" applyBorder="1" applyAlignment="1"/>
    <xf numFmtId="165" fontId="2" fillId="0" borderId="9" xfId="0" applyNumberFormat="1" applyFont="1" applyBorder="1" applyAlignment="1"/>
    <xf numFmtId="0" fontId="2" fillId="0" borderId="64" xfId="0" applyFont="1" applyBorder="1" applyAlignment="1">
      <alignment wrapText="1"/>
    </xf>
    <xf numFmtId="165" fontId="2" fillId="0" borderId="66" xfId="0" applyNumberFormat="1" applyFont="1" applyBorder="1" applyAlignment="1"/>
    <xf numFmtId="176" fontId="2" fillId="0" borderId="64" xfId="0" applyNumberFormat="1" applyFont="1" applyBorder="1" applyAlignment="1"/>
    <xf numFmtId="165" fontId="2" fillId="0" borderId="64" xfId="0" applyNumberFormat="1" applyFont="1" applyBorder="1" applyAlignment="1"/>
    <xf numFmtId="0" fontId="1" fillId="0" borderId="1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80" fontId="1" fillId="0" borderId="2" xfId="0" applyNumberFormat="1" applyFont="1" applyBorder="1" applyAlignment="1"/>
    <xf numFmtId="169" fontId="8" fillId="0" borderId="2" xfId="0" applyNumberFormat="1" applyFont="1" applyBorder="1" applyAlignment="1"/>
    <xf numFmtId="180" fontId="2" fillId="0" borderId="2" xfId="0" applyNumberFormat="1" applyFont="1" applyBorder="1" applyAlignment="1"/>
    <xf numFmtId="176" fontId="2" fillId="0" borderId="1" xfId="0" applyNumberFormat="1" applyFont="1" applyBorder="1" applyAlignment="1">
      <alignment horizontal="left"/>
    </xf>
    <xf numFmtId="169" fontId="2" fillId="0" borderId="2" xfId="0" applyNumberFormat="1" applyFont="1" applyBorder="1" applyAlignment="1"/>
    <xf numFmtId="181" fontId="8" fillId="0" borderId="2" xfId="0" applyNumberFormat="1" applyFont="1" applyBorder="1" applyAlignment="1"/>
    <xf numFmtId="176" fontId="2" fillId="0" borderId="2" xfId="0" applyNumberFormat="1" applyFont="1" applyBorder="1" applyAlignment="1"/>
    <xf numFmtId="181" fontId="1" fillId="0" borderId="2" xfId="0" applyNumberFormat="1" applyFont="1" applyBorder="1" applyAlignment="1"/>
    <xf numFmtId="165" fontId="13" fillId="0" borderId="2" xfId="0" applyNumberFormat="1" applyFont="1" applyBorder="1" applyAlignment="1"/>
    <xf numFmtId="169" fontId="2" fillId="0" borderId="10" xfId="0" applyNumberFormat="1" applyFont="1" applyBorder="1" applyAlignment="1"/>
    <xf numFmtId="180" fontId="2" fillId="0" borderId="10" xfId="0" applyNumberFormat="1" applyFont="1" applyBorder="1" applyAlignment="1"/>
    <xf numFmtId="180" fontId="2" fillId="0" borderId="66" xfId="0" applyNumberFormat="1" applyFont="1" applyBorder="1" applyAlignment="1"/>
    <xf numFmtId="180" fontId="2" fillId="0" borderId="64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1" fillId="0" borderId="5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left"/>
    </xf>
    <xf numFmtId="166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6" fontId="2" fillId="0" borderId="64" xfId="0" applyNumberFormat="1" applyFont="1" applyBorder="1" applyAlignment="1">
      <alignment horizontal="center"/>
    </xf>
    <xf numFmtId="167" fontId="2" fillId="0" borderId="64" xfId="0" applyNumberFormat="1" applyFont="1" applyBorder="1" applyAlignment="1">
      <alignment horizontal="left"/>
    </xf>
    <xf numFmtId="166" fontId="2" fillId="0" borderId="66" xfId="0" applyNumberFormat="1" applyFont="1" applyBorder="1" applyAlignment="1">
      <alignment horizontal="center"/>
    </xf>
    <xf numFmtId="167" fontId="2" fillId="0" borderId="66" xfId="0" applyNumberFormat="1" applyFont="1" applyBorder="1" applyAlignment="1">
      <alignment horizontal="left"/>
    </xf>
    <xf numFmtId="166" fontId="1" fillId="0" borderId="7" xfId="0" applyNumberFormat="1" applyFont="1" applyBorder="1" applyAlignment="1">
      <alignment horizontal="left"/>
    </xf>
    <xf numFmtId="166" fontId="1" fillId="0" borderId="12" xfId="0" applyNumberFormat="1" applyFont="1" applyBorder="1" applyAlignment="1">
      <alignment horizontal="left"/>
    </xf>
    <xf numFmtId="176" fontId="8" fillId="0" borderId="1" xfId="0" applyNumberFormat="1" applyFont="1" applyBorder="1" applyAlignment="1">
      <alignment horizontal="left"/>
    </xf>
    <xf numFmtId="165" fontId="8" fillId="0" borderId="7" xfId="0" applyNumberFormat="1" applyFont="1" applyBorder="1" applyAlignment="1"/>
    <xf numFmtId="165" fontId="2" fillId="0" borderId="3" xfId="0" applyNumberFormat="1" applyFont="1" applyBorder="1" applyAlignment="1"/>
    <xf numFmtId="165" fontId="2" fillId="0" borderId="70" xfId="0" applyNumberFormat="1" applyFont="1" applyBorder="1" applyAlignment="1"/>
    <xf numFmtId="165" fontId="1" fillId="0" borderId="70" xfId="0" applyNumberFormat="1" applyFont="1" applyBorder="1" applyAlignment="1"/>
    <xf numFmtId="0" fontId="3" fillId="0" borderId="5" xfId="0" applyFont="1" applyBorder="1" applyAlignment="1">
      <alignment horizontal="center" wrapText="1"/>
    </xf>
    <xf numFmtId="176" fontId="2" fillId="0" borderId="68" xfId="0" applyNumberFormat="1" applyFont="1" applyBorder="1" applyAlignment="1">
      <alignment horizontal="left"/>
    </xf>
    <xf numFmtId="176" fontId="8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48" xfId="0" applyFont="1" applyBorder="1" applyAlignment="1">
      <alignment wrapText="1"/>
    </xf>
    <xf numFmtId="0" fontId="1" fillId="0" borderId="72" xfId="0" applyFont="1" applyBorder="1" applyAlignment="1">
      <alignment horizontal="left"/>
    </xf>
    <xf numFmtId="0" fontId="13" fillId="0" borderId="53" xfId="0" applyFont="1" applyBorder="1" applyAlignment="1">
      <alignment horizontal="center" wrapText="1"/>
    </xf>
    <xf numFmtId="0" fontId="2" fillId="0" borderId="51" xfId="0" applyFont="1" applyBorder="1" applyAlignment="1">
      <alignment wrapText="1"/>
    </xf>
    <xf numFmtId="0" fontId="1" fillId="0" borderId="51" xfId="0" applyFont="1" applyBorder="1" applyAlignment="1">
      <alignment wrapText="1"/>
    </xf>
    <xf numFmtId="177" fontId="1" fillId="0" borderId="1" xfId="0" applyNumberFormat="1" applyFont="1" applyBorder="1" applyAlignment="1"/>
    <xf numFmtId="168" fontId="1" fillId="0" borderId="1" xfId="0" applyNumberFormat="1" applyFont="1" applyBorder="1" applyAlignment="1"/>
    <xf numFmtId="168" fontId="1" fillId="0" borderId="5" xfId="0" applyNumberFormat="1" applyFont="1" applyBorder="1" applyAlignment="1"/>
    <xf numFmtId="166" fontId="1" fillId="0" borderId="53" xfId="0" applyNumberFormat="1" applyFont="1" applyBorder="1" applyAlignment="1"/>
    <xf numFmtId="176" fontId="1" fillId="0" borderId="9" xfId="0" applyNumberFormat="1" applyFont="1" applyBorder="1" applyAlignment="1"/>
    <xf numFmtId="166" fontId="1" fillId="0" borderId="3" xfId="0" applyNumberFormat="1" applyFont="1" applyBorder="1" applyAlignment="1"/>
    <xf numFmtId="166" fontId="1" fillId="0" borderId="52" xfId="0" applyNumberFormat="1" applyFont="1" applyBorder="1" applyAlignment="1"/>
    <xf numFmtId="167" fontId="1" fillId="0" borderId="53" xfId="0" applyNumberFormat="1" applyFont="1" applyBorder="1" applyAlignment="1">
      <alignment horizontal="left"/>
    </xf>
    <xf numFmtId="176" fontId="1" fillId="0" borderId="11" xfId="0" applyNumberFormat="1" applyFont="1" applyBorder="1" applyAlignment="1"/>
    <xf numFmtId="168" fontId="1" fillId="0" borderId="15" xfId="0" applyNumberFormat="1" applyFont="1" applyBorder="1" applyAlignment="1"/>
    <xf numFmtId="0" fontId="2" fillId="0" borderId="74" xfId="0" applyFont="1" applyBorder="1" applyAlignment="1">
      <alignment wrapText="1"/>
    </xf>
    <xf numFmtId="177" fontId="1" fillId="0" borderId="68" xfId="0" applyNumberFormat="1" applyFont="1" applyBorder="1" applyAlignment="1"/>
    <xf numFmtId="0" fontId="1" fillId="0" borderId="68" xfId="0" applyFont="1" applyBorder="1" applyAlignment="1">
      <alignment horizontal="left"/>
    </xf>
    <xf numFmtId="166" fontId="1" fillId="0" borderId="68" xfId="0" applyNumberFormat="1" applyFont="1" applyBorder="1" applyAlignment="1"/>
    <xf numFmtId="177" fontId="1" fillId="0" borderId="70" xfId="0" applyNumberFormat="1" applyFont="1" applyBorder="1" applyAlignment="1"/>
    <xf numFmtId="168" fontId="1" fillId="0" borderId="68" xfId="0" applyNumberFormat="1" applyFont="1" applyBorder="1" applyAlignment="1">
      <alignment horizontal="left"/>
    </xf>
    <xf numFmtId="167" fontId="1" fillId="0" borderId="68" xfId="0" applyNumberFormat="1" applyFont="1" applyBorder="1" applyAlignment="1">
      <alignment horizontal="left"/>
    </xf>
    <xf numFmtId="167" fontId="1" fillId="0" borderId="75" xfId="0" applyNumberFormat="1" applyFont="1" applyBorder="1" applyAlignment="1">
      <alignment horizontal="left"/>
    </xf>
    <xf numFmtId="177" fontId="1" fillId="0" borderId="2" xfId="0" applyNumberFormat="1" applyFont="1" applyBorder="1" applyAlignment="1"/>
    <xf numFmtId="177" fontId="1" fillId="0" borderId="5" xfId="0" applyNumberFormat="1" applyFont="1" applyBorder="1" applyAlignment="1"/>
    <xf numFmtId="176" fontId="1" fillId="0" borderId="76" xfId="0" applyNumberFormat="1" applyFont="1" applyBorder="1" applyAlignment="1"/>
    <xf numFmtId="176" fontId="1" fillId="0" borderId="77" xfId="0" applyNumberFormat="1" applyFont="1" applyBorder="1" applyAlignment="1"/>
    <xf numFmtId="177" fontId="1" fillId="0" borderId="59" xfId="0" applyNumberFormat="1" applyFont="1" applyBorder="1" applyAlignment="1"/>
    <xf numFmtId="176" fontId="1" fillId="0" borderId="78" xfId="0" applyNumberFormat="1" applyFont="1" applyBorder="1" applyAlignment="1"/>
    <xf numFmtId="177" fontId="1" fillId="0" borderId="79" xfId="0" applyNumberFormat="1" applyFont="1" applyBorder="1" applyAlignment="1"/>
    <xf numFmtId="177" fontId="1" fillId="0" borderId="78" xfId="0" applyNumberFormat="1" applyFont="1" applyBorder="1" applyAlignment="1"/>
    <xf numFmtId="164" fontId="2" fillId="0" borderId="2" xfId="0" applyNumberFormat="1" applyFont="1" applyBorder="1" applyAlignment="1">
      <alignment horizontal="center"/>
    </xf>
    <xf numFmtId="0" fontId="2" fillId="0" borderId="83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84" xfId="0" applyFont="1" applyBorder="1" applyAlignment="1">
      <alignment horizontal="center" wrapText="1"/>
    </xf>
    <xf numFmtId="0" fontId="2" fillId="0" borderId="85" xfId="0" applyFont="1" applyBorder="1" applyAlignment="1">
      <alignment horizontal="center" wrapText="1"/>
    </xf>
    <xf numFmtId="0" fontId="1" fillId="0" borderId="86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8" xfId="0" applyFont="1" applyBorder="1" applyAlignment="1">
      <alignment horizontal="left"/>
    </xf>
    <xf numFmtId="0" fontId="1" fillId="0" borderId="89" xfId="0" applyFont="1" applyBorder="1" applyAlignment="1">
      <alignment horizontal="left"/>
    </xf>
    <xf numFmtId="0" fontId="1" fillId="0" borderId="1" xfId="0" applyFont="1" applyBorder="1" applyAlignment="1">
      <alignment wrapText="1" indent="2"/>
    </xf>
    <xf numFmtId="175" fontId="1" fillId="0" borderId="90" xfId="0" applyNumberFormat="1" applyFont="1" applyBorder="1" applyAlignment="1"/>
    <xf numFmtId="175" fontId="1" fillId="0" borderId="1" xfId="0" applyNumberFormat="1" applyFont="1" applyBorder="1" applyAlignment="1"/>
    <xf numFmtId="175" fontId="1" fillId="0" borderId="89" xfId="0" applyNumberFormat="1" applyFont="1" applyBorder="1" applyAlignment="1"/>
    <xf numFmtId="175" fontId="1" fillId="0" borderId="91" xfId="0" applyNumberFormat="1" applyFont="1" applyBorder="1" applyAlignment="1"/>
    <xf numFmtId="176" fontId="1" fillId="0" borderId="88" xfId="0" applyNumberFormat="1" applyFont="1" applyBorder="1" applyAlignment="1"/>
    <xf numFmtId="176" fontId="1" fillId="0" borderId="89" xfId="0" applyNumberFormat="1" applyFont="1" applyBorder="1" applyAlignment="1"/>
    <xf numFmtId="176" fontId="1" fillId="0" borderId="90" xfId="0" applyNumberFormat="1" applyFont="1" applyBorder="1" applyAlignment="1"/>
    <xf numFmtId="176" fontId="1" fillId="0" borderId="13" xfId="0" applyNumberFormat="1" applyFont="1" applyBorder="1" applyAlignment="1"/>
    <xf numFmtId="176" fontId="8" fillId="0" borderId="88" xfId="0" applyNumberFormat="1" applyFont="1" applyBorder="1" applyAlignment="1"/>
    <xf numFmtId="176" fontId="8" fillId="0" borderId="1" xfId="0" applyNumberFormat="1" applyFont="1" applyBorder="1" applyAlignment="1"/>
    <xf numFmtId="176" fontId="8" fillId="0" borderId="89" xfId="0" applyNumberFormat="1" applyFont="1" applyBorder="1" applyAlignment="1"/>
    <xf numFmtId="176" fontId="8" fillId="0" borderId="13" xfId="0" applyNumberFormat="1" applyFont="1" applyBorder="1" applyAlignment="1"/>
    <xf numFmtId="176" fontId="8" fillId="0" borderId="2" xfId="0" applyNumberFormat="1" applyFont="1" applyBorder="1" applyAlignment="1"/>
    <xf numFmtId="176" fontId="8" fillId="0" borderId="88" xfId="0" applyNumberFormat="1" applyFont="1" applyBorder="1" applyAlignment="1">
      <alignment horizontal="left"/>
    </xf>
    <xf numFmtId="176" fontId="8" fillId="0" borderId="89" xfId="0" applyNumberFormat="1" applyFont="1" applyBorder="1" applyAlignment="1">
      <alignment horizontal="left"/>
    </xf>
    <xf numFmtId="176" fontId="1" fillId="0" borderId="91" xfId="0" applyNumberFormat="1" applyFont="1" applyBorder="1" applyAlignment="1"/>
    <xf numFmtId="175" fontId="1" fillId="0" borderId="92" xfId="0" applyNumberFormat="1" applyFont="1" applyBorder="1" applyAlignment="1"/>
    <xf numFmtId="175" fontId="1" fillId="0" borderId="93" xfId="0" applyNumberFormat="1" applyFont="1" applyBorder="1" applyAlignment="1"/>
    <xf numFmtId="175" fontId="1" fillId="0" borderId="94" xfId="0" applyNumberFormat="1" applyFont="1" applyBorder="1" applyAlignment="1"/>
    <xf numFmtId="175" fontId="1" fillId="0" borderId="95" xfId="0" applyNumberFormat="1" applyFont="1" applyBorder="1" applyAlignment="1"/>
    <xf numFmtId="175" fontId="1" fillId="0" borderId="96" xfId="0" applyNumberFormat="1" applyFont="1" applyBorder="1" applyAlignment="1"/>
    <xf numFmtId="0" fontId="1" fillId="0" borderId="90" xfId="0" applyFont="1" applyBorder="1" applyAlignment="1">
      <alignment horizontal="left"/>
    </xf>
    <xf numFmtId="175" fontId="1" fillId="0" borderId="3" xfId="0" applyNumberFormat="1" applyFont="1" applyBorder="1" applyAlignment="1"/>
    <xf numFmtId="176" fontId="1" fillId="0" borderId="86" xfId="0" applyNumberFormat="1" applyFont="1" applyBorder="1" applyAlignment="1"/>
    <xf numFmtId="0" fontId="1" fillId="0" borderId="1" xfId="0" applyFont="1" applyBorder="1" applyAlignment="1">
      <alignment horizontal="left" indent="2"/>
    </xf>
    <xf numFmtId="176" fontId="8" fillId="0" borderId="5" xfId="0" applyNumberFormat="1" applyFont="1" applyBorder="1" applyAlignment="1"/>
    <xf numFmtId="175" fontId="1" fillId="0" borderId="7" xfId="0" applyNumberFormat="1" applyFont="1" applyBorder="1" applyAlignment="1">
      <alignment horizontal="left"/>
    </xf>
    <xf numFmtId="0" fontId="16" fillId="0" borderId="2" xfId="0" applyFont="1" applyBorder="1" applyAlignment="1">
      <alignment wrapText="1"/>
    </xf>
    <xf numFmtId="0" fontId="17" fillId="0" borderId="5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53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167" fontId="19" fillId="0" borderId="2" xfId="0" applyNumberFormat="1" applyFont="1" applyBorder="1" applyAlignment="1"/>
    <xf numFmtId="166" fontId="19" fillId="0" borderId="1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6" fillId="0" borderId="3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168" fontId="1" fillId="0" borderId="4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left"/>
    </xf>
    <xf numFmtId="0" fontId="0" fillId="0" borderId="0" xfId="0" applyAlignment="1">
      <alignment wrapText="1"/>
    </xf>
    <xf numFmtId="164" fontId="0" fillId="0" borderId="8" xfId="0" applyNumberFormat="1" applyBorder="1" applyAlignment="1">
      <alignment horizontal="left"/>
    </xf>
    <xf numFmtId="0" fontId="7" fillId="0" borderId="2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 indent="1"/>
    </xf>
    <xf numFmtId="174" fontId="9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left" wrapText="1"/>
    </xf>
    <xf numFmtId="174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174" fontId="9" fillId="2" borderId="22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174" fontId="9" fillId="2" borderId="23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174" fontId="9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wrapText="1" indent="1"/>
    </xf>
    <xf numFmtId="0" fontId="2" fillId="0" borderId="3" xfId="0" applyFont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174" fontId="9" fillId="3" borderId="22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 wrapText="1"/>
    </xf>
    <xf numFmtId="174" fontId="9" fillId="3" borderId="23" xfId="0" applyNumberFormat="1" applyFont="1" applyFill="1" applyBorder="1" applyAlignment="1">
      <alignment horizontal="center"/>
    </xf>
    <xf numFmtId="0" fontId="9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164" fontId="2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left"/>
    </xf>
    <xf numFmtId="0" fontId="2" fillId="0" borderId="64" xfId="0" applyFont="1" applyBorder="1" applyAlignment="1">
      <alignment wrapText="1"/>
    </xf>
    <xf numFmtId="0" fontId="0" fillId="0" borderId="67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5" fillId="0" borderId="3" xfId="0" applyFont="1" applyBorder="1" applyAlignment="1">
      <alignment wrapText="1"/>
    </xf>
    <xf numFmtId="168" fontId="0" fillId="0" borderId="13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14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68" xfId="0" applyFont="1" applyBorder="1" applyAlignment="1">
      <alignment wrapText="1"/>
    </xf>
    <xf numFmtId="165" fontId="0" fillId="0" borderId="69" xfId="0" applyNumberFormat="1" applyBorder="1" applyAlignment="1">
      <alignment horizontal="left"/>
    </xf>
    <xf numFmtId="0" fontId="16" fillId="0" borderId="3" xfId="0" applyFont="1" applyBorder="1" applyAlignment="1">
      <alignment wrapText="1"/>
    </xf>
    <xf numFmtId="165" fontId="0" fillId="0" borderId="4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16" fillId="0" borderId="4" xfId="0" applyNumberFormat="1" applyFont="1" applyBorder="1" applyAlignment="1">
      <alignment horizontal="left"/>
    </xf>
    <xf numFmtId="165" fontId="16" fillId="0" borderId="6" xfId="0" applyNumberFormat="1" applyFont="1" applyBorder="1" applyAlignment="1">
      <alignment horizontal="left"/>
    </xf>
    <xf numFmtId="165" fontId="1" fillId="0" borderId="4" xfId="0" applyNumberFormat="1" applyFont="1" applyBorder="1" applyAlignment="1"/>
    <xf numFmtId="165" fontId="1" fillId="0" borderId="6" xfId="0" applyNumberFormat="1" applyFont="1" applyBorder="1" applyAlignment="1"/>
    <xf numFmtId="176" fontId="0" fillId="0" borderId="13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1" xfId="0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0" fillId="0" borderId="7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72" xfId="0" applyFont="1" applyBorder="1" applyAlignment="1">
      <alignment horizontal="center" wrapText="1"/>
    </xf>
    <xf numFmtId="0" fontId="10" fillId="0" borderId="49" xfId="0" applyFont="1" applyBorder="1" applyAlignment="1">
      <alignment horizontal="center"/>
    </xf>
    <xf numFmtId="164" fontId="0" fillId="0" borderId="16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80" xfId="0" applyNumberFormat="1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164" fontId="2" fillId="0" borderId="8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zoomScaleNormal="100" workbookViewId="0"/>
  </sheetViews>
  <sheetFormatPr defaultColWidth="21.5" defaultRowHeight="12.75" x14ac:dyDescent="0.2"/>
  <cols>
    <col min="1" max="1" width="1.83203125" customWidth="1"/>
    <col min="2" max="2" width="42.83203125" customWidth="1"/>
    <col min="3" max="3" width="6.83203125" customWidth="1"/>
    <col min="4" max="4" width="12.5" customWidth="1"/>
    <col min="5" max="5" width="9.6640625" customWidth="1"/>
    <col min="6" max="6" width="12.5" customWidth="1"/>
    <col min="7" max="7" width="9.6640625" customWidth="1"/>
    <col min="8" max="8" width="12.5" customWidth="1"/>
    <col min="9" max="9" width="9.6640625" customWidth="1"/>
    <col min="10" max="10" width="12.5" customWidth="1"/>
    <col min="11" max="11" width="9.6640625" customWidth="1"/>
    <col min="12" max="12" width="12.5" customWidth="1"/>
    <col min="13" max="13" width="9.6640625" customWidth="1"/>
    <col min="14" max="14" width="3.5" customWidth="1"/>
    <col min="15" max="19" width="12.5" customWidth="1"/>
  </cols>
  <sheetData>
    <row r="1" spans="1:19" ht="12.6" customHeight="1" x14ac:dyDescent="0.2">
      <c r="A1" s="1"/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1"/>
      <c r="O1" s="2"/>
      <c r="P1" s="2"/>
      <c r="Q1" s="2"/>
      <c r="R1" s="2"/>
      <c r="S1" s="3" t="s">
        <v>0</v>
      </c>
    </row>
    <row r="2" spans="1:19" ht="18.75" customHeight="1" x14ac:dyDescent="0.25">
      <c r="A2" s="454" t="s">
        <v>1</v>
      </c>
      <c r="B2" s="450"/>
      <c r="C2" s="451"/>
      <c r="D2" s="455"/>
      <c r="E2" s="451"/>
      <c r="F2" s="451"/>
      <c r="G2" s="451"/>
      <c r="H2" s="455"/>
      <c r="I2" s="451"/>
      <c r="J2" s="456"/>
      <c r="K2" s="440"/>
      <c r="L2" s="455"/>
      <c r="M2" s="451"/>
      <c r="N2" s="451"/>
      <c r="O2" s="455"/>
      <c r="P2" s="455"/>
      <c r="Q2" s="455"/>
      <c r="R2" s="455"/>
      <c r="S2" s="457"/>
    </row>
    <row r="3" spans="1:19" ht="18.75" customHeight="1" x14ac:dyDescent="0.25">
      <c r="A3" s="458" t="s">
        <v>2</v>
      </c>
      <c r="B3" s="459"/>
      <c r="C3" s="460"/>
      <c r="D3" s="460"/>
      <c r="E3" s="460"/>
      <c r="F3" s="460"/>
      <c r="G3" s="460"/>
      <c r="H3" s="460"/>
      <c r="I3" s="460"/>
      <c r="J3" s="456"/>
      <c r="K3" s="440"/>
      <c r="L3" s="460"/>
      <c r="M3" s="460"/>
      <c r="N3" s="460"/>
      <c r="O3" s="460"/>
      <c r="P3" s="460"/>
      <c r="Q3" s="460"/>
      <c r="R3" s="460"/>
      <c r="S3" s="461"/>
    </row>
    <row r="4" spans="1:19" ht="12.6" customHeight="1" x14ac:dyDescent="0.2">
      <c r="A4" s="1"/>
      <c r="B4" s="6" t="s">
        <v>3</v>
      </c>
      <c r="C4" s="1"/>
      <c r="D4" s="1"/>
      <c r="E4" s="7"/>
      <c r="F4" s="1"/>
      <c r="G4" s="2"/>
      <c r="H4" s="1"/>
      <c r="I4" s="2"/>
      <c r="J4" s="8"/>
      <c r="K4" s="9"/>
      <c r="L4" s="2"/>
      <c r="M4" s="1"/>
      <c r="N4" s="1"/>
      <c r="O4" s="2"/>
      <c r="P4" s="2"/>
      <c r="Q4" s="2"/>
      <c r="R4" s="2"/>
      <c r="S4" s="8"/>
    </row>
    <row r="5" spans="1:19" ht="12.6" customHeight="1" x14ac:dyDescent="0.2">
      <c r="A5" s="1"/>
      <c r="B5" s="6" t="s">
        <v>4</v>
      </c>
      <c r="C5" s="1"/>
      <c r="D5" s="1"/>
      <c r="E5" s="7"/>
      <c r="F5" s="1"/>
      <c r="G5" s="2"/>
      <c r="H5" s="1"/>
      <c r="I5" s="2"/>
      <c r="J5" s="8"/>
      <c r="K5" s="9"/>
      <c r="L5" s="2"/>
      <c r="M5" s="1"/>
      <c r="N5" s="1"/>
      <c r="O5" s="2"/>
      <c r="P5" s="2"/>
      <c r="Q5" s="2"/>
      <c r="R5" s="2"/>
      <c r="S5" s="8"/>
    </row>
    <row r="6" spans="1:19" ht="12.6" customHeight="1" x14ac:dyDescent="0.2">
      <c r="A6" s="1"/>
      <c r="B6" s="6" t="s">
        <v>5</v>
      </c>
      <c r="C6" s="1"/>
      <c r="D6" s="1"/>
      <c r="E6" s="7"/>
      <c r="F6" s="1"/>
      <c r="G6" s="2"/>
      <c r="H6" s="1"/>
      <c r="I6" s="2"/>
      <c r="J6" s="8"/>
      <c r="K6" s="9"/>
      <c r="L6" s="2"/>
      <c r="M6" s="1"/>
      <c r="N6" s="1"/>
      <c r="O6" s="2"/>
      <c r="P6" s="2"/>
      <c r="Q6" s="2"/>
      <c r="R6" s="2"/>
      <c r="S6" s="8"/>
    </row>
    <row r="7" spans="1:19" ht="12.6" customHeight="1" x14ac:dyDescent="0.2">
      <c r="A7" s="1"/>
      <c r="B7" s="6" t="s">
        <v>6</v>
      </c>
      <c r="C7" s="1"/>
      <c r="D7" s="1"/>
      <c r="E7" s="7"/>
      <c r="F7" s="1"/>
      <c r="G7" s="2"/>
      <c r="H7" s="1"/>
      <c r="I7" s="2"/>
      <c r="J7" s="8"/>
      <c r="K7" s="9"/>
      <c r="L7" s="2"/>
      <c r="M7" s="1"/>
      <c r="N7" s="1"/>
      <c r="O7" s="2"/>
      <c r="P7" s="2"/>
      <c r="Q7" s="2"/>
      <c r="R7" s="2"/>
      <c r="S7" s="8"/>
    </row>
    <row r="8" spans="1:19" ht="12.6" customHeight="1" x14ac:dyDescent="0.2">
      <c r="A8" s="1"/>
      <c r="B8" s="1"/>
      <c r="C8" s="1"/>
      <c r="D8" s="1"/>
      <c r="E8" s="1"/>
      <c r="F8" s="1"/>
      <c r="G8" s="2"/>
      <c r="H8" s="1"/>
      <c r="I8" s="2"/>
      <c r="J8" s="8"/>
      <c r="K8" s="9"/>
      <c r="L8" s="2"/>
      <c r="M8" s="1"/>
      <c r="N8" s="1"/>
      <c r="O8" s="2"/>
      <c r="P8" s="2"/>
      <c r="Q8" s="2"/>
      <c r="R8" s="2"/>
      <c r="S8" s="8"/>
    </row>
    <row r="9" spans="1:19" ht="12.6" customHeight="1" x14ac:dyDescent="0.2">
      <c r="A9" s="1"/>
      <c r="B9" s="1"/>
      <c r="C9" s="1"/>
      <c r="D9" s="2">
        <v>2014</v>
      </c>
      <c r="E9" s="1"/>
      <c r="F9" s="8">
        <v>2014</v>
      </c>
      <c r="G9" s="1"/>
      <c r="H9" s="8">
        <v>2014</v>
      </c>
      <c r="I9" s="2"/>
      <c r="J9" s="8">
        <v>2014</v>
      </c>
      <c r="K9" s="9"/>
      <c r="L9" s="2">
        <v>2014</v>
      </c>
      <c r="M9" s="1"/>
      <c r="N9" s="1"/>
      <c r="O9" s="2">
        <v>2013</v>
      </c>
      <c r="P9" s="2">
        <v>2013</v>
      </c>
      <c r="Q9" s="2">
        <v>2013</v>
      </c>
      <c r="R9" s="2">
        <v>2013</v>
      </c>
      <c r="S9" s="8">
        <v>2013</v>
      </c>
    </row>
    <row r="10" spans="1:19" ht="12.6" customHeight="1" x14ac:dyDescent="0.2">
      <c r="A10" s="10"/>
      <c r="B10" s="11" t="s">
        <v>7</v>
      </c>
      <c r="C10" s="10"/>
      <c r="D10" s="12" t="s">
        <v>8</v>
      </c>
      <c r="E10" s="12" t="s">
        <v>9</v>
      </c>
      <c r="F10" s="13" t="s">
        <v>10</v>
      </c>
      <c r="G10" s="11" t="s">
        <v>9</v>
      </c>
      <c r="H10" s="13" t="s">
        <v>11</v>
      </c>
      <c r="I10" s="13" t="s">
        <v>9</v>
      </c>
      <c r="J10" s="13" t="s">
        <v>12</v>
      </c>
      <c r="K10" s="13" t="s">
        <v>9</v>
      </c>
      <c r="L10" s="12" t="s">
        <v>13</v>
      </c>
      <c r="M10" s="12" t="s">
        <v>9</v>
      </c>
      <c r="N10" s="10"/>
      <c r="O10" s="12" t="s">
        <v>8</v>
      </c>
      <c r="P10" s="12" t="s">
        <v>10</v>
      </c>
      <c r="Q10" s="12" t="s">
        <v>11</v>
      </c>
      <c r="R10" s="12" t="s">
        <v>12</v>
      </c>
      <c r="S10" s="13" t="s">
        <v>13</v>
      </c>
    </row>
    <row r="11" spans="1:19" ht="12.6" customHeight="1" x14ac:dyDescent="0.2">
      <c r="A11" s="14"/>
      <c r="B11" s="14"/>
      <c r="C11" s="14"/>
      <c r="D11" s="14"/>
      <c r="E11" s="15"/>
      <c r="F11" s="14"/>
      <c r="G11" s="14"/>
      <c r="H11" s="14"/>
      <c r="I11" s="14"/>
      <c r="J11" s="16"/>
      <c r="K11" s="16"/>
      <c r="L11" s="14"/>
      <c r="M11" s="14"/>
      <c r="N11" s="14"/>
      <c r="O11" s="17"/>
      <c r="P11" s="17"/>
      <c r="Q11" s="17"/>
      <c r="R11" s="17"/>
      <c r="S11" s="18"/>
    </row>
    <row r="12" spans="1:19" ht="12.6" customHeight="1" x14ac:dyDescent="0.2">
      <c r="A12" s="448" t="s">
        <v>14</v>
      </c>
      <c r="B12" s="449"/>
      <c r="C12" s="1"/>
      <c r="D12" s="21">
        <v>4683.1000000000004</v>
      </c>
      <c r="E12" s="22">
        <v>-0.16</v>
      </c>
      <c r="F12" s="21">
        <v>4935.6000000000004</v>
      </c>
      <c r="G12" s="22">
        <v>-0.17</v>
      </c>
      <c r="H12" s="21">
        <v>4875.6000000000004</v>
      </c>
      <c r="I12" s="22">
        <v>-0.16</v>
      </c>
      <c r="J12" s="21">
        <v>5121.3</v>
      </c>
      <c r="K12" s="22">
        <v>-0.12</v>
      </c>
      <c r="L12" s="21">
        <v>19615.599999999999</v>
      </c>
      <c r="M12" s="22">
        <v>-0.15</v>
      </c>
      <c r="N12" s="23"/>
      <c r="O12" s="24">
        <v>5602</v>
      </c>
      <c r="P12" s="21">
        <v>5929.7</v>
      </c>
      <c r="Q12" s="21">
        <v>5772.6</v>
      </c>
      <c r="R12" s="21">
        <v>5808.8</v>
      </c>
      <c r="S12" s="21">
        <v>23113.1</v>
      </c>
    </row>
    <row r="13" spans="1:19" ht="12.6" customHeight="1" x14ac:dyDescent="0.2">
      <c r="A13" s="1"/>
      <c r="B13" s="1"/>
      <c r="C13" s="1"/>
      <c r="D13" s="25"/>
      <c r="E13" s="1"/>
      <c r="F13" s="25"/>
      <c r="G13" s="9"/>
      <c r="H13" s="25"/>
      <c r="I13" s="9"/>
      <c r="J13" s="25"/>
      <c r="K13" s="9"/>
      <c r="L13" s="25"/>
      <c r="M13" s="9"/>
      <c r="N13" s="1"/>
      <c r="O13" s="26"/>
      <c r="P13" s="26"/>
      <c r="Q13" s="26"/>
      <c r="R13" s="26"/>
      <c r="S13" s="26"/>
    </row>
    <row r="14" spans="1:19" ht="16.350000000000001" customHeight="1" x14ac:dyDescent="0.2">
      <c r="A14" s="448" t="s">
        <v>15</v>
      </c>
      <c r="B14" s="449"/>
      <c r="C14" s="1"/>
      <c r="D14" s="27">
        <v>1222.7</v>
      </c>
      <c r="E14" s="22">
        <v>0.06</v>
      </c>
      <c r="F14" s="27">
        <v>1189.7</v>
      </c>
      <c r="G14" s="22">
        <v>0.02</v>
      </c>
      <c r="H14" s="28">
        <v>1267</v>
      </c>
      <c r="I14" s="22">
        <v>0.06</v>
      </c>
      <c r="J14" s="27">
        <v>1253.0999999999999</v>
      </c>
      <c r="K14" s="22">
        <v>-0.1</v>
      </c>
      <c r="L14" s="27">
        <v>4932.5</v>
      </c>
      <c r="M14" s="22">
        <v>0</v>
      </c>
      <c r="N14" s="23"/>
      <c r="O14" s="27">
        <v>1158.3</v>
      </c>
      <c r="P14" s="27">
        <v>1165.2</v>
      </c>
      <c r="Q14" s="27">
        <v>1198.0999999999999</v>
      </c>
      <c r="R14" s="27">
        <v>1386.5</v>
      </c>
      <c r="S14" s="27">
        <v>4908.1000000000004</v>
      </c>
    </row>
    <row r="15" spans="1:19" ht="17.45" customHeight="1" x14ac:dyDescent="0.2">
      <c r="A15" s="448" t="s">
        <v>16</v>
      </c>
      <c r="B15" s="449"/>
      <c r="C15" s="1"/>
      <c r="D15" s="29">
        <v>3460.4</v>
      </c>
      <c r="E15" s="30">
        <v>-0.22</v>
      </c>
      <c r="F15" s="29">
        <v>3745.9</v>
      </c>
      <c r="G15" s="31">
        <v>-0.21</v>
      </c>
      <c r="H15" s="29">
        <v>3608.6</v>
      </c>
      <c r="I15" s="31">
        <v>-0.21</v>
      </c>
      <c r="J15" s="29">
        <v>3868.2</v>
      </c>
      <c r="K15" s="31">
        <v>-0.13</v>
      </c>
      <c r="L15" s="29">
        <v>14683.1</v>
      </c>
      <c r="M15" s="31">
        <v>-0.19</v>
      </c>
      <c r="N15" s="23"/>
      <c r="O15" s="29">
        <v>4443.7</v>
      </c>
      <c r="P15" s="29">
        <v>4764.5</v>
      </c>
      <c r="Q15" s="29">
        <v>4574.5</v>
      </c>
      <c r="R15" s="29">
        <v>4422.3</v>
      </c>
      <c r="S15" s="18">
        <v>18205</v>
      </c>
    </row>
    <row r="16" spans="1:19" ht="12.6" customHeight="1" x14ac:dyDescent="0.2">
      <c r="A16" s="1"/>
      <c r="B16" s="32" t="s">
        <v>17</v>
      </c>
      <c r="C16" s="1"/>
      <c r="D16" s="434">
        <v>0.73899999999999999</v>
      </c>
      <c r="E16" s="435"/>
      <c r="F16" s="434">
        <v>0.75900000000000001</v>
      </c>
      <c r="G16" s="436"/>
      <c r="H16" s="434">
        <v>0.74</v>
      </c>
      <c r="I16" s="436"/>
      <c r="J16" s="434">
        <v>0.755</v>
      </c>
      <c r="K16" s="436"/>
      <c r="L16" s="434">
        <v>0.749</v>
      </c>
      <c r="M16" s="436"/>
      <c r="N16" s="437"/>
      <c r="O16" s="434">
        <v>0.79300000000000004</v>
      </c>
      <c r="P16" s="434">
        <v>0.80300000000000005</v>
      </c>
      <c r="Q16" s="434">
        <v>0.79200000000000004</v>
      </c>
      <c r="R16" s="434">
        <v>0.76100000000000001</v>
      </c>
      <c r="S16" s="434">
        <v>0.78800000000000003</v>
      </c>
    </row>
    <row r="17" spans="1:19" ht="12.6" customHeight="1" x14ac:dyDescent="0.2">
      <c r="A17" s="1"/>
      <c r="B17" s="1"/>
      <c r="C17" s="1"/>
      <c r="D17" s="35"/>
      <c r="E17" s="33"/>
      <c r="F17" s="35"/>
      <c r="G17" s="34"/>
      <c r="H17" s="35"/>
      <c r="I17" s="34"/>
      <c r="J17" s="36"/>
      <c r="K17" s="34"/>
      <c r="L17" s="35"/>
      <c r="M17" s="34"/>
      <c r="N17" s="1"/>
      <c r="O17" s="37"/>
      <c r="P17" s="37"/>
      <c r="Q17" s="37"/>
      <c r="R17" s="37"/>
      <c r="S17" s="37"/>
    </row>
    <row r="18" spans="1:19" ht="12.6" customHeight="1" x14ac:dyDescent="0.2">
      <c r="A18" s="1"/>
      <c r="B18" s="32" t="s">
        <v>18</v>
      </c>
      <c r="C18" s="1"/>
      <c r="D18" s="21">
        <v>1109.3</v>
      </c>
      <c r="E18" s="38">
        <v>-0.18</v>
      </c>
      <c r="F18" s="21">
        <v>1195.4000000000001</v>
      </c>
      <c r="G18" s="38">
        <v>-0.1</v>
      </c>
      <c r="H18" s="21">
        <v>1243.2</v>
      </c>
      <c r="I18" s="38">
        <v>-0.1</v>
      </c>
      <c r="J18" s="21">
        <v>1185.7</v>
      </c>
      <c r="K18" s="38">
        <v>-0.2</v>
      </c>
      <c r="L18" s="21">
        <v>4733.6000000000004</v>
      </c>
      <c r="M18" s="38">
        <v>-0.14000000000000001</v>
      </c>
      <c r="N18" s="23"/>
      <c r="O18" s="21">
        <v>1348.1</v>
      </c>
      <c r="P18" s="21">
        <v>1330.4</v>
      </c>
      <c r="Q18" s="21">
        <v>1377.4</v>
      </c>
      <c r="R18" s="21">
        <v>1475.4</v>
      </c>
      <c r="S18" s="21">
        <v>5531.3</v>
      </c>
    </row>
    <row r="19" spans="1:19" ht="12.6" customHeight="1" x14ac:dyDescent="0.2">
      <c r="A19" s="1"/>
      <c r="B19" s="32" t="s">
        <v>17</v>
      </c>
      <c r="C19" s="1"/>
      <c r="D19" s="434">
        <v>0.23699999999999999</v>
      </c>
      <c r="E19" s="436"/>
      <c r="F19" s="434">
        <v>0.24199999999999999</v>
      </c>
      <c r="G19" s="436"/>
      <c r="H19" s="434">
        <v>0.255</v>
      </c>
      <c r="I19" s="436"/>
      <c r="J19" s="434">
        <v>0.23200000000000001</v>
      </c>
      <c r="K19" s="436"/>
      <c r="L19" s="434">
        <v>0.24099999999999999</v>
      </c>
      <c r="M19" s="436"/>
      <c r="N19" s="437"/>
      <c r="O19" s="434">
        <v>0.24099999999999999</v>
      </c>
      <c r="P19" s="434">
        <v>0.224</v>
      </c>
      <c r="Q19" s="434">
        <v>0.23899999999999999</v>
      </c>
      <c r="R19" s="434">
        <v>0.254</v>
      </c>
      <c r="S19" s="434">
        <v>0.23899999999999999</v>
      </c>
    </row>
    <row r="20" spans="1:19" ht="12.6" customHeight="1" x14ac:dyDescent="0.2">
      <c r="A20" s="1"/>
      <c r="B20" s="1"/>
      <c r="C20" s="1"/>
      <c r="D20" s="1"/>
      <c r="E20" s="39"/>
      <c r="F20" s="1"/>
      <c r="G20" s="39"/>
      <c r="H20" s="1"/>
      <c r="I20" s="39"/>
      <c r="J20" s="40"/>
      <c r="K20" s="39"/>
      <c r="L20" s="25"/>
      <c r="M20" s="39"/>
      <c r="N20" s="1"/>
      <c r="O20" s="26"/>
      <c r="P20" s="26"/>
      <c r="Q20" s="26"/>
      <c r="R20" s="26"/>
      <c r="S20" s="26"/>
    </row>
    <row r="21" spans="1:19" ht="12.6" customHeight="1" x14ac:dyDescent="0.2">
      <c r="A21" s="1"/>
      <c r="B21" s="32" t="s">
        <v>46</v>
      </c>
      <c r="C21" s="20"/>
      <c r="D21" s="21">
        <v>1484.9</v>
      </c>
      <c r="E21" s="41">
        <v>-0.1</v>
      </c>
      <c r="F21" s="21">
        <v>1663.9</v>
      </c>
      <c r="G21" s="38">
        <v>-0.11</v>
      </c>
      <c r="H21" s="21">
        <v>1672.1</v>
      </c>
      <c r="I21" s="38">
        <v>0.01</v>
      </c>
      <c r="J21" s="21">
        <v>1799.9</v>
      </c>
      <c r="K21" s="38">
        <v>-0.08</v>
      </c>
      <c r="L21" s="21">
        <v>6620.8</v>
      </c>
      <c r="M21" s="38">
        <v>-7.0000000000000007E-2</v>
      </c>
      <c r="N21" s="23"/>
      <c r="O21" s="24">
        <v>1652</v>
      </c>
      <c r="P21" s="21">
        <v>1867.6</v>
      </c>
      <c r="Q21" s="21">
        <v>1652.4</v>
      </c>
      <c r="R21" s="21">
        <v>1953.6</v>
      </c>
      <c r="S21" s="21">
        <v>7125.6</v>
      </c>
    </row>
    <row r="22" spans="1:19" ht="12.6" customHeight="1" x14ac:dyDescent="0.2">
      <c r="A22" s="1"/>
      <c r="B22" s="1"/>
      <c r="C22" s="1"/>
      <c r="D22" s="42"/>
      <c r="E22" s="1"/>
      <c r="F22" s="42"/>
      <c r="G22" s="9"/>
      <c r="H22" s="42"/>
      <c r="I22" s="9"/>
      <c r="J22" s="42"/>
      <c r="K22" s="34"/>
      <c r="L22" s="42"/>
      <c r="M22" s="34"/>
      <c r="N22" s="1"/>
      <c r="O22" s="43"/>
      <c r="P22" s="43"/>
      <c r="Q22" s="43"/>
      <c r="R22" s="43"/>
      <c r="S22" s="43"/>
    </row>
    <row r="23" spans="1:19" ht="7.5" customHeight="1" x14ac:dyDescent="0.2">
      <c r="A23" s="1"/>
      <c r="B23" s="1"/>
      <c r="C23" s="1"/>
      <c r="D23" s="42"/>
      <c r="E23" s="1"/>
      <c r="F23" s="42"/>
      <c r="G23" s="9"/>
      <c r="H23" s="42"/>
      <c r="I23" s="9"/>
      <c r="J23" s="42"/>
      <c r="K23" s="9"/>
      <c r="L23" s="42"/>
      <c r="M23" s="9"/>
      <c r="N23" s="1"/>
      <c r="O23" s="43"/>
      <c r="P23" s="43"/>
      <c r="Q23" s="43"/>
      <c r="R23" s="43"/>
      <c r="S23" s="43"/>
    </row>
    <row r="24" spans="1:19" ht="24.95" customHeight="1" x14ac:dyDescent="0.2">
      <c r="A24" s="44"/>
      <c r="B24" s="429" t="s">
        <v>196</v>
      </c>
      <c r="C24" s="44"/>
      <c r="D24" s="46">
        <v>0</v>
      </c>
      <c r="E24" s="47" t="s">
        <v>19</v>
      </c>
      <c r="F24" s="46">
        <v>0</v>
      </c>
      <c r="G24" s="48" t="s">
        <v>19</v>
      </c>
      <c r="H24" s="49">
        <v>95</v>
      </c>
      <c r="I24" s="48" t="s">
        <v>19</v>
      </c>
      <c r="J24" s="50">
        <v>105.2</v>
      </c>
      <c r="K24" s="22">
        <v>0.84</v>
      </c>
      <c r="L24" s="50">
        <v>200.2</v>
      </c>
      <c r="M24" s="48" t="s">
        <v>19</v>
      </c>
      <c r="N24" s="44"/>
      <c r="O24" s="46">
        <v>0</v>
      </c>
      <c r="P24" s="46">
        <v>0</v>
      </c>
      <c r="Q24" s="46">
        <v>0</v>
      </c>
      <c r="R24" s="50">
        <v>57.1</v>
      </c>
      <c r="S24" s="50">
        <v>57.1</v>
      </c>
    </row>
    <row r="25" spans="1:19" ht="8.25" customHeight="1" x14ac:dyDescent="0.2">
      <c r="A25" s="14"/>
      <c r="B25" s="14"/>
      <c r="C25" s="14"/>
      <c r="D25" s="51"/>
      <c r="E25" s="14"/>
      <c r="F25" s="51"/>
      <c r="G25" s="16"/>
      <c r="H25" s="51"/>
      <c r="I25" s="16"/>
      <c r="J25" s="51"/>
      <c r="K25" s="16"/>
      <c r="L25" s="51"/>
      <c r="M25" s="16"/>
      <c r="N25" s="14"/>
      <c r="O25" s="52"/>
      <c r="P25" s="52"/>
      <c r="Q25" s="52"/>
      <c r="R25" s="52"/>
      <c r="S25" s="52"/>
    </row>
    <row r="26" spans="1:19" ht="30" customHeight="1" x14ac:dyDescent="0.2">
      <c r="A26" s="1"/>
      <c r="B26" s="32" t="s">
        <v>198</v>
      </c>
      <c r="C26" s="1"/>
      <c r="D26" s="53">
        <v>31.4</v>
      </c>
      <c r="E26" s="54" t="s">
        <v>19</v>
      </c>
      <c r="F26" s="55">
        <v>0</v>
      </c>
      <c r="G26" s="56" t="s">
        <v>19</v>
      </c>
      <c r="H26" s="53">
        <v>36.299999999999997</v>
      </c>
      <c r="I26" s="56" t="s">
        <v>19</v>
      </c>
      <c r="J26" s="57">
        <v>401</v>
      </c>
      <c r="K26" s="56" t="s">
        <v>19</v>
      </c>
      <c r="L26" s="53">
        <v>468.7</v>
      </c>
      <c r="M26" s="56" t="s">
        <v>19</v>
      </c>
      <c r="N26" s="39"/>
      <c r="O26" s="27">
        <v>21.7</v>
      </c>
      <c r="P26" s="27">
        <v>63.5</v>
      </c>
      <c r="Q26" s="58">
        <v>0</v>
      </c>
      <c r="R26" s="27">
        <v>35.4</v>
      </c>
      <c r="S26" s="27">
        <v>120.6</v>
      </c>
    </row>
    <row r="27" spans="1:19" ht="17.45" customHeight="1" x14ac:dyDescent="0.2">
      <c r="A27" s="448" t="s">
        <v>21</v>
      </c>
      <c r="B27" s="449"/>
      <c r="C27" s="1"/>
      <c r="D27" s="59">
        <v>834.8</v>
      </c>
      <c r="E27" s="41">
        <v>-0.41</v>
      </c>
      <c r="F27" s="59">
        <v>886.6</v>
      </c>
      <c r="G27" s="38">
        <v>-0.41</v>
      </c>
      <c r="H27" s="17">
        <v>562</v>
      </c>
      <c r="I27" s="38">
        <v>-0.64</v>
      </c>
      <c r="J27" s="59">
        <v>376.4</v>
      </c>
      <c r="K27" s="38">
        <v>-0.57999999999999996</v>
      </c>
      <c r="L27" s="59">
        <v>2659.8</v>
      </c>
      <c r="M27" s="38">
        <v>-0.5</v>
      </c>
      <c r="N27" s="23"/>
      <c r="O27" s="29">
        <v>1421.9</v>
      </c>
      <c r="P27" s="18">
        <v>1503</v>
      </c>
      <c r="Q27" s="29">
        <v>1544.7</v>
      </c>
      <c r="R27" s="29">
        <v>900.8</v>
      </c>
      <c r="S27" s="29">
        <v>5370.4</v>
      </c>
    </row>
    <row r="28" spans="1:19" ht="12.6" customHeight="1" x14ac:dyDescent="0.2">
      <c r="A28" s="1"/>
      <c r="B28" s="1"/>
      <c r="C28" s="1"/>
      <c r="D28" s="42"/>
      <c r="E28" s="33"/>
      <c r="F28" s="42"/>
      <c r="G28" s="34"/>
      <c r="H28" s="42"/>
      <c r="I28" s="34"/>
      <c r="J28" s="42"/>
      <c r="K28" s="34"/>
      <c r="L28" s="42"/>
      <c r="M28" s="34"/>
      <c r="N28" s="1"/>
      <c r="O28" s="43"/>
      <c r="P28" s="43"/>
      <c r="Q28" s="43"/>
      <c r="R28" s="43"/>
      <c r="S28" s="43"/>
    </row>
    <row r="29" spans="1:19" ht="12.6" customHeight="1" x14ac:dyDescent="0.2">
      <c r="A29" s="1"/>
      <c r="B29" s="32" t="s">
        <v>22</v>
      </c>
      <c r="C29" s="1"/>
      <c r="D29" s="60">
        <v>-3.4</v>
      </c>
      <c r="E29" s="33"/>
      <c r="F29" s="60">
        <v>-1.9</v>
      </c>
      <c r="G29" s="34"/>
      <c r="H29" s="60">
        <v>-9.3000000000000007</v>
      </c>
      <c r="I29" s="34"/>
      <c r="J29" s="60">
        <v>-13.2</v>
      </c>
      <c r="K29" s="34"/>
      <c r="L29" s="60">
        <v>-27.8</v>
      </c>
      <c r="M29" s="34"/>
      <c r="N29" s="1"/>
      <c r="O29" s="61">
        <v>-16.7</v>
      </c>
      <c r="P29" s="61">
        <v>-10.6</v>
      </c>
      <c r="Q29" s="61">
        <v>-7.6</v>
      </c>
      <c r="R29" s="61">
        <v>-5.5</v>
      </c>
      <c r="S29" s="61">
        <v>-40.4</v>
      </c>
    </row>
    <row r="30" spans="1:19" ht="12.6" customHeight="1" x14ac:dyDescent="0.2">
      <c r="A30" s="1"/>
      <c r="B30" s="452" t="s">
        <v>23</v>
      </c>
      <c r="C30" s="449"/>
      <c r="D30" s="46">
        <v>0</v>
      </c>
      <c r="E30" s="33"/>
      <c r="F30" s="46">
        <v>0</v>
      </c>
      <c r="G30" s="34"/>
      <c r="H30" s="46">
        <v>0</v>
      </c>
      <c r="I30" s="34"/>
      <c r="J30" s="24">
        <v>92</v>
      </c>
      <c r="K30" s="34"/>
      <c r="L30" s="24">
        <v>92</v>
      </c>
      <c r="M30" s="34"/>
      <c r="N30" s="1"/>
      <c r="O30" s="21">
        <v>495.4</v>
      </c>
      <c r="P30" s="46">
        <v>0</v>
      </c>
      <c r="Q30" s="46">
        <v>0</v>
      </c>
      <c r="R30" s="46">
        <v>0</v>
      </c>
      <c r="S30" s="21">
        <v>495.4</v>
      </c>
    </row>
    <row r="31" spans="1:19" ht="15" customHeight="1" x14ac:dyDescent="0.2">
      <c r="A31" s="1"/>
      <c r="B31" s="452" t="s">
        <v>24</v>
      </c>
      <c r="C31" s="449"/>
      <c r="D31" s="53">
        <v>59.4</v>
      </c>
      <c r="E31" s="33"/>
      <c r="F31" s="53">
        <v>55.7</v>
      </c>
      <c r="G31" s="34"/>
      <c r="H31" s="53">
        <v>102.8</v>
      </c>
      <c r="I31" s="34"/>
      <c r="J31" s="53">
        <v>58.4</v>
      </c>
      <c r="K31" s="34"/>
      <c r="L31" s="53">
        <v>276.3</v>
      </c>
      <c r="M31" s="34"/>
      <c r="N31" s="1"/>
      <c r="O31" s="27">
        <v>50.5</v>
      </c>
      <c r="P31" s="27">
        <v>22.5</v>
      </c>
      <c r="Q31" s="27">
        <v>-23.7</v>
      </c>
      <c r="R31" s="27">
        <v>14.6</v>
      </c>
      <c r="S31" s="27">
        <v>63.9</v>
      </c>
    </row>
    <row r="32" spans="1:19" ht="12.6" customHeight="1" x14ac:dyDescent="0.2">
      <c r="A32" s="1"/>
      <c r="B32" s="452" t="s">
        <v>25</v>
      </c>
      <c r="C32" s="449"/>
      <c r="D32" s="17">
        <v>56</v>
      </c>
      <c r="E32" s="48" t="s">
        <v>19</v>
      </c>
      <c r="F32" s="59">
        <v>53.8</v>
      </c>
      <c r="G32" s="48" t="s">
        <v>19</v>
      </c>
      <c r="H32" s="59">
        <v>93.5</v>
      </c>
      <c r="I32" s="48" t="s">
        <v>19</v>
      </c>
      <c r="J32" s="59">
        <v>137.19999999999999</v>
      </c>
      <c r="K32" s="48" t="s">
        <v>19</v>
      </c>
      <c r="L32" s="59">
        <v>340.5</v>
      </c>
      <c r="M32" s="48" t="s">
        <v>19</v>
      </c>
      <c r="N32" s="23"/>
      <c r="O32" s="29">
        <v>529.20000000000005</v>
      </c>
      <c r="P32" s="29">
        <v>11.9</v>
      </c>
      <c r="Q32" s="29">
        <v>-31.3</v>
      </c>
      <c r="R32" s="29">
        <v>9.1</v>
      </c>
      <c r="S32" s="29">
        <v>518.9</v>
      </c>
    </row>
    <row r="33" spans="1:19" ht="12.6" customHeight="1" x14ac:dyDescent="0.2">
      <c r="A33" s="1"/>
      <c r="B33" s="1"/>
      <c r="C33" s="1"/>
      <c r="D33" s="42"/>
      <c r="E33" s="1"/>
      <c r="F33" s="42"/>
      <c r="G33" s="9"/>
      <c r="H33" s="42"/>
      <c r="I33" s="9"/>
      <c r="J33" s="42"/>
      <c r="K33" s="34"/>
      <c r="L33" s="42"/>
      <c r="M33" s="34"/>
      <c r="N33" s="1"/>
      <c r="O33" s="43"/>
      <c r="P33" s="43"/>
      <c r="Q33" s="43"/>
      <c r="R33" s="43"/>
      <c r="S33" s="43"/>
    </row>
    <row r="34" spans="1:19" ht="12.6" customHeight="1" x14ac:dyDescent="0.2">
      <c r="A34" s="1"/>
      <c r="B34" s="452" t="s">
        <v>26</v>
      </c>
      <c r="C34" s="449"/>
      <c r="D34" s="60">
        <v>890.8</v>
      </c>
      <c r="E34" s="41">
        <v>-0.54</v>
      </c>
      <c r="F34" s="60">
        <v>940.4</v>
      </c>
      <c r="G34" s="38">
        <v>-0.38</v>
      </c>
      <c r="H34" s="60">
        <v>655.5</v>
      </c>
      <c r="I34" s="38">
        <v>-0.56999999999999995</v>
      </c>
      <c r="J34" s="60">
        <v>513.6</v>
      </c>
      <c r="K34" s="38">
        <v>-0.44</v>
      </c>
      <c r="L34" s="60">
        <v>3000.3</v>
      </c>
      <c r="M34" s="38">
        <v>-0.49</v>
      </c>
      <c r="N34" s="23"/>
      <c r="O34" s="61">
        <v>1951.1</v>
      </c>
      <c r="P34" s="61">
        <v>1514.9</v>
      </c>
      <c r="Q34" s="61">
        <v>1513.4</v>
      </c>
      <c r="R34" s="61">
        <v>909.9</v>
      </c>
      <c r="S34" s="61">
        <v>5889.3</v>
      </c>
    </row>
    <row r="35" spans="1:19" ht="12.6" customHeight="1" x14ac:dyDescent="0.2">
      <c r="A35" s="1"/>
      <c r="B35" s="32" t="s">
        <v>27</v>
      </c>
      <c r="C35" s="1"/>
      <c r="D35" s="60">
        <v>162.9</v>
      </c>
      <c r="E35" s="41">
        <v>-0.6</v>
      </c>
      <c r="F35" s="60">
        <v>206.9</v>
      </c>
      <c r="G35" s="38">
        <v>-0.33</v>
      </c>
      <c r="H35" s="60">
        <v>154.9</v>
      </c>
      <c r="I35" s="38">
        <v>-0.5</v>
      </c>
      <c r="J35" s="60">
        <v>85.1</v>
      </c>
      <c r="K35" s="38">
        <v>-0.53</v>
      </c>
      <c r="L35" s="60">
        <v>609.79999999999995</v>
      </c>
      <c r="M35" s="38">
        <v>-0.49</v>
      </c>
      <c r="N35" s="23"/>
      <c r="O35" s="61">
        <v>403.1</v>
      </c>
      <c r="P35" s="61">
        <v>308.7</v>
      </c>
      <c r="Q35" s="61">
        <v>310.3</v>
      </c>
      <c r="R35" s="61">
        <v>182.4</v>
      </c>
      <c r="S35" s="61">
        <v>1204.5</v>
      </c>
    </row>
    <row r="36" spans="1:19" ht="12.6" customHeight="1" x14ac:dyDescent="0.2">
      <c r="A36" s="1"/>
      <c r="B36" s="62" t="s">
        <v>28</v>
      </c>
      <c r="C36" s="63"/>
      <c r="D36" s="64">
        <v>0.183</v>
      </c>
      <c r="E36" s="65"/>
      <c r="F36" s="66">
        <v>0.22</v>
      </c>
      <c r="G36" s="65"/>
      <c r="H36" s="64">
        <v>0.23599999999999999</v>
      </c>
      <c r="I36" s="65"/>
      <c r="J36" s="64">
        <v>0.16600000000000001</v>
      </c>
      <c r="K36" s="65"/>
      <c r="L36" s="64">
        <v>0.20300000000000001</v>
      </c>
      <c r="M36" s="65"/>
      <c r="N36" s="63"/>
      <c r="O36" s="64">
        <v>0.20699999999999999</v>
      </c>
      <c r="P36" s="64">
        <v>0.20399999999999999</v>
      </c>
      <c r="Q36" s="64">
        <v>0.20499999999999999</v>
      </c>
      <c r="R36" s="66">
        <v>0.2</v>
      </c>
      <c r="S36" s="64">
        <v>0.20499999999999999</v>
      </c>
    </row>
    <row r="37" spans="1:19" ht="12.6" customHeight="1" x14ac:dyDescent="0.2">
      <c r="A37" s="1"/>
      <c r="B37" s="1"/>
      <c r="C37" s="1"/>
      <c r="D37" s="1"/>
      <c r="E37" s="33"/>
      <c r="F37" s="1"/>
      <c r="G37" s="34"/>
      <c r="H37" s="1"/>
      <c r="I37" s="34"/>
      <c r="J37" s="25"/>
      <c r="K37" s="34"/>
      <c r="L37" s="25"/>
      <c r="M37" s="34"/>
      <c r="N37" s="1"/>
      <c r="O37" s="26"/>
      <c r="P37" s="26"/>
      <c r="Q37" s="26"/>
      <c r="R37" s="26"/>
      <c r="S37" s="26"/>
    </row>
    <row r="38" spans="1:19" ht="12.6" customHeight="1" x14ac:dyDescent="0.2">
      <c r="A38" s="448" t="s">
        <v>29</v>
      </c>
      <c r="B38" s="449"/>
      <c r="C38" s="1"/>
      <c r="D38" s="60">
        <v>727.9</v>
      </c>
      <c r="E38" s="41">
        <v>-0.53</v>
      </c>
      <c r="F38" s="60">
        <v>733.5</v>
      </c>
      <c r="G38" s="38">
        <v>-0.39</v>
      </c>
      <c r="H38" s="60">
        <v>500.6</v>
      </c>
      <c r="I38" s="38">
        <v>-0.57999999999999996</v>
      </c>
      <c r="J38" s="60">
        <v>428.5</v>
      </c>
      <c r="K38" s="38">
        <v>-0.41</v>
      </c>
      <c r="L38" s="60">
        <v>2390.5</v>
      </c>
      <c r="M38" s="38">
        <v>-0.49</v>
      </c>
      <c r="N38" s="23"/>
      <c r="O38" s="37">
        <v>1548</v>
      </c>
      <c r="P38" s="61">
        <v>1206.2</v>
      </c>
      <c r="Q38" s="61">
        <v>1203.0999999999999</v>
      </c>
      <c r="R38" s="61">
        <v>727.5</v>
      </c>
      <c r="S38" s="61">
        <v>4684.8</v>
      </c>
    </row>
    <row r="39" spans="1:19" ht="12.6" customHeight="1" x14ac:dyDescent="0.2">
      <c r="A39" s="448" t="s">
        <v>30</v>
      </c>
      <c r="B39" s="450"/>
      <c r="C39" s="451"/>
      <c r="D39" s="67">
        <v>0.68</v>
      </c>
      <c r="E39" s="41">
        <v>-0.52</v>
      </c>
      <c r="F39" s="68">
        <v>0.68</v>
      </c>
      <c r="G39" s="38">
        <v>-0.39</v>
      </c>
      <c r="H39" s="68">
        <v>0.47</v>
      </c>
      <c r="I39" s="38">
        <v>-0.57999999999999996</v>
      </c>
      <c r="J39" s="68">
        <v>0.4</v>
      </c>
      <c r="K39" s="38">
        <v>-0.4</v>
      </c>
      <c r="L39" s="68">
        <v>2.23</v>
      </c>
      <c r="M39" s="38">
        <v>-0.48</v>
      </c>
      <c r="N39" s="23"/>
      <c r="O39" s="68">
        <v>1.42</v>
      </c>
      <c r="P39" s="68">
        <v>1.1100000000000001</v>
      </c>
      <c r="Q39" s="68">
        <v>1.1100000000000001</v>
      </c>
      <c r="R39" s="68">
        <v>0.67</v>
      </c>
      <c r="S39" s="68">
        <v>4.32</v>
      </c>
    </row>
    <row r="40" spans="1:19" ht="12.6" customHeight="1" x14ac:dyDescent="0.2">
      <c r="A40" s="1"/>
      <c r="B40" s="1"/>
      <c r="C40" s="1"/>
      <c r="D40" s="1"/>
      <c r="E40" s="1"/>
      <c r="F40" s="1"/>
      <c r="G40" s="9"/>
      <c r="H40" s="1"/>
      <c r="I40" s="9"/>
      <c r="J40" s="25"/>
      <c r="K40" s="34"/>
      <c r="L40" s="25"/>
      <c r="M40" s="34"/>
      <c r="N40" s="1"/>
      <c r="O40" s="26"/>
      <c r="P40" s="26"/>
      <c r="Q40" s="26"/>
      <c r="R40" s="26"/>
      <c r="S40" s="26"/>
    </row>
    <row r="41" spans="1:19" ht="12.6" customHeight="1" x14ac:dyDescent="0.2">
      <c r="A41" s="452" t="s">
        <v>31</v>
      </c>
      <c r="B41" s="439"/>
      <c r="C41" s="1"/>
      <c r="D41" s="70">
        <v>1075836</v>
      </c>
      <c r="E41" s="1"/>
      <c r="F41" s="70">
        <v>1076418</v>
      </c>
      <c r="G41" s="9"/>
      <c r="H41" s="70">
        <v>1074386</v>
      </c>
      <c r="I41" s="26"/>
      <c r="J41" s="70">
        <v>1069787</v>
      </c>
      <c r="K41" s="71"/>
      <c r="L41" s="70">
        <v>1074286</v>
      </c>
      <c r="M41" s="71"/>
      <c r="N41" s="1"/>
      <c r="O41" s="70">
        <v>1091876</v>
      </c>
      <c r="P41" s="70">
        <v>1084037</v>
      </c>
      <c r="Q41" s="70">
        <v>1084257</v>
      </c>
      <c r="R41" s="70">
        <v>1078976</v>
      </c>
      <c r="S41" s="70">
        <v>1084766</v>
      </c>
    </row>
    <row r="42" spans="1:19" ht="12.6" customHeight="1" x14ac:dyDescent="0.2">
      <c r="A42" s="1"/>
      <c r="B42" s="1"/>
      <c r="C42" s="1"/>
      <c r="D42" s="1"/>
      <c r="E42" s="1"/>
      <c r="F42" s="1"/>
      <c r="G42" s="9"/>
      <c r="H42" s="1"/>
      <c r="I42" s="9"/>
      <c r="J42" s="1"/>
      <c r="K42" s="34"/>
      <c r="L42" s="1"/>
      <c r="M42" s="34"/>
      <c r="N42" s="1"/>
      <c r="O42" s="9"/>
      <c r="P42" s="9"/>
      <c r="Q42" s="9"/>
      <c r="R42" s="9"/>
      <c r="S42" s="9"/>
    </row>
    <row r="43" spans="1:19" ht="12.6" customHeight="1" x14ac:dyDescent="0.2">
      <c r="A43" s="448" t="s">
        <v>32</v>
      </c>
      <c r="B43" s="439"/>
      <c r="C43" s="1"/>
      <c r="D43" s="1"/>
      <c r="E43" s="1"/>
      <c r="F43" s="69"/>
      <c r="G43" s="34"/>
      <c r="H43" s="69"/>
      <c r="I43" s="34"/>
      <c r="J43" s="72"/>
      <c r="K43" s="34"/>
      <c r="L43" s="72"/>
      <c r="M43" s="34"/>
      <c r="N43" s="1"/>
      <c r="O43" s="73"/>
      <c r="P43" s="73"/>
      <c r="Q43" s="73"/>
      <c r="R43" s="73"/>
      <c r="S43" s="73"/>
    </row>
    <row r="44" spans="1:19" ht="12.6" customHeight="1" x14ac:dyDescent="0.2">
      <c r="A44" s="1"/>
      <c r="B44" s="32" t="s">
        <v>33</v>
      </c>
      <c r="C44" s="1"/>
      <c r="D44" s="60">
        <v>787.8</v>
      </c>
      <c r="E44" s="30">
        <v>-0.42</v>
      </c>
      <c r="F44" s="60">
        <v>803.1</v>
      </c>
      <c r="G44" s="31">
        <v>-0.44</v>
      </c>
      <c r="H44" s="35">
        <v>760</v>
      </c>
      <c r="I44" s="31">
        <v>-0.44</v>
      </c>
      <c r="J44" s="60">
        <f>L44-H44-F44-D44</f>
        <v>781.10000000000014</v>
      </c>
      <c r="K44" s="31">
        <f>(J44-R44)/R44</f>
        <v>-0.10588369963369951</v>
      </c>
      <c r="L44" s="35">
        <v>3132</v>
      </c>
      <c r="M44" s="31">
        <f>(L44-S44)/S44</f>
        <v>-0.37547357926221336</v>
      </c>
      <c r="N44" s="39"/>
      <c r="O44" s="61">
        <v>1348.2</v>
      </c>
      <c r="P44" s="61">
        <v>1430.7</v>
      </c>
      <c r="Q44" s="61">
        <v>1362.5</v>
      </c>
      <c r="R44" s="61">
        <v>873.6</v>
      </c>
      <c r="S44" s="37">
        <v>5015</v>
      </c>
    </row>
    <row r="45" spans="1:19" ht="12.6" customHeight="1" x14ac:dyDescent="0.2">
      <c r="A45" s="1"/>
      <c r="B45" s="32" t="s">
        <v>34</v>
      </c>
      <c r="C45" s="1"/>
      <c r="D45" s="60">
        <v>134.4</v>
      </c>
      <c r="E45" s="30">
        <v>0.04</v>
      </c>
      <c r="F45" s="60">
        <v>137.30000000000001</v>
      </c>
      <c r="G45" s="31">
        <v>-7.0000000000000007E-2</v>
      </c>
      <c r="H45" s="60">
        <v>145.80000000000001</v>
      </c>
      <c r="I45" s="31">
        <v>-0.03</v>
      </c>
      <c r="J45" s="60">
        <f>L45-H45-F45-D45</f>
        <v>146.70000000000002</v>
      </c>
      <c r="K45" s="31">
        <f>(J45-R45)/R45</f>
        <v>0.13897515527950313</v>
      </c>
      <c r="L45" s="60">
        <v>564.20000000000005</v>
      </c>
      <c r="M45" s="31">
        <f>(L45-S45)/S45</f>
        <v>1.3654329859863496E-2</v>
      </c>
      <c r="N45" s="39"/>
      <c r="O45" s="61">
        <v>129.19999999999999</v>
      </c>
      <c r="P45" s="61">
        <v>147.69999999999999</v>
      </c>
      <c r="Q45" s="61">
        <v>150.9</v>
      </c>
      <c r="R45" s="61">
        <v>128.80000000000001</v>
      </c>
      <c r="S45" s="61">
        <v>556.6</v>
      </c>
    </row>
    <row r="46" spans="1:19" ht="12.6" customHeight="1" x14ac:dyDescent="0.2">
      <c r="A46" s="1"/>
      <c r="B46" s="32" t="s">
        <v>35</v>
      </c>
      <c r="C46" s="1"/>
      <c r="D46" s="53">
        <v>-31.4</v>
      </c>
      <c r="E46" s="54" t="s">
        <v>19</v>
      </c>
      <c r="F46" s="55">
        <v>0</v>
      </c>
      <c r="G46" s="56" t="s">
        <v>19</v>
      </c>
      <c r="H46" s="53">
        <v>-250.3</v>
      </c>
      <c r="I46" s="56" t="s">
        <v>19</v>
      </c>
      <c r="J46" s="53">
        <f>L46-H46-F46-D46</f>
        <v>-414.19999999999987</v>
      </c>
      <c r="K46" s="56" t="s">
        <v>19</v>
      </c>
      <c r="L46" s="53">
        <f>L47-L44-L45</f>
        <v>-695.89999999999986</v>
      </c>
      <c r="M46" s="56" t="s">
        <v>19</v>
      </c>
      <c r="N46" s="23"/>
      <c r="O46" s="27">
        <v>473.7</v>
      </c>
      <c r="P46" s="27">
        <v>-63.5</v>
      </c>
      <c r="Q46" s="58">
        <v>0</v>
      </c>
      <c r="R46" s="27">
        <v>-92.4</v>
      </c>
      <c r="S46" s="27">
        <v>317.7</v>
      </c>
    </row>
    <row r="47" spans="1:19" ht="12.6" customHeight="1" x14ac:dyDescent="0.2">
      <c r="A47" s="1"/>
      <c r="B47" s="32" t="s">
        <v>26</v>
      </c>
      <c r="C47" s="1"/>
      <c r="D47" s="59">
        <v>890.8</v>
      </c>
      <c r="E47" s="30">
        <v>-0.54</v>
      </c>
      <c r="F47" s="74">
        <v>940.4</v>
      </c>
      <c r="G47" s="75">
        <v>-0.38</v>
      </c>
      <c r="H47" s="74">
        <v>655.5</v>
      </c>
      <c r="I47" s="75">
        <v>-0.56999999999999995</v>
      </c>
      <c r="J47" s="74">
        <f>SUM(J44:J46)</f>
        <v>513.60000000000036</v>
      </c>
      <c r="K47" s="75">
        <f>(J47-R47)/R47</f>
        <v>-0.43554236729310875</v>
      </c>
      <c r="L47" s="74">
        <f>L34</f>
        <v>3000.3</v>
      </c>
      <c r="M47" s="75">
        <f>(L47-S47)/S47</f>
        <v>-0.49055065967092859</v>
      </c>
      <c r="N47" s="23"/>
      <c r="O47" s="76">
        <v>1951.1</v>
      </c>
      <c r="P47" s="76">
        <v>1514.9</v>
      </c>
      <c r="Q47" s="76">
        <v>1513.4</v>
      </c>
      <c r="R47" s="76">
        <v>909.9</v>
      </c>
      <c r="S47" s="76">
        <v>5889.3</v>
      </c>
    </row>
    <row r="48" spans="1:19" ht="12.6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9"/>
    </row>
    <row r="49" spans="1:19" ht="33" customHeight="1" x14ac:dyDescent="0.2">
      <c r="A49" s="1"/>
      <c r="B49" s="453" t="s">
        <v>205</v>
      </c>
      <c r="C49" s="439"/>
      <c r="D49" s="439"/>
      <c r="E49" s="439"/>
      <c r="F49" s="439"/>
      <c r="G49" s="439"/>
      <c r="H49" s="439"/>
      <c r="I49" s="447"/>
      <c r="J49" s="440"/>
      <c r="K49" s="440"/>
      <c r="L49" s="439"/>
      <c r="M49" s="439"/>
      <c r="N49" s="439"/>
      <c r="O49" s="439"/>
      <c r="P49" s="439"/>
      <c r="Q49" s="439"/>
      <c r="R49" s="439"/>
      <c r="S49" s="441"/>
    </row>
    <row r="50" spans="1:19" ht="12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9"/>
    </row>
    <row r="51" spans="1:19" ht="12.6" customHeight="1" x14ac:dyDescent="0.2">
      <c r="A51" s="1"/>
      <c r="B51" s="1"/>
      <c r="C51" s="1"/>
      <c r="D51" s="1"/>
      <c r="E51" s="1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9"/>
    </row>
    <row r="52" spans="1:19" ht="12.6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9"/>
    </row>
    <row r="53" spans="1:19" ht="12.6" customHeight="1" x14ac:dyDescent="0.2">
      <c r="A53" s="1"/>
      <c r="B53" s="442" t="s">
        <v>36</v>
      </c>
      <c r="C53" s="443"/>
      <c r="D53" s="444"/>
      <c r="E53" s="444"/>
      <c r="F53" s="444"/>
      <c r="G53" s="445"/>
      <c r="H53" s="42"/>
      <c r="I53" s="42"/>
      <c r="J53" s="42"/>
      <c r="K53" s="42"/>
      <c r="L53" s="42"/>
      <c r="M53" s="42"/>
      <c r="N53" s="1"/>
      <c r="O53" s="42"/>
      <c r="P53" s="42"/>
      <c r="Q53" s="42"/>
      <c r="R53" s="42"/>
      <c r="S53" s="43"/>
    </row>
    <row r="54" spans="1:19" ht="12.6" customHeight="1" x14ac:dyDescent="0.2">
      <c r="A54" s="78"/>
      <c r="B54" s="7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9"/>
    </row>
    <row r="55" spans="1:19" ht="12.6" customHeight="1" x14ac:dyDescent="0.2">
      <c r="A55" s="78"/>
      <c r="B55" s="79" t="s">
        <v>37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9"/>
    </row>
    <row r="56" spans="1:19" ht="13.7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34"/>
      <c r="K56" s="9"/>
      <c r="L56" s="1"/>
      <c r="M56" s="1"/>
      <c r="N56" s="1"/>
      <c r="O56" s="1"/>
      <c r="P56" s="1"/>
      <c r="Q56" s="1"/>
      <c r="R56" s="1"/>
      <c r="S56" s="9"/>
    </row>
    <row r="57" spans="1:19" ht="18.75" customHeight="1" x14ac:dyDescent="0.2">
      <c r="A57" s="438"/>
      <c r="B57" s="439"/>
      <c r="C57" s="1"/>
      <c r="D57" s="42"/>
      <c r="E57" s="42"/>
      <c r="F57" s="42"/>
      <c r="G57" s="42"/>
      <c r="H57" s="42"/>
      <c r="I57" s="35"/>
      <c r="J57" s="80"/>
      <c r="K57" s="43"/>
      <c r="L57" s="42"/>
      <c r="M57" s="42"/>
      <c r="N57" s="23"/>
      <c r="O57" s="42"/>
      <c r="P57" s="42"/>
      <c r="Q57" s="42"/>
      <c r="R57" s="42"/>
      <c r="S57" s="43"/>
    </row>
    <row r="58" spans="1:19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34"/>
      <c r="K58" s="9"/>
      <c r="L58" s="1"/>
      <c r="M58" s="1"/>
      <c r="N58" s="1"/>
      <c r="O58" s="1"/>
      <c r="P58" s="1"/>
      <c r="Q58" s="1"/>
      <c r="R58" s="1"/>
      <c r="S58" s="9"/>
    </row>
    <row r="59" spans="1:19" ht="18.75" customHeight="1" x14ac:dyDescent="0.2">
      <c r="A59" s="438"/>
      <c r="B59" s="439"/>
      <c r="C59" s="1"/>
      <c r="D59" s="42"/>
      <c r="E59" s="42"/>
      <c r="F59" s="42"/>
      <c r="G59" s="42"/>
      <c r="H59" s="42"/>
      <c r="I59" s="35"/>
      <c r="J59" s="80"/>
      <c r="K59" s="43"/>
      <c r="L59" s="42"/>
      <c r="M59" s="42"/>
      <c r="N59" s="23"/>
      <c r="O59" s="42"/>
      <c r="P59" s="42"/>
      <c r="Q59" s="42"/>
      <c r="R59" s="42"/>
      <c r="S59" s="43"/>
    </row>
    <row r="60" spans="1:19" ht="18.75" customHeight="1" x14ac:dyDescent="0.2">
      <c r="A60" s="9"/>
      <c r="B60" s="9"/>
      <c r="C60" s="1"/>
      <c r="D60" s="1"/>
      <c r="E60" s="1"/>
      <c r="F60" s="1"/>
      <c r="G60" s="1"/>
      <c r="H60" s="1"/>
      <c r="I60" s="35"/>
      <c r="J60" s="34"/>
      <c r="K60" s="9"/>
      <c r="L60" s="1"/>
      <c r="M60" s="1"/>
      <c r="N60" s="1"/>
      <c r="O60" s="1"/>
      <c r="P60" s="1"/>
      <c r="Q60" s="1"/>
      <c r="R60" s="1"/>
      <c r="S60" s="9"/>
    </row>
    <row r="61" spans="1:19" ht="18.75" customHeight="1" x14ac:dyDescent="0.2">
      <c r="A61" s="446"/>
      <c r="B61" s="447"/>
      <c r="C61" s="82"/>
      <c r="D61" s="42"/>
      <c r="E61" s="42"/>
      <c r="F61" s="42"/>
      <c r="G61" s="42"/>
      <c r="H61" s="42"/>
      <c r="I61" s="83"/>
      <c r="J61" s="80"/>
      <c r="K61" s="43"/>
      <c r="L61" s="42"/>
      <c r="M61" s="42"/>
      <c r="N61" s="23"/>
      <c r="O61" s="42"/>
      <c r="P61" s="42"/>
      <c r="Q61" s="42"/>
      <c r="R61" s="42"/>
      <c r="S61" s="43"/>
    </row>
    <row r="62" spans="1:19" ht="18.75" customHeight="1" x14ac:dyDescent="0.2">
      <c r="A62" s="14"/>
      <c r="B62" s="14"/>
      <c r="C62" s="1"/>
      <c r="D62" s="23"/>
      <c r="E62" s="23"/>
      <c r="F62" s="23"/>
      <c r="G62" s="23"/>
      <c r="H62" s="23"/>
      <c r="I62" s="36"/>
      <c r="J62" s="84"/>
      <c r="K62" s="84"/>
      <c r="L62" s="23"/>
      <c r="M62" s="23"/>
      <c r="N62" s="1"/>
      <c r="O62" s="23"/>
      <c r="P62" s="23"/>
      <c r="Q62" s="23"/>
      <c r="R62" s="23"/>
      <c r="S62" s="84"/>
    </row>
    <row r="63" spans="1:19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9"/>
      <c r="K63" s="9"/>
      <c r="L63" s="1"/>
      <c r="M63" s="1"/>
      <c r="N63" s="1"/>
      <c r="O63" s="1"/>
      <c r="P63" s="1"/>
      <c r="Q63" s="1"/>
      <c r="R63" s="1"/>
      <c r="S63" s="9"/>
    </row>
    <row r="64" spans="1:19" ht="18.75" customHeight="1" x14ac:dyDescent="0.2">
      <c r="A64" s="1"/>
      <c r="B64" s="1"/>
      <c r="C64" s="1"/>
      <c r="D64" s="42"/>
      <c r="E64" s="42"/>
      <c r="F64" s="42"/>
      <c r="G64" s="42"/>
      <c r="H64" s="42"/>
      <c r="I64" s="35"/>
      <c r="J64" s="80"/>
      <c r="K64" s="43"/>
      <c r="L64" s="42"/>
      <c r="M64" s="42"/>
      <c r="N64" s="23"/>
      <c r="O64" s="42"/>
      <c r="P64" s="42"/>
      <c r="Q64" s="42"/>
      <c r="R64" s="42"/>
      <c r="S64" s="43"/>
    </row>
    <row r="65" spans="1:19" ht="18.75" customHeight="1" x14ac:dyDescent="0.2">
      <c r="A65" s="1"/>
      <c r="B65" s="1"/>
      <c r="C65" s="1"/>
      <c r="D65" s="23"/>
      <c r="E65" s="23"/>
      <c r="F65" s="23"/>
      <c r="G65" s="23"/>
      <c r="H65" s="23"/>
      <c r="I65" s="36"/>
      <c r="J65" s="84"/>
      <c r="K65" s="84"/>
      <c r="L65" s="23"/>
      <c r="M65" s="23"/>
      <c r="N65" s="1"/>
      <c r="O65" s="23"/>
      <c r="P65" s="23"/>
      <c r="Q65" s="23"/>
      <c r="R65" s="23"/>
      <c r="S65" s="84"/>
    </row>
    <row r="66" spans="1:19" ht="18.75" customHeight="1" x14ac:dyDescent="0.2">
      <c r="A66" s="1"/>
      <c r="B66" s="1"/>
      <c r="C66" s="1"/>
      <c r="D66" s="1"/>
      <c r="E66" s="1"/>
      <c r="F66" s="1"/>
      <c r="G66" s="1"/>
      <c r="H66" s="1"/>
      <c r="I66" s="85"/>
      <c r="J66" s="34"/>
      <c r="K66" s="9"/>
      <c r="L66" s="1"/>
      <c r="M66" s="1"/>
      <c r="N66" s="1"/>
      <c r="O66" s="1"/>
      <c r="P66" s="1"/>
      <c r="Q66" s="1"/>
      <c r="R66" s="1"/>
      <c r="S66" s="9"/>
    </row>
    <row r="67" spans="1:19" ht="18.75" customHeight="1" x14ac:dyDescent="0.2">
      <c r="A67" s="1"/>
      <c r="B67" s="438"/>
      <c r="C67" s="439"/>
      <c r="D67" s="42"/>
      <c r="E67" s="42"/>
      <c r="F67" s="42"/>
      <c r="G67" s="42"/>
      <c r="H67" s="42"/>
      <c r="I67" s="42"/>
      <c r="J67" s="80"/>
      <c r="K67" s="43"/>
      <c r="L67" s="42"/>
      <c r="M67" s="42"/>
      <c r="N67" s="23"/>
      <c r="O67" s="42"/>
      <c r="P67" s="42"/>
      <c r="Q67" s="42"/>
      <c r="R67" s="42"/>
      <c r="S67" s="43"/>
    </row>
    <row r="68" spans="1:19" ht="18.75" customHeight="1" x14ac:dyDescent="0.2">
      <c r="A68" s="1"/>
      <c r="B68" s="1"/>
      <c r="C68" s="1"/>
      <c r="D68" s="1"/>
      <c r="E68" s="1"/>
      <c r="F68" s="1"/>
      <c r="G68" s="1"/>
      <c r="H68" s="1"/>
      <c r="I68" s="35"/>
      <c r="J68" s="34"/>
      <c r="K68" s="9"/>
      <c r="L68" s="1"/>
      <c r="M68" s="1"/>
      <c r="N68" s="1"/>
      <c r="O68" s="1"/>
      <c r="P68" s="1"/>
      <c r="Q68" s="1"/>
      <c r="R68" s="1"/>
      <c r="S68" s="9"/>
    </row>
    <row r="69" spans="1:19" ht="18.75" customHeight="1" x14ac:dyDescent="0.2">
      <c r="A69" s="1"/>
      <c r="B69" s="1"/>
      <c r="C69" s="1"/>
      <c r="D69" s="1"/>
      <c r="E69" s="1"/>
      <c r="F69" s="1"/>
      <c r="G69" s="1"/>
      <c r="H69" s="1"/>
      <c r="I69" s="86"/>
      <c r="J69" s="34"/>
      <c r="K69" s="9"/>
      <c r="L69" s="1"/>
      <c r="M69" s="1"/>
      <c r="N69" s="1"/>
      <c r="O69" s="1"/>
      <c r="P69" s="1"/>
      <c r="Q69" s="1"/>
      <c r="R69" s="1"/>
      <c r="S69" s="9"/>
    </row>
    <row r="70" spans="1:19" ht="18.75" customHeight="1" x14ac:dyDescent="0.2">
      <c r="A70" s="1"/>
      <c r="B70" s="1"/>
      <c r="C70" s="1"/>
      <c r="D70" s="42"/>
      <c r="E70" s="42"/>
      <c r="F70" s="42"/>
      <c r="G70" s="42"/>
      <c r="H70" s="42"/>
      <c r="I70" s="42"/>
      <c r="J70" s="43"/>
      <c r="K70" s="43"/>
      <c r="L70" s="42"/>
      <c r="M70" s="42"/>
      <c r="N70" s="1"/>
      <c r="O70" s="42"/>
      <c r="P70" s="42"/>
      <c r="Q70" s="42"/>
      <c r="R70" s="42"/>
      <c r="S70" s="43"/>
    </row>
    <row r="71" spans="1:19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9"/>
      <c r="K71" s="9"/>
      <c r="L71" s="1"/>
      <c r="M71" s="1"/>
      <c r="N71" s="1"/>
      <c r="O71" s="1"/>
      <c r="P71" s="1"/>
      <c r="Q71" s="1"/>
      <c r="R71" s="1"/>
      <c r="S71" s="9"/>
    </row>
    <row r="72" spans="1:19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9"/>
      <c r="K72" s="9"/>
      <c r="L72" s="1"/>
      <c r="M72" s="1"/>
      <c r="N72" s="1"/>
      <c r="O72" s="1"/>
      <c r="P72" s="1"/>
      <c r="Q72" s="1"/>
      <c r="R72" s="1"/>
      <c r="S72" s="9"/>
    </row>
    <row r="73" spans="1:19" ht="18.75" customHeight="1" x14ac:dyDescent="0.2">
      <c r="A73" s="1"/>
      <c r="B73" s="1"/>
      <c r="C73" s="1"/>
      <c r="D73" s="42"/>
      <c r="E73" s="42"/>
      <c r="F73" s="42"/>
      <c r="G73" s="42"/>
      <c r="H73" s="42"/>
      <c r="I73" s="42"/>
      <c r="J73" s="43"/>
      <c r="K73" s="43"/>
      <c r="L73" s="42"/>
      <c r="M73" s="42"/>
      <c r="N73" s="23"/>
      <c r="O73" s="42"/>
      <c r="P73" s="42"/>
      <c r="Q73" s="42"/>
      <c r="R73" s="42"/>
      <c r="S73" s="43"/>
    </row>
    <row r="74" spans="1:19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9"/>
      <c r="K74" s="9"/>
      <c r="L74" s="1"/>
      <c r="M74" s="1"/>
      <c r="N74" s="1"/>
      <c r="O74" s="1"/>
      <c r="P74" s="1"/>
      <c r="Q74" s="1"/>
      <c r="R74" s="1"/>
      <c r="S74" s="9"/>
    </row>
    <row r="75" spans="1:19" ht="18.75" customHeight="1" x14ac:dyDescent="0.2">
      <c r="A75" s="438"/>
      <c r="B75" s="439"/>
      <c r="C75" s="1"/>
      <c r="D75" s="42"/>
      <c r="E75" s="42"/>
      <c r="F75" s="42"/>
      <c r="G75" s="42"/>
      <c r="H75" s="42"/>
      <c r="I75" s="42"/>
      <c r="J75" s="43"/>
      <c r="K75" s="43"/>
      <c r="L75" s="42"/>
      <c r="M75" s="42"/>
      <c r="N75" s="23"/>
      <c r="O75" s="42"/>
      <c r="P75" s="42"/>
      <c r="Q75" s="42"/>
      <c r="R75" s="42"/>
      <c r="S75" s="43"/>
    </row>
    <row r="76" spans="1:19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9"/>
      <c r="K76" s="9"/>
      <c r="L76" s="1"/>
      <c r="M76" s="1"/>
      <c r="N76" s="1"/>
      <c r="O76" s="1"/>
      <c r="P76" s="1"/>
      <c r="Q76" s="1"/>
      <c r="R76" s="1"/>
      <c r="S76" s="9"/>
    </row>
    <row r="77" spans="1:19" ht="18.75" customHeight="1" x14ac:dyDescent="0.2">
      <c r="A77" s="1"/>
      <c r="B77" s="1"/>
      <c r="C77" s="1"/>
      <c r="D77" s="42"/>
      <c r="E77" s="42"/>
      <c r="F77" s="42"/>
      <c r="G77" s="42"/>
      <c r="H77" s="42"/>
      <c r="I77" s="42"/>
      <c r="J77" s="43"/>
      <c r="K77" s="43"/>
      <c r="L77" s="42"/>
      <c r="M77" s="42"/>
      <c r="N77" s="1"/>
      <c r="O77" s="42"/>
      <c r="P77" s="42"/>
      <c r="Q77" s="42"/>
      <c r="R77" s="42"/>
      <c r="S77" s="43"/>
    </row>
    <row r="78" spans="1:19" ht="18.75" customHeight="1" x14ac:dyDescent="0.2">
      <c r="A78" s="1"/>
      <c r="B78" s="1"/>
      <c r="C78" s="1"/>
      <c r="D78" s="42"/>
      <c r="E78" s="42"/>
      <c r="F78" s="42"/>
      <c r="G78" s="42"/>
      <c r="H78" s="42"/>
      <c r="I78" s="42"/>
      <c r="J78" s="43"/>
      <c r="K78" s="43"/>
      <c r="L78" s="42"/>
      <c r="M78" s="42"/>
      <c r="N78" s="1"/>
      <c r="O78" s="42"/>
      <c r="P78" s="42"/>
      <c r="Q78" s="42"/>
      <c r="R78" s="42"/>
      <c r="S78" s="43"/>
    </row>
    <row r="79" spans="1:19" ht="18.75" customHeight="1" x14ac:dyDescent="0.2">
      <c r="A79" s="1"/>
      <c r="B79" s="1"/>
      <c r="C79" s="1"/>
      <c r="D79" s="42"/>
      <c r="E79" s="42"/>
      <c r="F79" s="42"/>
      <c r="G79" s="42"/>
      <c r="H79" s="42"/>
      <c r="I79" s="42"/>
      <c r="J79" s="43"/>
      <c r="K79" s="43"/>
      <c r="L79" s="42"/>
      <c r="M79" s="42"/>
      <c r="N79" s="1"/>
      <c r="O79" s="42"/>
      <c r="P79" s="42"/>
      <c r="Q79" s="42"/>
      <c r="R79" s="42"/>
      <c r="S79" s="43"/>
    </row>
    <row r="80" spans="1:19" ht="18.75" customHeight="1" x14ac:dyDescent="0.2">
      <c r="A80" s="1"/>
      <c r="B80" s="1"/>
      <c r="C80" s="1"/>
      <c r="D80" s="42"/>
      <c r="E80" s="42"/>
      <c r="F80" s="42"/>
      <c r="G80" s="42"/>
      <c r="H80" s="42"/>
      <c r="I80" s="42"/>
      <c r="J80" s="43"/>
      <c r="K80" s="43"/>
      <c r="L80" s="42"/>
      <c r="M80" s="42"/>
      <c r="N80" s="23"/>
      <c r="O80" s="42"/>
      <c r="P80" s="42"/>
      <c r="Q80" s="42"/>
      <c r="R80" s="42"/>
      <c r="S80" s="43"/>
    </row>
    <row r="81" spans="1:19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9"/>
      <c r="K81" s="9"/>
      <c r="L81" s="1"/>
      <c r="M81" s="1"/>
      <c r="N81" s="1"/>
      <c r="O81" s="1"/>
      <c r="P81" s="1"/>
      <c r="Q81" s="1"/>
      <c r="R81" s="1"/>
      <c r="S81" s="9"/>
    </row>
    <row r="82" spans="1:19" ht="18.75" customHeight="1" x14ac:dyDescent="0.2">
      <c r="A82" s="1"/>
      <c r="B82" s="438"/>
      <c r="C82" s="439"/>
      <c r="D82" s="42"/>
      <c r="E82" s="42"/>
      <c r="F82" s="42"/>
      <c r="G82" s="42"/>
      <c r="H82" s="42"/>
      <c r="I82" s="42"/>
      <c r="J82" s="43"/>
      <c r="K82" s="43"/>
      <c r="L82" s="42"/>
      <c r="M82" s="42"/>
      <c r="N82" s="23"/>
      <c r="O82" s="42"/>
      <c r="P82" s="42"/>
      <c r="Q82" s="42"/>
      <c r="R82" s="42"/>
      <c r="S82" s="43"/>
    </row>
    <row r="83" spans="1:19" ht="18.75" customHeight="1" x14ac:dyDescent="0.2">
      <c r="A83" s="1"/>
      <c r="B83" s="1"/>
      <c r="C83" s="1"/>
      <c r="D83" s="42"/>
      <c r="E83" s="42"/>
      <c r="F83" s="42"/>
      <c r="G83" s="42"/>
      <c r="H83" s="42"/>
      <c r="I83" s="42"/>
      <c r="J83" s="43"/>
      <c r="K83" s="43"/>
      <c r="L83" s="42"/>
      <c r="M83" s="42"/>
      <c r="N83" s="23"/>
      <c r="O83" s="42"/>
      <c r="P83" s="42"/>
      <c r="Q83" s="42"/>
      <c r="R83" s="42"/>
      <c r="S83" s="43"/>
    </row>
    <row r="84" spans="1:19" ht="18.75" customHeight="1" x14ac:dyDescent="0.2">
      <c r="A84" s="1"/>
      <c r="B84" s="1"/>
      <c r="C84" s="1"/>
      <c r="D84" s="23"/>
      <c r="E84" s="23"/>
      <c r="F84" s="23"/>
      <c r="G84" s="23"/>
      <c r="H84" s="23"/>
      <c r="I84" s="23"/>
      <c r="J84" s="84"/>
      <c r="K84" s="84"/>
      <c r="L84" s="23"/>
      <c r="M84" s="23"/>
      <c r="N84" s="1"/>
      <c r="O84" s="23"/>
      <c r="P84" s="23"/>
      <c r="Q84" s="23"/>
      <c r="R84" s="23"/>
      <c r="S84" s="84"/>
    </row>
    <row r="85" spans="1:19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9"/>
      <c r="K85" s="9"/>
      <c r="L85" s="1"/>
      <c r="M85" s="1"/>
      <c r="N85" s="1"/>
      <c r="O85" s="1"/>
      <c r="P85" s="1"/>
      <c r="Q85" s="1"/>
      <c r="R85" s="1"/>
      <c r="S85" s="9"/>
    </row>
    <row r="86" spans="1:19" ht="18.75" customHeight="1" x14ac:dyDescent="0.2">
      <c r="A86" s="438"/>
      <c r="B86" s="439"/>
      <c r="C86" s="1"/>
      <c r="D86" s="42"/>
      <c r="E86" s="42"/>
      <c r="F86" s="42"/>
      <c r="G86" s="42"/>
      <c r="H86" s="42"/>
      <c r="I86" s="42"/>
      <c r="J86" s="43"/>
      <c r="K86" s="43"/>
      <c r="L86" s="42"/>
      <c r="M86" s="42"/>
      <c r="N86" s="23"/>
      <c r="O86" s="42"/>
      <c r="P86" s="42"/>
      <c r="Q86" s="42"/>
      <c r="R86" s="42"/>
      <c r="S86" s="43"/>
    </row>
    <row r="87" spans="1:19" ht="18.75" customHeight="1" x14ac:dyDescent="0.2">
      <c r="A87" s="438"/>
      <c r="B87" s="439"/>
      <c r="C87" s="1"/>
      <c r="D87" s="87"/>
      <c r="E87" s="87"/>
      <c r="F87" s="87"/>
      <c r="G87" s="87"/>
      <c r="H87" s="87"/>
      <c r="I87" s="87"/>
      <c r="J87" s="88"/>
      <c r="K87" s="88"/>
      <c r="L87" s="87"/>
      <c r="M87" s="87"/>
      <c r="N87" s="23"/>
      <c r="O87" s="87"/>
      <c r="P87" s="87"/>
      <c r="Q87" s="87"/>
      <c r="R87" s="87"/>
      <c r="S87" s="88"/>
    </row>
    <row r="88" spans="1:19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9"/>
      <c r="K88" s="9"/>
      <c r="L88" s="1"/>
      <c r="M88" s="1"/>
      <c r="N88" s="1"/>
      <c r="O88" s="1"/>
      <c r="P88" s="1"/>
      <c r="Q88" s="1"/>
      <c r="R88" s="1"/>
      <c r="S88" s="9"/>
    </row>
    <row r="89" spans="1:19" ht="18.75" customHeight="1" x14ac:dyDescent="0.2">
      <c r="A89" s="438"/>
      <c r="B89" s="439"/>
      <c r="C89" s="1"/>
      <c r="D89" s="42"/>
      <c r="E89" s="42"/>
      <c r="F89" s="42"/>
      <c r="G89" s="42"/>
      <c r="H89" s="42"/>
      <c r="I89" s="42"/>
      <c r="J89" s="43"/>
      <c r="K89" s="43"/>
      <c r="L89" s="42"/>
      <c r="M89" s="42"/>
      <c r="N89" s="1"/>
      <c r="O89" s="42"/>
      <c r="P89" s="42"/>
      <c r="Q89" s="42"/>
      <c r="R89" s="42"/>
      <c r="S89" s="43"/>
    </row>
    <row r="90" spans="1:19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9"/>
      <c r="K90" s="9"/>
      <c r="L90" s="1"/>
      <c r="M90" s="1"/>
      <c r="N90" s="1"/>
      <c r="O90" s="1"/>
      <c r="P90" s="1"/>
      <c r="Q90" s="1"/>
      <c r="R90" s="1"/>
      <c r="S90" s="9"/>
    </row>
    <row r="91" spans="1:19" ht="18.75" customHeight="1" x14ac:dyDescent="0.2">
      <c r="A91" s="438"/>
      <c r="B91" s="439"/>
      <c r="C91" s="439"/>
      <c r="D91" s="1"/>
      <c r="E91" s="1"/>
      <c r="F91" s="1"/>
      <c r="G91" s="1"/>
      <c r="H91" s="1"/>
      <c r="I91" s="1"/>
      <c r="J91" s="9"/>
      <c r="K91" s="9"/>
      <c r="L91" s="1"/>
      <c r="M91" s="1"/>
      <c r="N91" s="1"/>
      <c r="O91" s="1"/>
      <c r="P91" s="1"/>
      <c r="Q91" s="1"/>
      <c r="R91" s="1"/>
      <c r="S91" s="9"/>
    </row>
    <row r="92" spans="1:19" ht="18.75" customHeight="1" x14ac:dyDescent="0.2">
      <c r="A92" s="1"/>
      <c r="B92" s="1"/>
      <c r="C92" s="1"/>
      <c r="D92" s="42"/>
      <c r="E92" s="42"/>
      <c r="F92" s="42"/>
      <c r="G92" s="42"/>
      <c r="H92" s="42"/>
      <c r="I92" s="42"/>
      <c r="J92" s="43"/>
      <c r="K92" s="43"/>
      <c r="L92" s="42"/>
      <c r="M92" s="42"/>
      <c r="N92" s="23"/>
      <c r="O92" s="42"/>
      <c r="P92" s="42"/>
      <c r="Q92" s="42"/>
      <c r="R92" s="42"/>
      <c r="S92" s="43"/>
    </row>
    <row r="93" spans="1:19" ht="18.75" customHeight="1" x14ac:dyDescent="0.2">
      <c r="A93" s="1"/>
      <c r="B93" s="1"/>
      <c r="C93" s="1"/>
      <c r="D93" s="42"/>
      <c r="E93" s="42"/>
      <c r="F93" s="42"/>
      <c r="G93" s="42"/>
      <c r="H93" s="42"/>
      <c r="I93" s="42"/>
      <c r="J93" s="43"/>
      <c r="K93" s="43"/>
      <c r="L93" s="42"/>
      <c r="M93" s="42"/>
      <c r="N93" s="23"/>
      <c r="O93" s="42"/>
      <c r="P93" s="42"/>
      <c r="Q93" s="42"/>
      <c r="R93" s="42"/>
      <c r="S93" s="43"/>
    </row>
    <row r="94" spans="1:19" ht="18.75" customHeight="1" x14ac:dyDescent="0.2">
      <c r="A94" s="1"/>
      <c r="B94" s="1"/>
      <c r="C94" s="1"/>
      <c r="D94" s="42"/>
      <c r="E94" s="42"/>
      <c r="F94" s="42"/>
      <c r="G94" s="42"/>
      <c r="H94" s="42"/>
      <c r="I94" s="42"/>
      <c r="J94" s="43"/>
      <c r="K94" s="43"/>
      <c r="L94" s="42"/>
      <c r="M94" s="42"/>
      <c r="N94" s="23"/>
      <c r="O94" s="42"/>
      <c r="P94" s="42"/>
      <c r="Q94" s="42"/>
      <c r="R94" s="42"/>
      <c r="S94" s="43"/>
    </row>
    <row r="95" spans="1:19" ht="18.75" customHeight="1" x14ac:dyDescent="0.2">
      <c r="A95" s="1"/>
      <c r="B95" s="1"/>
      <c r="C95" s="1"/>
      <c r="D95" s="42"/>
      <c r="E95" s="42"/>
      <c r="F95" s="42"/>
      <c r="G95" s="42"/>
      <c r="H95" s="42"/>
      <c r="I95" s="42"/>
      <c r="J95" s="43"/>
      <c r="K95" s="43"/>
      <c r="L95" s="42"/>
      <c r="M95" s="42"/>
      <c r="N95" s="23"/>
      <c r="O95" s="42"/>
      <c r="P95" s="42"/>
      <c r="Q95" s="42"/>
      <c r="R95" s="42"/>
      <c r="S95" s="43"/>
    </row>
    <row r="96" spans="1:19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9"/>
      <c r="K96" s="9"/>
      <c r="L96" s="1"/>
      <c r="M96" s="1"/>
      <c r="N96" s="1"/>
      <c r="O96" s="1"/>
      <c r="P96" s="1"/>
      <c r="Q96" s="1"/>
      <c r="R96" s="1"/>
      <c r="S96" s="9"/>
    </row>
    <row r="97" spans="1:19" ht="18.75" customHeight="1" x14ac:dyDescent="0.2">
      <c r="A97" s="1"/>
      <c r="B97" s="438"/>
      <c r="C97" s="439"/>
      <c r="D97" s="439"/>
      <c r="E97" s="439"/>
      <c r="F97" s="439"/>
      <c r="G97" s="439"/>
      <c r="H97" s="439"/>
      <c r="I97" s="439"/>
      <c r="J97" s="440"/>
      <c r="K97" s="440"/>
      <c r="L97" s="439"/>
      <c r="M97" s="439"/>
      <c r="N97" s="439"/>
      <c r="O97" s="439"/>
      <c r="P97" s="439"/>
      <c r="Q97" s="439"/>
      <c r="R97" s="439"/>
      <c r="S97" s="441"/>
    </row>
    <row r="98" spans="1:19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9"/>
      <c r="K98" s="9"/>
      <c r="L98" s="1"/>
      <c r="M98" s="1"/>
      <c r="N98" s="1"/>
      <c r="O98" s="1"/>
      <c r="P98" s="1"/>
      <c r="Q98" s="1"/>
      <c r="R98" s="1"/>
      <c r="S98" s="9"/>
    </row>
    <row r="99" spans="1:19" ht="18.75" customHeight="1" x14ac:dyDescent="0.2">
      <c r="A99" s="1"/>
      <c r="B99" s="438"/>
      <c r="C99" s="439"/>
      <c r="D99" s="1"/>
      <c r="E99" s="1"/>
      <c r="F99" s="1"/>
      <c r="G99" s="1"/>
      <c r="H99" s="1"/>
      <c r="I99" s="1"/>
      <c r="J99" s="9"/>
      <c r="K99" s="9"/>
      <c r="L99" s="1"/>
      <c r="M99" s="1"/>
      <c r="N99" s="1"/>
      <c r="O99" s="1"/>
      <c r="P99" s="1"/>
      <c r="Q99" s="1"/>
      <c r="R99" s="1"/>
      <c r="S99" s="9"/>
    </row>
    <row r="100" spans="1:1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9"/>
      <c r="K100" s="9"/>
      <c r="L100" s="1"/>
      <c r="M100" s="1"/>
      <c r="N100" s="1"/>
      <c r="O100" s="1"/>
      <c r="P100" s="1"/>
      <c r="Q100" s="1"/>
      <c r="R100" s="1"/>
      <c r="S100" s="9"/>
    </row>
    <row r="101" spans="1:19" ht="18.75" customHeight="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81"/>
      <c r="K101" s="81"/>
      <c r="L101" s="44"/>
      <c r="M101" s="44"/>
      <c r="N101" s="44"/>
      <c r="O101" s="44"/>
      <c r="P101" s="44"/>
      <c r="Q101" s="44"/>
      <c r="R101" s="44"/>
      <c r="S101" s="81"/>
    </row>
  </sheetData>
  <mergeCells count="28">
    <mergeCell ref="A2:S2"/>
    <mergeCell ref="A3:S3"/>
    <mergeCell ref="A12:B12"/>
    <mergeCell ref="A14:B14"/>
    <mergeCell ref="A15:B15"/>
    <mergeCell ref="A27:B27"/>
    <mergeCell ref="B30:C30"/>
    <mergeCell ref="B31:C31"/>
    <mergeCell ref="B32:C32"/>
    <mergeCell ref="B34:C34"/>
    <mergeCell ref="B53:G53"/>
    <mergeCell ref="A57:B57"/>
    <mergeCell ref="A59:B59"/>
    <mergeCell ref="A61:B61"/>
    <mergeCell ref="A38:B38"/>
    <mergeCell ref="A39:C39"/>
    <mergeCell ref="A41:B41"/>
    <mergeCell ref="A43:B43"/>
    <mergeCell ref="B49:S49"/>
    <mergeCell ref="A89:B89"/>
    <mergeCell ref="A91:C91"/>
    <mergeCell ref="B97:S97"/>
    <mergeCell ref="B99:C99"/>
    <mergeCell ref="B67:C67"/>
    <mergeCell ref="A75:B75"/>
    <mergeCell ref="B82:C82"/>
    <mergeCell ref="A86:B86"/>
    <mergeCell ref="A87:B87"/>
  </mergeCells>
  <pageMargins left="0.7" right="0.7" top="0.75" bottom="0.75" header="0.3" footer="0.3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6"/>
  <sheetViews>
    <sheetView workbookViewId="0"/>
  </sheetViews>
  <sheetFormatPr defaultColWidth="21.5" defaultRowHeight="12.75" x14ac:dyDescent="0.2"/>
  <cols>
    <col min="1" max="1" width="2.5" customWidth="1"/>
    <col min="2" max="2" width="30.1640625" customWidth="1"/>
    <col min="3" max="3" width="13.6640625" customWidth="1"/>
    <col min="4" max="4" width="1" customWidth="1"/>
    <col min="5" max="5" width="7.83203125" customWidth="1"/>
    <col min="6" max="6" width="1" customWidth="1"/>
    <col min="7" max="7" width="7.5" customWidth="1"/>
    <col min="8" max="8" width="1" customWidth="1"/>
    <col min="9" max="9" width="9.83203125" customWidth="1"/>
    <col min="10" max="10" width="1" customWidth="1"/>
    <col min="11" max="11" width="7.6640625" customWidth="1"/>
    <col min="12" max="12" width="2.83203125" customWidth="1"/>
    <col min="13" max="13" width="13.6640625" customWidth="1"/>
    <col min="14" max="14" width="1" customWidth="1"/>
    <col min="15" max="15" width="7.83203125" customWidth="1"/>
    <col min="16" max="16" width="1" customWidth="1"/>
    <col min="17" max="17" width="7.5" customWidth="1"/>
    <col min="18" max="18" width="1" customWidth="1"/>
    <col min="19" max="19" width="9.83203125" customWidth="1"/>
    <col min="20" max="20" width="1" customWidth="1"/>
    <col min="21" max="21" width="7.6640625" customWidth="1"/>
    <col min="22" max="22" width="2.83203125" customWidth="1"/>
    <col min="23" max="23" width="13.6640625" customWidth="1"/>
    <col min="24" max="24" width="1" customWidth="1"/>
    <col min="25" max="25" width="7.83203125" customWidth="1"/>
    <col min="26" max="26" width="1" customWidth="1"/>
    <col min="27" max="27" width="7.5" customWidth="1"/>
    <col min="28" max="28" width="1" customWidth="1"/>
    <col min="29" max="29" width="9.83203125" customWidth="1"/>
    <col min="30" max="30" width="1" customWidth="1"/>
    <col min="31" max="31" width="7.6640625" customWidth="1"/>
  </cols>
  <sheetData>
    <row r="1" spans="1:31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0</v>
      </c>
    </row>
    <row r="2" spans="1:31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41"/>
    </row>
    <row r="3" spans="1:31" ht="18.75" customHeight="1" x14ac:dyDescent="0.25">
      <c r="A3" s="520" t="s">
        <v>141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41"/>
    </row>
    <row r="4" spans="1:31" ht="12.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/>
    </row>
    <row r="5" spans="1:31" ht="12.6" customHeight="1" x14ac:dyDescent="0.2">
      <c r="A5" s="358"/>
      <c r="B5" s="243" t="s">
        <v>3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9"/>
    </row>
    <row r="6" spans="1:31" ht="12.6" customHeight="1" x14ac:dyDescent="0.2">
      <c r="A6" s="358"/>
      <c r="B6" s="243" t="s">
        <v>4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9"/>
    </row>
    <row r="7" spans="1:31" ht="12.6" customHeight="1" x14ac:dyDescent="0.2">
      <c r="A7" s="358"/>
      <c r="B7" s="243" t="s">
        <v>5</v>
      </c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9"/>
    </row>
    <row r="8" spans="1:31" ht="12.6" customHeight="1" x14ac:dyDescent="0.2">
      <c r="A8" s="1"/>
      <c r="B8" s="522" t="s">
        <v>6</v>
      </c>
      <c r="C8" s="43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/>
    </row>
    <row r="9" spans="1:31" ht="12.6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/>
    </row>
    <row r="10" spans="1:31" ht="12.6" customHeight="1" x14ac:dyDescent="0.25">
      <c r="A10" s="1"/>
      <c r="B10" s="360" t="s">
        <v>142</v>
      </c>
      <c r="C10" s="554" t="s">
        <v>143</v>
      </c>
      <c r="D10" s="555"/>
      <c r="E10" s="555"/>
      <c r="F10" s="555"/>
      <c r="G10" s="555"/>
      <c r="H10" s="555"/>
      <c r="I10" s="555"/>
      <c r="J10" s="555"/>
      <c r="K10" s="555"/>
      <c r="L10" s="361"/>
      <c r="M10" s="554" t="s">
        <v>144</v>
      </c>
      <c r="N10" s="524"/>
      <c r="O10" s="524"/>
      <c r="P10" s="524"/>
      <c r="Q10" s="524"/>
      <c r="R10" s="524"/>
      <c r="S10" s="524"/>
      <c r="T10" s="524"/>
      <c r="U10" s="524"/>
      <c r="V10" s="361"/>
      <c r="W10" s="554" t="s">
        <v>145</v>
      </c>
      <c r="X10" s="524"/>
      <c r="Y10" s="524"/>
      <c r="Z10" s="524"/>
      <c r="AA10" s="524"/>
      <c r="AB10" s="524"/>
      <c r="AC10" s="524"/>
      <c r="AD10" s="524"/>
      <c r="AE10" s="525"/>
    </row>
    <row r="11" spans="1:31" ht="12.6" customHeight="1" x14ac:dyDescent="0.2">
      <c r="A11" s="1"/>
      <c r="B11" s="245"/>
      <c r="C11" s="290" t="s">
        <v>146</v>
      </c>
      <c r="D11" s="1"/>
      <c r="E11" s="290" t="s">
        <v>147</v>
      </c>
      <c r="F11" s="1"/>
      <c r="G11" s="290" t="s">
        <v>148</v>
      </c>
      <c r="H11" s="1"/>
      <c r="I11" s="290" t="s">
        <v>149</v>
      </c>
      <c r="J11" s="1"/>
      <c r="K11" s="290" t="s">
        <v>60</v>
      </c>
      <c r="L11" s="1"/>
      <c r="M11" s="290" t="s">
        <v>146</v>
      </c>
      <c r="N11" s="1"/>
      <c r="O11" s="290" t="s">
        <v>147</v>
      </c>
      <c r="P11" s="1"/>
      <c r="Q11" s="290" t="s">
        <v>148</v>
      </c>
      <c r="R11" s="1"/>
      <c r="S11" s="290" t="s">
        <v>149</v>
      </c>
      <c r="T11" s="1"/>
      <c r="U11" s="290" t="s">
        <v>60</v>
      </c>
      <c r="V11" s="1"/>
      <c r="W11" s="290" t="s">
        <v>146</v>
      </c>
      <c r="X11" s="1"/>
      <c r="Y11" s="290" t="s">
        <v>147</v>
      </c>
      <c r="Z11" s="1"/>
      <c r="AA11" s="290" t="s">
        <v>148</v>
      </c>
      <c r="AB11" s="1"/>
      <c r="AC11" s="290" t="s">
        <v>149</v>
      </c>
      <c r="AD11" s="1"/>
      <c r="AE11" s="362" t="s">
        <v>60</v>
      </c>
    </row>
    <row r="12" spans="1:31" ht="12.6" customHeight="1" x14ac:dyDescent="0.2">
      <c r="A12" s="1"/>
      <c r="B12" s="363" t="s">
        <v>150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48"/>
    </row>
    <row r="13" spans="1:31" ht="12.6" customHeight="1" x14ac:dyDescent="0.2">
      <c r="A13" s="1"/>
      <c r="B13" s="364" t="s">
        <v>151</v>
      </c>
      <c r="C13" s="365">
        <v>1776.7</v>
      </c>
      <c r="D13" s="1"/>
      <c r="E13" s="41">
        <v>-0.11</v>
      </c>
      <c r="F13" s="1"/>
      <c r="G13" s="366">
        <v>0</v>
      </c>
      <c r="H13" s="1"/>
      <c r="I13" s="41">
        <v>-0.26</v>
      </c>
      <c r="J13" s="1"/>
      <c r="K13" s="41">
        <v>-0.37</v>
      </c>
      <c r="L13" s="1"/>
      <c r="M13" s="365">
        <v>2047.7</v>
      </c>
      <c r="N13" s="1"/>
      <c r="O13" s="41">
        <v>0.02</v>
      </c>
      <c r="P13" s="1"/>
      <c r="Q13" s="366">
        <v>0</v>
      </c>
      <c r="R13" s="1"/>
      <c r="S13" s="41">
        <v>-0.36</v>
      </c>
      <c r="T13" s="1"/>
      <c r="U13" s="41">
        <v>-0.33</v>
      </c>
      <c r="V13" s="1"/>
      <c r="W13" s="365">
        <v>1904.9</v>
      </c>
      <c r="X13" s="1"/>
      <c r="Y13" s="41">
        <v>0.02</v>
      </c>
      <c r="Z13" s="1"/>
      <c r="AA13" s="367">
        <v>0</v>
      </c>
      <c r="AB13" s="9"/>
      <c r="AC13" s="41">
        <v>-0.38</v>
      </c>
      <c r="AD13" s="1"/>
      <c r="AE13" s="368">
        <v>-0.37</v>
      </c>
    </row>
    <row r="14" spans="1:31" ht="12.6" customHeight="1" x14ac:dyDescent="0.2">
      <c r="A14" s="1"/>
      <c r="B14" s="364" t="s">
        <v>152</v>
      </c>
      <c r="C14" s="105">
        <v>1185</v>
      </c>
      <c r="D14" s="1"/>
      <c r="E14" s="41">
        <v>-0.02</v>
      </c>
      <c r="F14" s="1"/>
      <c r="G14" s="41">
        <v>0.01</v>
      </c>
      <c r="H14" s="1"/>
      <c r="I14" s="41">
        <v>0.01</v>
      </c>
      <c r="J14" s="1"/>
      <c r="K14" s="41">
        <v>0</v>
      </c>
      <c r="L14" s="1"/>
      <c r="M14" s="105">
        <v>1195</v>
      </c>
      <c r="N14" s="1"/>
      <c r="O14" s="41">
        <v>-0.03</v>
      </c>
      <c r="P14" s="1"/>
      <c r="Q14" s="41">
        <v>0.04</v>
      </c>
      <c r="R14" s="1"/>
      <c r="S14" s="41">
        <v>0.02</v>
      </c>
      <c r="T14" s="1"/>
      <c r="U14" s="41">
        <v>0.02</v>
      </c>
      <c r="V14" s="1"/>
      <c r="W14" s="105">
        <v>1187</v>
      </c>
      <c r="X14" s="1"/>
      <c r="Y14" s="41">
        <v>-0.02</v>
      </c>
      <c r="Z14" s="1"/>
      <c r="AA14" s="38">
        <v>0.02</v>
      </c>
      <c r="AB14" s="9"/>
      <c r="AC14" s="41">
        <v>0.03</v>
      </c>
      <c r="AD14" s="1"/>
      <c r="AE14" s="368">
        <v>0.02</v>
      </c>
    </row>
    <row r="15" spans="1:31" ht="12.6" customHeight="1" x14ac:dyDescent="0.2">
      <c r="A15" s="1"/>
      <c r="B15" s="364" t="s">
        <v>153</v>
      </c>
      <c r="C15" s="105">
        <v>537.20000000000005</v>
      </c>
      <c r="D15" s="1"/>
      <c r="E15" s="41">
        <v>-0.04</v>
      </c>
      <c r="F15" s="1"/>
      <c r="G15" s="41">
        <v>-0.17</v>
      </c>
      <c r="H15" s="1"/>
      <c r="I15" s="41">
        <v>0.37</v>
      </c>
      <c r="J15" s="1"/>
      <c r="K15" s="41">
        <v>0.16</v>
      </c>
      <c r="L15" s="1"/>
      <c r="M15" s="106">
        <v>428.9</v>
      </c>
      <c r="N15" s="1"/>
      <c r="O15" s="41">
        <v>-0.01</v>
      </c>
      <c r="P15" s="1"/>
      <c r="Q15" s="41">
        <v>-0.04</v>
      </c>
      <c r="R15" s="1"/>
      <c r="S15" s="41">
        <v>-0.1</v>
      </c>
      <c r="T15" s="1"/>
      <c r="U15" s="41">
        <v>-0.15</v>
      </c>
      <c r="V15" s="1"/>
      <c r="W15" s="106">
        <v>516.70000000000005</v>
      </c>
      <c r="X15" s="1"/>
      <c r="Y15" s="41">
        <v>-0.01</v>
      </c>
      <c r="Z15" s="1"/>
      <c r="AA15" s="38">
        <v>-0.05</v>
      </c>
      <c r="AB15" s="9"/>
      <c r="AC15" s="41">
        <v>0.1</v>
      </c>
      <c r="AD15" s="1"/>
      <c r="AE15" s="368">
        <v>0.04</v>
      </c>
    </row>
    <row r="16" spans="1:31" ht="12.6" customHeight="1" x14ac:dyDescent="0.2">
      <c r="A16" s="1"/>
      <c r="B16" s="364" t="s">
        <v>154</v>
      </c>
      <c r="C16" s="369">
        <v>656.8</v>
      </c>
      <c r="D16" s="1"/>
      <c r="E16" s="41">
        <v>0.02</v>
      </c>
      <c r="F16" s="1"/>
      <c r="G16" s="41">
        <v>-0.06</v>
      </c>
      <c r="H16" s="1"/>
      <c r="I16" s="41">
        <v>0.13</v>
      </c>
      <c r="J16" s="1"/>
      <c r="K16" s="41">
        <v>0.08</v>
      </c>
      <c r="L16" s="1"/>
      <c r="M16" s="369">
        <v>662.8</v>
      </c>
      <c r="N16" s="1"/>
      <c r="O16" s="41">
        <v>0.01</v>
      </c>
      <c r="P16" s="1"/>
      <c r="Q16" s="41">
        <v>-0.04</v>
      </c>
      <c r="R16" s="1"/>
      <c r="S16" s="41">
        <v>7.0000000000000007E-2</v>
      </c>
      <c r="T16" s="1"/>
      <c r="U16" s="41">
        <v>0.04</v>
      </c>
      <c r="V16" s="1"/>
      <c r="W16" s="369">
        <v>682.4</v>
      </c>
      <c r="X16" s="1"/>
      <c r="Y16" s="41">
        <v>0.03</v>
      </c>
      <c r="Z16" s="1"/>
      <c r="AA16" s="38">
        <v>-0.01</v>
      </c>
      <c r="AB16" s="9"/>
      <c r="AC16" s="41">
        <v>0.16</v>
      </c>
      <c r="AD16" s="1"/>
      <c r="AE16" s="368">
        <v>0.18</v>
      </c>
    </row>
    <row r="17" spans="1:31" ht="12.6" customHeight="1" x14ac:dyDescent="0.2">
      <c r="A17" s="1"/>
      <c r="B17" s="363" t="s">
        <v>155</v>
      </c>
      <c r="C17" s="113">
        <v>4155.7</v>
      </c>
      <c r="D17" s="1"/>
      <c r="E17" s="41">
        <v>-7.0000000000000007E-2</v>
      </c>
      <c r="F17" s="1"/>
      <c r="G17" s="41">
        <v>-0.02</v>
      </c>
      <c r="H17" s="1"/>
      <c r="I17" s="41">
        <v>-0.1</v>
      </c>
      <c r="J17" s="1"/>
      <c r="K17" s="41">
        <v>-0.19</v>
      </c>
      <c r="L17" s="1"/>
      <c r="M17" s="113">
        <v>4334.3999999999996</v>
      </c>
      <c r="N17" s="1"/>
      <c r="O17" s="41">
        <v>0.01</v>
      </c>
      <c r="P17" s="1"/>
      <c r="Q17" s="41">
        <v>0</v>
      </c>
      <c r="R17" s="1"/>
      <c r="S17" s="41">
        <v>-0.2</v>
      </c>
      <c r="T17" s="1"/>
      <c r="U17" s="41">
        <v>-0.2</v>
      </c>
      <c r="V17" s="1"/>
      <c r="W17" s="113">
        <v>4290.8999999999996</v>
      </c>
      <c r="X17" s="1"/>
      <c r="Y17" s="370">
        <v>0.01</v>
      </c>
      <c r="Z17" s="44"/>
      <c r="AA17" s="75">
        <v>0</v>
      </c>
      <c r="AB17" s="81"/>
      <c r="AC17" s="41">
        <v>-0.19</v>
      </c>
      <c r="AD17" s="1"/>
      <c r="AE17" s="368">
        <v>-0.18</v>
      </c>
    </row>
    <row r="18" spans="1:31" ht="12.6" customHeight="1" x14ac:dyDescent="0.2">
      <c r="A18" s="1"/>
      <c r="B18" s="245"/>
      <c r="C18" s="366"/>
      <c r="D18" s="1"/>
      <c r="E18" s="33"/>
      <c r="F18" s="1"/>
      <c r="G18" s="33"/>
      <c r="H18" s="1"/>
      <c r="I18" s="33"/>
      <c r="J18" s="1"/>
      <c r="K18" s="33"/>
      <c r="L18" s="1"/>
      <c r="M18" s="103"/>
      <c r="N18" s="1"/>
      <c r="O18" s="1"/>
      <c r="P18" s="1"/>
      <c r="Q18" s="1"/>
      <c r="R18" s="1"/>
      <c r="S18" s="1"/>
      <c r="T18" s="1"/>
      <c r="U18" s="1"/>
      <c r="V18" s="1"/>
      <c r="W18" s="103"/>
      <c r="X18" s="1"/>
      <c r="Y18" s="1"/>
      <c r="Z18" s="1"/>
      <c r="AA18" s="1"/>
      <c r="AB18" s="1"/>
      <c r="AC18" s="1"/>
      <c r="AD18" s="1"/>
      <c r="AE18" s="248"/>
    </row>
    <row r="19" spans="1:31" ht="12.6" customHeight="1" x14ac:dyDescent="0.2">
      <c r="A19" s="1"/>
      <c r="B19" s="363" t="s">
        <v>156</v>
      </c>
      <c r="C19" s="369">
        <v>527.4</v>
      </c>
      <c r="D19" s="1"/>
      <c r="E19" s="75">
        <v>0.04</v>
      </c>
      <c r="F19" s="1"/>
      <c r="G19" s="41">
        <v>-0.01</v>
      </c>
      <c r="H19" s="1"/>
      <c r="I19" s="41">
        <v>0.03</v>
      </c>
      <c r="J19" s="1"/>
      <c r="K19" s="41">
        <v>0.06</v>
      </c>
      <c r="L19" s="1"/>
      <c r="M19" s="369">
        <v>601.20000000000005</v>
      </c>
      <c r="N19" s="1"/>
      <c r="O19" s="41">
        <v>0.01</v>
      </c>
      <c r="P19" s="1"/>
      <c r="Q19" s="41">
        <v>0</v>
      </c>
      <c r="R19" s="1"/>
      <c r="S19" s="41">
        <v>0.1</v>
      </c>
      <c r="T19" s="1"/>
      <c r="U19" s="41">
        <v>0.11</v>
      </c>
      <c r="V19" s="1"/>
      <c r="W19" s="369">
        <v>584.70000000000005</v>
      </c>
      <c r="X19" s="1"/>
      <c r="Y19" s="41">
        <v>0.05</v>
      </c>
      <c r="Z19" s="33"/>
      <c r="AA19" s="41">
        <v>0</v>
      </c>
      <c r="AB19" s="1"/>
      <c r="AC19" s="41">
        <v>0.05</v>
      </c>
      <c r="AD19" s="1"/>
      <c r="AE19" s="371">
        <v>0.1</v>
      </c>
    </row>
    <row r="20" spans="1:31" ht="12.6" customHeight="1" x14ac:dyDescent="0.2">
      <c r="A20" s="1"/>
      <c r="B20" s="245"/>
      <c r="C20" s="269"/>
      <c r="D20" s="1"/>
      <c r="E20" s="33"/>
      <c r="F20" s="1"/>
      <c r="G20" s="33"/>
      <c r="H20" s="1"/>
      <c r="I20" s="33"/>
      <c r="J20" s="1"/>
      <c r="K20" s="33"/>
      <c r="L20" s="1"/>
      <c r="M20" s="269"/>
      <c r="N20" s="1"/>
      <c r="O20" s="33"/>
      <c r="P20" s="1"/>
      <c r="Q20" s="1"/>
      <c r="R20" s="1"/>
      <c r="S20" s="1"/>
      <c r="T20" s="1"/>
      <c r="U20" s="33"/>
      <c r="V20" s="1"/>
      <c r="W20" s="269"/>
      <c r="X20" s="1"/>
      <c r="Y20" s="1"/>
      <c r="Z20" s="1"/>
      <c r="AA20" s="1"/>
      <c r="AB20" s="1"/>
      <c r="AC20" s="1"/>
      <c r="AD20" s="1"/>
      <c r="AE20" s="248"/>
    </row>
    <row r="21" spans="1:31" ht="12.6" customHeight="1" x14ac:dyDescent="0.2">
      <c r="A21" s="1"/>
      <c r="B21" s="363" t="s">
        <v>157</v>
      </c>
      <c r="C21" s="365">
        <v>4683.1000000000004</v>
      </c>
      <c r="D21" s="1"/>
      <c r="E21" s="75">
        <v>-0.06</v>
      </c>
      <c r="F21" s="1"/>
      <c r="G21" s="41">
        <v>-0.02</v>
      </c>
      <c r="H21" s="1"/>
      <c r="I21" s="41">
        <v>-0.08</v>
      </c>
      <c r="J21" s="1"/>
      <c r="K21" s="41">
        <v>-0.16</v>
      </c>
      <c r="L21" s="1"/>
      <c r="M21" s="365">
        <v>4935.6000000000004</v>
      </c>
      <c r="N21" s="1"/>
      <c r="O21" s="41">
        <v>0.01</v>
      </c>
      <c r="P21" s="1"/>
      <c r="Q21" s="41">
        <v>0</v>
      </c>
      <c r="R21" s="1"/>
      <c r="S21" s="41">
        <v>-0.17</v>
      </c>
      <c r="T21" s="1"/>
      <c r="U21" s="41">
        <v>-0.17</v>
      </c>
      <c r="V21" s="1"/>
      <c r="W21" s="365">
        <v>4875.6000000000004</v>
      </c>
      <c r="X21" s="1"/>
      <c r="Y21" s="41">
        <v>0.01</v>
      </c>
      <c r="Z21" s="1"/>
      <c r="AA21" s="41">
        <v>0</v>
      </c>
      <c r="AB21" s="1"/>
      <c r="AC21" s="41">
        <v>-0.16</v>
      </c>
      <c r="AD21" s="1"/>
      <c r="AE21" s="368">
        <v>-0.16</v>
      </c>
    </row>
    <row r="22" spans="1:31" ht="12.6" customHeight="1" x14ac:dyDescent="0.2">
      <c r="A22" s="1"/>
      <c r="B22" s="24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48"/>
    </row>
    <row r="23" spans="1:31" ht="12.6" customHeight="1" x14ac:dyDescent="0.2">
      <c r="A23" s="1"/>
      <c r="B23" s="24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48"/>
    </row>
    <row r="24" spans="1:31" ht="12.6" customHeight="1" x14ac:dyDescent="0.2">
      <c r="A24" s="1"/>
      <c r="B24" s="245"/>
      <c r="C24" s="484" t="s">
        <v>158</v>
      </c>
      <c r="D24" s="463"/>
      <c r="E24" s="463"/>
      <c r="F24" s="463"/>
      <c r="G24" s="463"/>
      <c r="H24" s="463"/>
      <c r="I24" s="463"/>
      <c r="J24" s="463"/>
      <c r="K24" s="463"/>
      <c r="L24" s="1"/>
      <c r="M24" s="484" t="s">
        <v>159</v>
      </c>
      <c r="N24" s="439"/>
      <c r="O24" s="439"/>
      <c r="P24" s="439"/>
      <c r="Q24" s="439"/>
      <c r="R24" s="439"/>
      <c r="S24" s="439"/>
      <c r="T24" s="439"/>
      <c r="U24" s="439"/>
      <c r="V24" s="1"/>
      <c r="W24" s="438"/>
      <c r="X24" s="439"/>
      <c r="Y24" s="439"/>
      <c r="Z24" s="439"/>
      <c r="AA24" s="439"/>
      <c r="AB24" s="439"/>
      <c r="AC24" s="439"/>
      <c r="AD24" s="439"/>
      <c r="AE24" s="552"/>
    </row>
    <row r="25" spans="1:31" ht="12.6" customHeight="1" x14ac:dyDescent="0.2">
      <c r="A25" s="1"/>
      <c r="B25" s="245"/>
      <c r="C25" s="290" t="s">
        <v>146</v>
      </c>
      <c r="D25" s="1"/>
      <c r="E25" s="290" t="s">
        <v>147</v>
      </c>
      <c r="F25" s="1"/>
      <c r="G25" s="290" t="s">
        <v>148</v>
      </c>
      <c r="H25" s="1"/>
      <c r="I25" s="290" t="s">
        <v>149</v>
      </c>
      <c r="J25" s="1"/>
      <c r="K25" s="290" t="s">
        <v>60</v>
      </c>
      <c r="L25" s="1"/>
      <c r="M25" s="290" t="s">
        <v>146</v>
      </c>
      <c r="N25" s="1"/>
      <c r="O25" s="290" t="s">
        <v>147</v>
      </c>
      <c r="P25" s="1"/>
      <c r="Q25" s="290" t="s">
        <v>148</v>
      </c>
      <c r="R25" s="1"/>
      <c r="S25" s="290" t="s">
        <v>149</v>
      </c>
      <c r="T25" s="1"/>
      <c r="U25" s="290" t="s">
        <v>60</v>
      </c>
      <c r="V25" s="1"/>
      <c r="W25" s="1"/>
      <c r="X25" s="1"/>
      <c r="Y25" s="1"/>
      <c r="Z25" s="1"/>
      <c r="AA25" s="1"/>
      <c r="AB25" s="1"/>
      <c r="AC25" s="1"/>
      <c r="AD25" s="1"/>
      <c r="AE25" s="248"/>
    </row>
    <row r="26" spans="1:31" ht="12.6" customHeight="1" x14ac:dyDescent="0.2">
      <c r="A26" s="1"/>
      <c r="B26" s="363" t="s">
        <v>150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48"/>
    </row>
    <row r="27" spans="1:31" ht="12.6" customHeight="1" x14ac:dyDescent="0.2">
      <c r="A27" s="1"/>
      <c r="B27" s="364" t="s">
        <v>151</v>
      </c>
      <c r="C27" s="365">
        <v>2130.5</v>
      </c>
      <c r="D27" s="1"/>
      <c r="E27" s="41">
        <v>0.02</v>
      </c>
      <c r="F27" s="1"/>
      <c r="G27" s="366">
        <v>0</v>
      </c>
      <c r="H27" s="1"/>
      <c r="I27" s="41">
        <v>-0.24</v>
      </c>
      <c r="J27" s="1"/>
      <c r="K27" s="41">
        <v>-0.22</v>
      </c>
      <c r="L27" s="1"/>
      <c r="M27" s="365">
        <v>7859.7</v>
      </c>
      <c r="N27" s="1"/>
      <c r="O27" s="41">
        <v>-0.01</v>
      </c>
      <c r="P27" s="1"/>
      <c r="Q27" s="366">
        <v>0</v>
      </c>
      <c r="R27" s="1"/>
      <c r="S27" s="41">
        <v>-0.31</v>
      </c>
      <c r="T27" s="1"/>
      <c r="U27" s="41">
        <v>-0.33</v>
      </c>
      <c r="V27" s="1"/>
      <c r="W27" s="42"/>
      <c r="X27" s="1"/>
      <c r="Y27" s="23"/>
      <c r="Z27" s="1"/>
      <c r="AA27" s="42"/>
      <c r="AB27" s="1"/>
      <c r="AC27" s="23"/>
      <c r="AD27" s="1"/>
      <c r="AE27" s="372"/>
    </row>
    <row r="28" spans="1:31" ht="12.6" customHeight="1" x14ac:dyDescent="0.2">
      <c r="A28" s="1"/>
      <c r="B28" s="364" t="s">
        <v>152</v>
      </c>
      <c r="C28" s="106">
        <v>1172.2</v>
      </c>
      <c r="D28" s="1"/>
      <c r="E28" s="41">
        <v>0</v>
      </c>
      <c r="F28" s="1"/>
      <c r="G28" s="41">
        <v>-7.0000000000000007E-2</v>
      </c>
      <c r="H28" s="1"/>
      <c r="I28" s="41">
        <v>0.03</v>
      </c>
      <c r="J28" s="1"/>
      <c r="K28" s="41">
        <v>-0.04</v>
      </c>
      <c r="L28" s="1"/>
      <c r="M28" s="105">
        <v>4739.2</v>
      </c>
      <c r="N28" s="1"/>
      <c r="O28" s="41">
        <v>-0.02</v>
      </c>
      <c r="P28" s="1"/>
      <c r="Q28" s="41">
        <v>0</v>
      </c>
      <c r="R28" s="1"/>
      <c r="S28" s="41">
        <v>0.02</v>
      </c>
      <c r="T28" s="1"/>
      <c r="U28" s="75">
        <v>0</v>
      </c>
      <c r="V28" s="1"/>
      <c r="W28" s="42"/>
      <c r="X28" s="1"/>
      <c r="Y28" s="23"/>
      <c r="Z28" s="1"/>
      <c r="AA28" s="23"/>
      <c r="AB28" s="1"/>
      <c r="AC28" s="23"/>
      <c r="AD28" s="1"/>
      <c r="AE28" s="372"/>
    </row>
    <row r="29" spans="1:31" ht="12.6" customHeight="1" x14ac:dyDescent="0.2">
      <c r="A29" s="1"/>
      <c r="B29" s="364" t="s">
        <v>153</v>
      </c>
      <c r="C29" s="106">
        <v>517.29999999999995</v>
      </c>
      <c r="D29" s="1"/>
      <c r="E29" s="41">
        <v>-0.03</v>
      </c>
      <c r="F29" s="1"/>
      <c r="G29" s="41">
        <v>-0.12</v>
      </c>
      <c r="H29" s="1"/>
      <c r="I29" s="41">
        <v>0.05</v>
      </c>
      <c r="J29" s="1"/>
      <c r="K29" s="41">
        <v>-0.1</v>
      </c>
      <c r="L29" s="1"/>
      <c r="M29" s="105">
        <v>2000</v>
      </c>
      <c r="N29" s="1"/>
      <c r="O29" s="41">
        <v>-0.02</v>
      </c>
      <c r="P29" s="1"/>
      <c r="Q29" s="41">
        <v>-0.1</v>
      </c>
      <c r="R29" s="1"/>
      <c r="S29" s="41">
        <v>0.1</v>
      </c>
      <c r="T29" s="1"/>
      <c r="U29" s="75">
        <v>-0.02</v>
      </c>
      <c r="V29" s="1"/>
      <c r="W29" s="42"/>
      <c r="X29" s="1"/>
      <c r="Y29" s="23"/>
      <c r="Z29" s="1"/>
      <c r="AA29" s="23"/>
      <c r="AB29" s="1"/>
      <c r="AC29" s="23"/>
      <c r="AD29" s="1"/>
      <c r="AE29" s="372"/>
    </row>
    <row r="30" spans="1:31" ht="12.6" customHeight="1" x14ac:dyDescent="0.2">
      <c r="A30" s="1"/>
      <c r="B30" s="364" t="s">
        <v>154</v>
      </c>
      <c r="C30" s="369">
        <v>668.1</v>
      </c>
      <c r="D30" s="1"/>
      <c r="E30" s="41">
        <v>-0.01</v>
      </c>
      <c r="F30" s="1"/>
      <c r="G30" s="41">
        <v>-0.09</v>
      </c>
      <c r="H30" s="1"/>
      <c r="I30" s="41">
        <v>7.0000000000000007E-2</v>
      </c>
      <c r="J30" s="1"/>
      <c r="K30" s="41">
        <v>-0.03</v>
      </c>
      <c r="L30" s="1"/>
      <c r="M30" s="369">
        <v>2670.2</v>
      </c>
      <c r="N30" s="1"/>
      <c r="O30" s="41">
        <v>0.01</v>
      </c>
      <c r="P30" s="1"/>
      <c r="Q30" s="41">
        <v>-0.05</v>
      </c>
      <c r="R30" s="1"/>
      <c r="S30" s="41">
        <v>0.11</v>
      </c>
      <c r="T30" s="1"/>
      <c r="U30" s="41">
        <v>0.06</v>
      </c>
      <c r="V30" s="1"/>
      <c r="W30" s="42"/>
      <c r="X30" s="1"/>
      <c r="Y30" s="23"/>
      <c r="Z30" s="1"/>
      <c r="AA30" s="23"/>
      <c r="AB30" s="1"/>
      <c r="AC30" s="23"/>
      <c r="AD30" s="1"/>
      <c r="AE30" s="372"/>
    </row>
    <row r="31" spans="1:31" ht="12.6" customHeight="1" x14ac:dyDescent="0.2">
      <c r="A31" s="1"/>
      <c r="B31" s="363" t="s">
        <v>155</v>
      </c>
      <c r="C31" s="373">
        <v>4488</v>
      </c>
      <c r="D31" s="1"/>
      <c r="E31" s="41">
        <v>0.01</v>
      </c>
      <c r="F31" s="1"/>
      <c r="G31" s="41">
        <v>-0.04</v>
      </c>
      <c r="H31" s="1"/>
      <c r="I31" s="41">
        <v>-0.11</v>
      </c>
      <c r="J31" s="1"/>
      <c r="K31" s="41">
        <v>-0.14000000000000001</v>
      </c>
      <c r="L31" s="1"/>
      <c r="M31" s="114">
        <v>17269</v>
      </c>
      <c r="N31" s="1"/>
      <c r="O31" s="41">
        <v>-0.01</v>
      </c>
      <c r="P31" s="1"/>
      <c r="Q31" s="41">
        <v>-0.02</v>
      </c>
      <c r="R31" s="1"/>
      <c r="S31" s="41">
        <v>-0.15</v>
      </c>
      <c r="T31" s="1"/>
      <c r="U31" s="41">
        <v>-0.18</v>
      </c>
      <c r="V31" s="1"/>
      <c r="W31" s="42"/>
      <c r="X31" s="1"/>
      <c r="Y31" s="23"/>
      <c r="Z31" s="1"/>
      <c r="AA31" s="23"/>
      <c r="AB31" s="1"/>
      <c r="AC31" s="23"/>
      <c r="AD31" s="1"/>
      <c r="AE31" s="372"/>
    </row>
    <row r="32" spans="1:31" ht="12.6" customHeight="1" x14ac:dyDescent="0.2">
      <c r="A32" s="1"/>
      <c r="B32" s="245"/>
      <c r="C32" s="103"/>
      <c r="D32" s="1"/>
      <c r="E32" s="33"/>
      <c r="F32" s="1"/>
      <c r="G32" s="33"/>
      <c r="H32" s="1"/>
      <c r="I32" s="33"/>
      <c r="J32" s="1"/>
      <c r="K32" s="33"/>
      <c r="L32" s="1"/>
      <c r="M32" s="103"/>
      <c r="N32" s="1"/>
      <c r="O32" s="33"/>
      <c r="P32" s="1"/>
      <c r="Q32" s="33"/>
      <c r="R32" s="1"/>
      <c r="S32" s="33"/>
      <c r="T32" s="1"/>
      <c r="U32" s="33"/>
      <c r="V32" s="1"/>
      <c r="W32" s="1"/>
      <c r="X32" s="1"/>
      <c r="Y32" s="1"/>
      <c r="Z32" s="1"/>
      <c r="AA32" s="1"/>
      <c r="AB32" s="1"/>
      <c r="AC32" s="1"/>
      <c r="AD32" s="1"/>
      <c r="AE32" s="248"/>
    </row>
    <row r="33" spans="1:31" ht="12.6" customHeight="1" x14ac:dyDescent="0.2">
      <c r="A33" s="1"/>
      <c r="B33" s="363" t="s">
        <v>156</v>
      </c>
      <c r="C33" s="369">
        <v>633.29999999999995</v>
      </c>
      <c r="D33" s="1"/>
      <c r="E33" s="41">
        <v>0.05</v>
      </c>
      <c r="F33" s="1"/>
      <c r="G33" s="41">
        <v>-0.03</v>
      </c>
      <c r="H33" s="1"/>
      <c r="I33" s="41">
        <v>7.0000000000000007E-2</v>
      </c>
      <c r="J33" s="1"/>
      <c r="K33" s="41">
        <v>0.09</v>
      </c>
      <c r="L33" s="1"/>
      <c r="M33" s="369">
        <v>2346.6</v>
      </c>
      <c r="N33" s="1"/>
      <c r="O33" s="41">
        <v>0.04</v>
      </c>
      <c r="P33" s="1"/>
      <c r="Q33" s="41">
        <v>-0.01</v>
      </c>
      <c r="R33" s="1"/>
      <c r="S33" s="41">
        <v>0.06</v>
      </c>
      <c r="T33" s="1"/>
      <c r="U33" s="41">
        <v>0.09</v>
      </c>
      <c r="V33" s="1"/>
      <c r="W33" s="42"/>
      <c r="X33" s="1"/>
      <c r="Y33" s="23"/>
      <c r="Z33" s="1"/>
      <c r="AA33" s="23"/>
      <c r="AB33" s="1"/>
      <c r="AC33" s="23"/>
      <c r="AD33" s="1"/>
      <c r="AE33" s="372"/>
    </row>
    <row r="34" spans="1:31" ht="12.6" customHeight="1" x14ac:dyDescent="0.2">
      <c r="A34" s="1"/>
      <c r="B34" s="245"/>
      <c r="C34" s="269"/>
      <c r="D34" s="1"/>
      <c r="E34" s="33"/>
      <c r="F34" s="1"/>
      <c r="G34" s="33"/>
      <c r="H34" s="1"/>
      <c r="I34" s="33"/>
      <c r="J34" s="1"/>
      <c r="K34" s="33"/>
      <c r="L34" s="1"/>
      <c r="M34" s="374"/>
      <c r="N34" s="1"/>
      <c r="O34" s="33"/>
      <c r="P34" s="1"/>
      <c r="Q34" s="33"/>
      <c r="R34" s="1"/>
      <c r="S34" s="33"/>
      <c r="T34" s="1"/>
      <c r="U34" s="33"/>
      <c r="V34" s="1"/>
      <c r="W34" s="1"/>
      <c r="X34" s="1"/>
      <c r="Y34" s="1"/>
      <c r="Z34" s="1"/>
      <c r="AA34" s="1"/>
      <c r="AB34" s="1"/>
      <c r="AC34" s="1"/>
      <c r="AD34" s="1"/>
      <c r="AE34" s="248"/>
    </row>
    <row r="35" spans="1:31" ht="12.6" customHeight="1" thickBot="1" x14ac:dyDescent="0.25">
      <c r="A35" s="1"/>
      <c r="B35" s="375" t="s">
        <v>157</v>
      </c>
      <c r="C35" s="376">
        <v>5121.3</v>
      </c>
      <c r="D35" s="377"/>
      <c r="E35" s="378">
        <v>0.01</v>
      </c>
      <c r="F35" s="377"/>
      <c r="G35" s="378">
        <v>-0.04</v>
      </c>
      <c r="H35" s="377"/>
      <c r="I35" s="378">
        <v>-0.09</v>
      </c>
      <c r="J35" s="377"/>
      <c r="K35" s="378">
        <v>-0.12</v>
      </c>
      <c r="L35" s="377"/>
      <c r="M35" s="379">
        <v>19615.599999999999</v>
      </c>
      <c r="N35" s="377"/>
      <c r="O35" s="378">
        <v>-0.01</v>
      </c>
      <c r="P35" s="377"/>
      <c r="Q35" s="378">
        <v>-0.02</v>
      </c>
      <c r="R35" s="377"/>
      <c r="S35" s="378">
        <v>-0.13</v>
      </c>
      <c r="T35" s="377"/>
      <c r="U35" s="378">
        <v>-0.15</v>
      </c>
      <c r="V35" s="377"/>
      <c r="W35" s="380"/>
      <c r="X35" s="377"/>
      <c r="Y35" s="381"/>
      <c r="Z35" s="377"/>
      <c r="AA35" s="381"/>
      <c r="AB35" s="377"/>
      <c r="AC35" s="381"/>
      <c r="AD35" s="377"/>
      <c r="AE35" s="382"/>
    </row>
    <row r="36" spans="1:31" ht="12.6" customHeight="1" x14ac:dyDescent="0.2">
      <c r="A36" s="1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6"/>
    </row>
    <row r="37" spans="1:31" ht="12.6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9"/>
    </row>
    <row r="38" spans="1:31" ht="12.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9"/>
    </row>
    <row r="39" spans="1:31" ht="12.6" customHeight="1" x14ac:dyDescent="0.2">
      <c r="A39" s="1"/>
      <c r="B39" s="453" t="s">
        <v>201</v>
      </c>
      <c r="C39" s="550"/>
      <c r="D39" s="550"/>
      <c r="E39" s="550"/>
      <c r="F39" s="550"/>
      <c r="G39" s="550"/>
      <c r="H39" s="550"/>
      <c r="I39" s="550"/>
      <c r="J39" s="550"/>
      <c r="K39" s="550"/>
      <c r="L39" s="550"/>
      <c r="M39" s="550"/>
      <c r="N39" s="550"/>
      <c r="O39" s="550"/>
      <c r="P39" s="550"/>
      <c r="Q39" s="550"/>
      <c r="R39" s="550"/>
      <c r="S39" s="550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9"/>
    </row>
    <row r="40" spans="1:3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9"/>
    </row>
    <row r="41" spans="1:31" ht="12.6" customHeight="1" x14ac:dyDescent="0.2">
      <c r="A41" s="1"/>
      <c r="B41" s="553"/>
      <c r="C41" s="439"/>
      <c r="D41" s="439"/>
      <c r="E41" s="439"/>
      <c r="F41" s="439"/>
      <c r="G41" s="439"/>
      <c r="H41" s="439"/>
      <c r="I41" s="439"/>
      <c r="J41" s="439"/>
      <c r="K41" s="43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9"/>
    </row>
    <row r="42" spans="1:31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9"/>
    </row>
    <row r="43" spans="1:31" ht="12.6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9"/>
    </row>
    <row r="44" spans="1:31" ht="12.6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9"/>
    </row>
    <row r="45" spans="1:31" ht="12.6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9"/>
    </row>
    <row r="46" spans="1:31" ht="12.6" customHeight="1" x14ac:dyDescent="0.2">
      <c r="A46" s="1"/>
      <c r="B46" s="533" t="s">
        <v>36</v>
      </c>
      <c r="C46" s="443"/>
      <c r="D46" s="443"/>
      <c r="E46" s="443"/>
      <c r="F46" s="443"/>
      <c r="G46" s="443"/>
      <c r="H46" s="443"/>
      <c r="I46" s="443"/>
      <c r="J46" s="443"/>
      <c r="K46" s="52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9"/>
    </row>
    <row r="47" spans="1:31" ht="12.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9"/>
    </row>
    <row r="48" spans="1:31" ht="12.6" customHeight="1" x14ac:dyDescent="0.2">
      <c r="A48" s="1"/>
      <c r="B48" s="462" t="s">
        <v>160</v>
      </c>
      <c r="C48" s="43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9"/>
    </row>
    <row r="49" spans="1:31" ht="12.6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9"/>
    </row>
    <row r="50" spans="1:3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9"/>
    </row>
    <row r="51" spans="1:3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9"/>
    </row>
    <row r="52" spans="1:3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9"/>
    </row>
    <row r="53" spans="1:3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9"/>
    </row>
    <row r="54" spans="1:3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9"/>
    </row>
    <row r="55" spans="1:3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9"/>
    </row>
    <row r="56" spans="1:3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9"/>
    </row>
    <row r="57" spans="1:3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9"/>
    </row>
    <row r="58" spans="1:3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9"/>
    </row>
    <row r="59" spans="1:3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9"/>
    </row>
    <row r="60" spans="1:3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9"/>
    </row>
    <row r="61" spans="1:3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9"/>
    </row>
    <row r="62" spans="1:3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9"/>
    </row>
    <row r="63" spans="1:3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9"/>
    </row>
    <row r="64" spans="1:3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9"/>
    </row>
    <row r="65" spans="1:3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9"/>
    </row>
    <row r="66" spans="1:3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9"/>
    </row>
    <row r="67" spans="1:3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9"/>
    </row>
    <row r="68" spans="1:3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9"/>
    </row>
    <row r="69" spans="1:3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9"/>
    </row>
    <row r="70" spans="1:3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9"/>
    </row>
    <row r="71" spans="1:3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9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9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9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9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9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9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9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9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9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9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9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9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9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9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9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9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9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9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9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9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9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9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9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9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9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9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9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9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9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9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9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9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9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9"/>
    </row>
    <row r="106" spans="1:31" ht="18.75" customHeight="1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81"/>
    </row>
  </sheetData>
  <mergeCells count="13">
    <mergeCell ref="A2:AE2"/>
    <mergeCell ref="A3:AE3"/>
    <mergeCell ref="B8:C8"/>
    <mergeCell ref="C10:K10"/>
    <mergeCell ref="M10:U10"/>
    <mergeCell ref="W10:AE10"/>
    <mergeCell ref="B48:C48"/>
    <mergeCell ref="C24:K24"/>
    <mergeCell ref="M24:U24"/>
    <mergeCell ref="W24:AE24"/>
    <mergeCell ref="B39:S39"/>
    <mergeCell ref="B41:K41"/>
    <mergeCell ref="B46:K46"/>
  </mergeCells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/>
  </sheetViews>
  <sheetFormatPr defaultColWidth="21.5" defaultRowHeight="12.75" x14ac:dyDescent="0.2"/>
  <cols>
    <col min="1" max="1" width="39.5" customWidth="1"/>
    <col min="2" max="2" width="3" customWidth="1"/>
    <col min="3" max="7" width="10.1640625" customWidth="1"/>
    <col min="8" max="8" width="9" customWidth="1"/>
    <col min="9" max="13" width="10.1640625" customWidth="1"/>
  </cols>
  <sheetData>
    <row r="1" spans="1:13" ht="12.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2"/>
      <c r="M1" s="3" t="s">
        <v>0</v>
      </c>
    </row>
    <row r="2" spans="1:13" ht="18.75" customHeight="1" x14ac:dyDescent="0.25">
      <c r="A2" s="520" t="s">
        <v>1</v>
      </c>
      <c r="B2" s="439"/>
      <c r="C2" s="439"/>
      <c r="D2" s="451"/>
      <c r="E2" s="451"/>
      <c r="F2" s="451"/>
      <c r="G2" s="451"/>
      <c r="H2" s="451"/>
      <c r="I2" s="483"/>
      <c r="J2" s="439"/>
      <c r="K2" s="439"/>
      <c r="L2" s="439"/>
      <c r="M2" s="441"/>
    </row>
    <row r="3" spans="1:13" ht="18.75" customHeight="1" x14ac:dyDescent="0.25">
      <c r="A3" s="520" t="s">
        <v>161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41"/>
    </row>
    <row r="4" spans="1:13" ht="12.6" customHeight="1" x14ac:dyDescent="0.2">
      <c r="A4" s="243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"/>
    </row>
    <row r="5" spans="1:13" ht="12.6" customHeight="1" x14ac:dyDescent="0.2">
      <c r="A5" s="243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/>
    </row>
    <row r="6" spans="1:13" ht="12.6" customHeight="1" x14ac:dyDescent="0.2">
      <c r="A6" s="243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/>
    </row>
    <row r="7" spans="1:13" ht="12.6" customHeight="1" x14ac:dyDescent="0.2">
      <c r="A7" s="522" t="s">
        <v>6</v>
      </c>
      <c r="B7" s="438"/>
      <c r="C7" s="337"/>
      <c r="D7" s="337"/>
      <c r="E7" s="2"/>
      <c r="F7" s="337"/>
      <c r="G7" s="337"/>
      <c r="H7" s="1"/>
      <c r="I7" s="337"/>
      <c r="J7" s="337"/>
      <c r="K7" s="2"/>
      <c r="L7" s="337"/>
      <c r="M7" s="343"/>
    </row>
    <row r="8" spans="1:13" ht="12.6" customHeight="1" x14ac:dyDescent="0.2">
      <c r="A8" s="1"/>
      <c r="B8" s="1"/>
      <c r="C8" s="337"/>
      <c r="D8" s="337"/>
      <c r="E8" s="2">
        <v>2014</v>
      </c>
      <c r="F8" s="337"/>
      <c r="G8" s="337"/>
      <c r="H8" s="1"/>
      <c r="I8" s="337"/>
      <c r="J8" s="337"/>
      <c r="K8" s="2">
        <v>2013</v>
      </c>
      <c r="L8" s="337"/>
      <c r="M8" s="343"/>
    </row>
    <row r="9" spans="1:13" ht="12.6" customHeight="1" x14ac:dyDescent="0.2">
      <c r="A9" s="19" t="s">
        <v>162</v>
      </c>
      <c r="B9" s="1"/>
      <c r="C9" s="337"/>
      <c r="D9" s="337"/>
      <c r="E9" s="337"/>
      <c r="F9" s="337"/>
      <c r="G9" s="337"/>
      <c r="H9" s="1"/>
      <c r="I9" s="337"/>
      <c r="J9" s="337"/>
      <c r="K9" s="337"/>
      <c r="L9" s="337"/>
      <c r="M9" s="343"/>
    </row>
    <row r="10" spans="1:13" ht="12.6" customHeight="1" x14ac:dyDescent="0.2">
      <c r="A10" s="62" t="s">
        <v>163</v>
      </c>
      <c r="B10" s="1"/>
      <c r="C10" s="12" t="s">
        <v>8</v>
      </c>
      <c r="D10" s="12" t="s">
        <v>10</v>
      </c>
      <c r="E10" s="12" t="s">
        <v>11</v>
      </c>
      <c r="F10" s="12" t="s">
        <v>12</v>
      </c>
      <c r="G10" s="12" t="s">
        <v>60</v>
      </c>
      <c r="H10" s="1"/>
      <c r="I10" s="12" t="s">
        <v>8</v>
      </c>
      <c r="J10" s="12" t="s">
        <v>10</v>
      </c>
      <c r="K10" s="12" t="s">
        <v>11</v>
      </c>
      <c r="L10" s="12" t="s">
        <v>12</v>
      </c>
      <c r="M10" s="13" t="s">
        <v>60</v>
      </c>
    </row>
    <row r="11" spans="1:13" ht="12.6" customHeight="1" x14ac:dyDescent="0.2">
      <c r="A11" s="1"/>
      <c r="B11" s="1"/>
      <c r="C11" s="14"/>
      <c r="D11" s="14"/>
      <c r="E11" s="14"/>
      <c r="F11" s="14"/>
      <c r="G11" s="14"/>
      <c r="H11" s="1"/>
      <c r="I11" s="14"/>
      <c r="J11" s="14"/>
      <c r="K11" s="14"/>
      <c r="L11" s="14"/>
      <c r="M11" s="16"/>
    </row>
    <row r="12" spans="1:13" ht="12.6" customHeight="1" x14ac:dyDescent="0.2">
      <c r="A12" s="32" t="s">
        <v>164</v>
      </c>
      <c r="B12" s="1"/>
      <c r="C12" s="383">
        <v>-37.799999999999997</v>
      </c>
      <c r="D12" s="365">
        <v>-35.5</v>
      </c>
      <c r="E12" s="384">
        <v>-38.1</v>
      </c>
      <c r="F12" s="384">
        <v>-37.4</v>
      </c>
      <c r="G12" s="384">
        <v>-148.80000000000001</v>
      </c>
      <c r="H12" s="103"/>
      <c r="I12" s="365">
        <v>-40.299999999999997</v>
      </c>
      <c r="J12" s="365">
        <v>-40.299999999999997</v>
      </c>
      <c r="K12" s="365">
        <v>-39.799999999999997</v>
      </c>
      <c r="L12" s="365">
        <v>-39.700000000000003</v>
      </c>
      <c r="M12" s="384">
        <v>-160.1</v>
      </c>
    </row>
    <row r="13" spans="1:13" ht="12.6" customHeight="1" x14ac:dyDescent="0.2">
      <c r="A13" s="32" t="s">
        <v>165</v>
      </c>
      <c r="B13" s="1"/>
      <c r="C13" s="111">
        <v>34.4</v>
      </c>
      <c r="D13" s="369">
        <v>33.6</v>
      </c>
      <c r="E13" s="111">
        <v>28.8</v>
      </c>
      <c r="F13" s="111">
        <v>24.2</v>
      </c>
      <c r="G13" s="111">
        <v>121</v>
      </c>
      <c r="H13" s="103"/>
      <c r="I13" s="369">
        <v>23.6</v>
      </c>
      <c r="J13" s="369">
        <v>29.7</v>
      </c>
      <c r="K13" s="369">
        <v>32.200000000000003</v>
      </c>
      <c r="L13" s="369">
        <v>34.200000000000003</v>
      </c>
      <c r="M13" s="111">
        <v>119.7</v>
      </c>
    </row>
    <row r="14" spans="1:13" ht="12.6" customHeight="1" x14ac:dyDescent="0.2">
      <c r="A14" s="19" t="s">
        <v>166</v>
      </c>
      <c r="B14" s="1"/>
      <c r="C14" s="113">
        <v>-3.4</v>
      </c>
      <c r="D14" s="113">
        <v>-1.9</v>
      </c>
      <c r="E14" s="112">
        <v>-9.3000000000000007</v>
      </c>
      <c r="F14" s="114">
        <f>+F12+F13</f>
        <v>-13.2</v>
      </c>
      <c r="G14" s="114">
        <v>-27.8</v>
      </c>
      <c r="H14" s="103"/>
      <c r="I14" s="113">
        <v>-16.7</v>
      </c>
      <c r="J14" s="113">
        <v>-10.6</v>
      </c>
      <c r="K14" s="113">
        <v>-7.6</v>
      </c>
      <c r="L14" s="113">
        <v>-5.5</v>
      </c>
      <c r="M14" s="112">
        <v>-40.4</v>
      </c>
    </row>
    <row r="15" spans="1:13" ht="12.6" customHeight="1" x14ac:dyDescent="0.2">
      <c r="A15" s="1"/>
      <c r="B15" s="1"/>
      <c r="C15" s="103"/>
      <c r="D15" s="103"/>
      <c r="E15" s="109"/>
      <c r="F15" s="109"/>
      <c r="G15" s="105"/>
      <c r="H15" s="103"/>
      <c r="I15" s="103"/>
      <c r="J15" s="103"/>
      <c r="K15" s="103"/>
      <c r="L15" s="103"/>
      <c r="M15" s="109"/>
    </row>
    <row r="16" spans="1:13" ht="12.6" customHeight="1" x14ac:dyDescent="0.2">
      <c r="A16" s="19" t="s">
        <v>167</v>
      </c>
      <c r="B16" s="1"/>
      <c r="C16" s="103"/>
      <c r="D16" s="103"/>
      <c r="E16" s="109"/>
      <c r="F16" s="109"/>
      <c r="G16" s="105"/>
      <c r="H16" s="103"/>
      <c r="I16" s="103"/>
      <c r="J16" s="103"/>
      <c r="K16" s="103"/>
      <c r="L16" s="103"/>
      <c r="M16" s="109"/>
    </row>
    <row r="17" spans="1:13" ht="12.6" customHeight="1" x14ac:dyDescent="0.2">
      <c r="A17" s="32" t="s">
        <v>168</v>
      </c>
      <c r="B17" s="1"/>
      <c r="C17" s="106">
        <v>-10.4</v>
      </c>
      <c r="D17" s="106">
        <v>-4.7</v>
      </c>
      <c r="E17" s="105">
        <v>-8</v>
      </c>
      <c r="F17" s="102">
        <v>-0.4</v>
      </c>
      <c r="G17" s="105">
        <v>-23.5</v>
      </c>
      <c r="H17" s="103"/>
      <c r="I17" s="106">
        <v>9.8000000000000007</v>
      </c>
      <c r="J17" s="106">
        <v>2.2000000000000002</v>
      </c>
      <c r="K17" s="106">
        <v>-7.4</v>
      </c>
      <c r="L17" s="106">
        <v>0.4</v>
      </c>
      <c r="M17" s="105">
        <v>5</v>
      </c>
    </row>
    <row r="18" spans="1:13" ht="12.6" customHeight="1" x14ac:dyDescent="0.2">
      <c r="A18" s="32" t="s">
        <v>169</v>
      </c>
      <c r="B18" s="1"/>
      <c r="C18" s="102">
        <v>43.8</v>
      </c>
      <c r="D18" s="106">
        <v>43.2</v>
      </c>
      <c r="E18" s="105">
        <v>77</v>
      </c>
      <c r="F18" s="102">
        <v>52.4</v>
      </c>
      <c r="G18" s="102">
        <v>216.4</v>
      </c>
      <c r="H18" s="103"/>
      <c r="I18" s="106">
        <v>1.2</v>
      </c>
      <c r="J18" s="106">
        <v>25.1</v>
      </c>
      <c r="K18" s="106">
        <v>0.2</v>
      </c>
      <c r="L18" s="106">
        <v>5.0999999999999996</v>
      </c>
      <c r="M18" s="102">
        <v>31.6</v>
      </c>
    </row>
    <row r="19" spans="1:13" ht="12.6" customHeight="1" x14ac:dyDescent="0.2">
      <c r="A19" s="32" t="s">
        <v>170</v>
      </c>
      <c r="B19" s="1"/>
      <c r="C19" s="111">
        <v>26</v>
      </c>
      <c r="D19" s="106">
        <v>17.2</v>
      </c>
      <c r="E19" s="102">
        <v>33.799999999999997</v>
      </c>
      <c r="F19" s="111">
        <v>98.4</v>
      </c>
      <c r="G19" s="111">
        <v>175.4</v>
      </c>
      <c r="H19" s="103"/>
      <c r="I19" s="106">
        <v>534.9</v>
      </c>
      <c r="J19" s="106">
        <v>-4.8</v>
      </c>
      <c r="K19" s="106">
        <v>-16.5</v>
      </c>
      <c r="L19" s="106">
        <v>9.1</v>
      </c>
      <c r="M19" s="102">
        <v>522.70000000000005</v>
      </c>
    </row>
    <row r="20" spans="1:13" ht="12.6" customHeight="1" x14ac:dyDescent="0.2">
      <c r="A20" s="19" t="s">
        <v>24</v>
      </c>
      <c r="B20" s="1"/>
      <c r="C20" s="113">
        <v>59.4</v>
      </c>
      <c r="D20" s="385">
        <v>55.7</v>
      </c>
      <c r="E20" s="386">
        <v>102.8</v>
      </c>
      <c r="F20" s="386">
        <f>SUM(F17:F19)</f>
        <v>150.4</v>
      </c>
      <c r="G20" s="386">
        <f>SUM(G17:G19)</f>
        <v>368.3</v>
      </c>
      <c r="H20" s="103"/>
      <c r="I20" s="385">
        <v>545.9</v>
      </c>
      <c r="J20" s="385">
        <v>22.5</v>
      </c>
      <c r="K20" s="385">
        <v>-23.7</v>
      </c>
      <c r="L20" s="385">
        <v>14.6</v>
      </c>
      <c r="M20" s="386">
        <v>559.29999999999995</v>
      </c>
    </row>
    <row r="21" spans="1:13" ht="12.6" customHeight="1" thickBot="1" x14ac:dyDescent="0.25">
      <c r="A21" s="19" t="s">
        <v>25</v>
      </c>
      <c r="B21" s="1"/>
      <c r="C21" s="387">
        <v>56</v>
      </c>
      <c r="D21" s="387">
        <v>53.8</v>
      </c>
      <c r="E21" s="388">
        <v>93.5</v>
      </c>
      <c r="F21" s="389">
        <v>137.19999999999999</v>
      </c>
      <c r="G21" s="390">
        <v>340.5</v>
      </c>
      <c r="H21" s="103"/>
      <c r="I21" s="389">
        <v>529.20000000000005</v>
      </c>
      <c r="J21" s="389">
        <v>11.9</v>
      </c>
      <c r="K21" s="389">
        <v>-31.3</v>
      </c>
      <c r="L21" s="389">
        <v>9.1</v>
      </c>
      <c r="M21" s="390">
        <v>518.9</v>
      </c>
    </row>
    <row r="22" spans="1:13" ht="12.6" customHeight="1" thickTop="1" x14ac:dyDescent="0.2">
      <c r="A22" s="1"/>
      <c r="B22" s="1"/>
      <c r="C22" s="14"/>
      <c r="D22" s="14"/>
      <c r="E22" s="16"/>
      <c r="F22" s="14"/>
      <c r="G22" s="16"/>
      <c r="H22" s="1"/>
      <c r="I22" s="14"/>
      <c r="J22" s="14"/>
      <c r="K22" s="14"/>
      <c r="L22" s="14"/>
      <c r="M22" s="16"/>
    </row>
    <row r="23" spans="1:13" ht="12.6" customHeight="1" x14ac:dyDescent="0.2">
      <c r="A23" s="1"/>
      <c r="B23" s="1"/>
      <c r="C23" s="1"/>
      <c r="D23" s="1"/>
      <c r="E23" s="9"/>
      <c r="F23" s="1"/>
      <c r="G23" s="9"/>
      <c r="H23" s="1"/>
      <c r="I23" s="1"/>
      <c r="J23" s="1"/>
      <c r="K23" s="1"/>
      <c r="L23" s="1"/>
      <c r="M23" s="9"/>
    </row>
    <row r="24" spans="1:13" ht="12.6" customHeight="1" x14ac:dyDescent="0.2">
      <c r="A24" s="1"/>
      <c r="B24" s="1"/>
      <c r="C24" s="90"/>
      <c r="D24" s="90"/>
      <c r="E24" s="391">
        <v>2014</v>
      </c>
      <c r="F24" s="90"/>
      <c r="G24" s="89"/>
      <c r="H24" s="108"/>
      <c r="I24" s="90"/>
      <c r="J24" s="90"/>
      <c r="K24" s="2">
        <v>2013</v>
      </c>
      <c r="L24" s="90"/>
      <c r="M24" s="89"/>
    </row>
    <row r="25" spans="1:13" ht="12.6" customHeight="1" x14ac:dyDescent="0.2">
      <c r="A25" s="19" t="s">
        <v>171</v>
      </c>
      <c r="B25" s="1"/>
      <c r="C25" s="90"/>
      <c r="D25" s="90"/>
      <c r="E25" s="89"/>
      <c r="F25" s="90"/>
      <c r="G25" s="89"/>
      <c r="H25" s="108"/>
      <c r="I25" s="90"/>
      <c r="J25" s="90"/>
      <c r="K25" s="90"/>
      <c r="L25" s="90"/>
      <c r="M25" s="89"/>
    </row>
    <row r="26" spans="1:13" ht="12.6" customHeight="1" x14ac:dyDescent="0.2">
      <c r="A26" s="62" t="s">
        <v>163</v>
      </c>
      <c r="B26" s="1"/>
      <c r="C26" s="12" t="s">
        <v>8</v>
      </c>
      <c r="D26" s="12" t="s">
        <v>10</v>
      </c>
      <c r="E26" s="13" t="s">
        <v>11</v>
      </c>
      <c r="F26" s="12" t="s">
        <v>12</v>
      </c>
      <c r="G26" s="13" t="s">
        <v>60</v>
      </c>
      <c r="H26" s="108"/>
      <c r="I26" s="12" t="s">
        <v>8</v>
      </c>
      <c r="J26" s="12" t="s">
        <v>10</v>
      </c>
      <c r="K26" s="12" t="s">
        <v>11</v>
      </c>
      <c r="L26" s="12" t="s">
        <v>12</v>
      </c>
      <c r="M26" s="13" t="s">
        <v>60</v>
      </c>
    </row>
    <row r="27" spans="1:13" ht="12.6" customHeight="1" x14ac:dyDescent="0.2">
      <c r="A27" s="1"/>
      <c r="B27" s="1"/>
      <c r="C27" s="14"/>
      <c r="D27" s="14"/>
      <c r="E27" s="16"/>
      <c r="F27" s="14"/>
      <c r="G27" s="16"/>
      <c r="H27" s="1"/>
      <c r="I27" s="14"/>
      <c r="J27" s="14"/>
      <c r="K27" s="14"/>
      <c r="L27" s="14"/>
      <c r="M27" s="16"/>
    </row>
    <row r="28" spans="1:13" ht="12.6" customHeight="1" x14ac:dyDescent="0.2">
      <c r="A28" s="32" t="s">
        <v>164</v>
      </c>
      <c r="B28" s="1"/>
      <c r="C28" s="365">
        <v>-37.799999999999997</v>
      </c>
      <c r="D28" s="365">
        <v>-35.5</v>
      </c>
      <c r="E28" s="384">
        <v>-38.1</v>
      </c>
      <c r="F28" s="365">
        <v>-37.4</v>
      </c>
      <c r="G28" s="384">
        <v>-148.80000000000001</v>
      </c>
      <c r="H28" s="103"/>
      <c r="I28" s="365">
        <v>-40.299999999999997</v>
      </c>
      <c r="J28" s="365">
        <v>-40.299999999999997</v>
      </c>
      <c r="K28" s="365">
        <v>-39.799999999999997</v>
      </c>
      <c r="L28" s="365">
        <v>-39.700000000000003</v>
      </c>
      <c r="M28" s="384">
        <v>-160.1</v>
      </c>
    </row>
    <row r="29" spans="1:13" ht="12.6" customHeight="1" x14ac:dyDescent="0.2">
      <c r="A29" s="32" t="s">
        <v>165</v>
      </c>
      <c r="B29" s="1"/>
      <c r="C29" s="369">
        <v>34.4</v>
      </c>
      <c r="D29" s="369">
        <v>33.6</v>
      </c>
      <c r="E29" s="111">
        <v>28.8</v>
      </c>
      <c r="F29" s="369">
        <v>24.2</v>
      </c>
      <c r="G29" s="111">
        <v>121</v>
      </c>
      <c r="H29" s="103"/>
      <c r="I29" s="369">
        <v>23.6</v>
      </c>
      <c r="J29" s="369">
        <v>29.7</v>
      </c>
      <c r="K29" s="369">
        <v>32.200000000000003</v>
      </c>
      <c r="L29" s="369">
        <v>34.200000000000003</v>
      </c>
      <c r="M29" s="111">
        <v>119.7</v>
      </c>
    </row>
    <row r="30" spans="1:13" ht="12.6" customHeight="1" x14ac:dyDescent="0.2">
      <c r="A30" s="19" t="s">
        <v>166</v>
      </c>
      <c r="B30" s="1"/>
      <c r="C30" s="113">
        <v>-3.4</v>
      </c>
      <c r="D30" s="113">
        <v>-1.9</v>
      </c>
      <c r="E30" s="112">
        <v>-9.3000000000000007</v>
      </c>
      <c r="F30" s="114">
        <f>+F28+F29</f>
        <v>-13.2</v>
      </c>
      <c r="G30" s="114">
        <v>-27.8</v>
      </c>
      <c r="H30" s="103"/>
      <c r="I30" s="113">
        <v>-16.7</v>
      </c>
      <c r="J30" s="113">
        <v>-10.6</v>
      </c>
      <c r="K30" s="113">
        <v>-7.6</v>
      </c>
      <c r="L30" s="113">
        <v>-5.5</v>
      </c>
      <c r="M30" s="112">
        <v>-40.4</v>
      </c>
    </row>
    <row r="31" spans="1:13" ht="12.6" customHeight="1" x14ac:dyDescent="0.2">
      <c r="A31" s="1"/>
      <c r="B31" s="1"/>
      <c r="C31" s="103"/>
      <c r="D31" s="103"/>
      <c r="E31" s="109"/>
      <c r="F31" s="103"/>
      <c r="G31" s="109"/>
      <c r="H31" s="103"/>
      <c r="I31" s="103"/>
      <c r="J31" s="103"/>
      <c r="K31" s="103"/>
      <c r="L31" s="103"/>
      <c r="M31" s="109"/>
    </row>
    <row r="32" spans="1:13" ht="12.6" customHeight="1" x14ac:dyDescent="0.2">
      <c r="A32" s="19" t="s">
        <v>167</v>
      </c>
      <c r="B32" s="1"/>
      <c r="C32" s="103"/>
      <c r="D32" s="103"/>
      <c r="E32" s="109"/>
      <c r="F32" s="103"/>
      <c r="G32" s="109"/>
      <c r="H32" s="103"/>
      <c r="I32" s="103"/>
      <c r="J32" s="103"/>
      <c r="K32" s="103"/>
      <c r="L32" s="103"/>
      <c r="M32" s="109"/>
    </row>
    <row r="33" spans="1:13" ht="12.6" customHeight="1" x14ac:dyDescent="0.2">
      <c r="A33" s="32" t="s">
        <v>168</v>
      </c>
      <c r="B33" s="1"/>
      <c r="C33" s="106">
        <v>-10.4</v>
      </c>
      <c r="D33" s="106">
        <v>-4.7</v>
      </c>
      <c r="E33" s="102">
        <v>-8</v>
      </c>
      <c r="F33" s="106">
        <v>-0.4</v>
      </c>
      <c r="G33" s="105">
        <v>-23.5</v>
      </c>
      <c r="H33" s="103"/>
      <c r="I33" s="106">
        <v>9.8000000000000007</v>
      </c>
      <c r="J33" s="106">
        <v>2.2000000000000002</v>
      </c>
      <c r="K33" s="106">
        <v>-7.4</v>
      </c>
      <c r="L33" s="106">
        <v>0.4</v>
      </c>
      <c r="M33" s="105">
        <v>5</v>
      </c>
    </row>
    <row r="34" spans="1:13" ht="12.6" customHeight="1" x14ac:dyDescent="0.2">
      <c r="A34" s="32" t="s">
        <v>169</v>
      </c>
      <c r="B34" s="1"/>
      <c r="C34" s="102">
        <v>43.8</v>
      </c>
      <c r="D34" s="106">
        <v>43.2</v>
      </c>
      <c r="E34" s="105">
        <v>77</v>
      </c>
      <c r="F34" s="106">
        <v>52.4</v>
      </c>
      <c r="G34" s="105">
        <v>216.4</v>
      </c>
      <c r="H34" s="103"/>
      <c r="I34" s="106">
        <v>1.2</v>
      </c>
      <c r="J34" s="106">
        <v>25.1</v>
      </c>
      <c r="K34" s="106">
        <v>0.2</v>
      </c>
      <c r="L34" s="106">
        <v>5.0999999999999996</v>
      </c>
      <c r="M34" s="102">
        <v>31.6</v>
      </c>
    </row>
    <row r="35" spans="1:13" ht="12.6" customHeight="1" x14ac:dyDescent="0.2">
      <c r="A35" s="32" t="s">
        <v>170</v>
      </c>
      <c r="B35" s="1"/>
      <c r="C35" s="111">
        <v>26</v>
      </c>
      <c r="D35" s="106">
        <v>17.2</v>
      </c>
      <c r="E35" s="102">
        <v>33.799999999999997</v>
      </c>
      <c r="F35" s="106">
        <v>6.4</v>
      </c>
      <c r="G35" s="102">
        <v>83.4</v>
      </c>
      <c r="H35" s="103"/>
      <c r="I35" s="106">
        <v>39.5</v>
      </c>
      <c r="J35" s="106">
        <v>-4.8</v>
      </c>
      <c r="K35" s="106">
        <v>-16.5</v>
      </c>
      <c r="L35" s="106">
        <v>9.1</v>
      </c>
      <c r="M35" s="102">
        <v>27.3</v>
      </c>
    </row>
    <row r="36" spans="1:13" ht="12.6" customHeight="1" x14ac:dyDescent="0.2">
      <c r="A36" s="19" t="s">
        <v>24</v>
      </c>
      <c r="B36" s="1"/>
      <c r="C36" s="385">
        <f>SUM(C33:C35)</f>
        <v>59.4</v>
      </c>
      <c r="D36" s="385">
        <v>55.7</v>
      </c>
      <c r="E36" s="386">
        <v>102.8</v>
      </c>
      <c r="F36" s="386">
        <f>SUM(F33:F35)</f>
        <v>58.4</v>
      </c>
      <c r="G36" s="386">
        <f>SUM(G33:G35)</f>
        <v>276.3</v>
      </c>
      <c r="H36" s="103"/>
      <c r="I36" s="385">
        <v>50.5</v>
      </c>
      <c r="J36" s="385">
        <v>22.5</v>
      </c>
      <c r="K36" s="385">
        <v>-23.7</v>
      </c>
      <c r="L36" s="385">
        <v>14.6</v>
      </c>
      <c r="M36" s="386">
        <v>63.9</v>
      </c>
    </row>
    <row r="37" spans="1:13" ht="12.6" customHeight="1" thickBot="1" x14ac:dyDescent="0.25">
      <c r="A37" s="19" t="s">
        <v>25</v>
      </c>
      <c r="B37" s="1"/>
      <c r="C37" s="387">
        <v>56</v>
      </c>
      <c r="D37" s="389">
        <v>53.8</v>
      </c>
      <c r="E37" s="387">
        <v>93.5</v>
      </c>
      <c r="F37" s="389">
        <v>45.2</v>
      </c>
      <c r="G37" s="390">
        <v>248.5</v>
      </c>
      <c r="H37" s="103"/>
      <c r="I37" s="389">
        <v>33.799999999999997</v>
      </c>
      <c r="J37" s="389">
        <v>11.9</v>
      </c>
      <c r="K37" s="389">
        <v>-31.3</v>
      </c>
      <c r="L37" s="389">
        <v>9.1</v>
      </c>
      <c r="M37" s="390">
        <v>23.5</v>
      </c>
    </row>
    <row r="38" spans="1:13" ht="12.6" customHeight="1" thickTop="1" x14ac:dyDescent="0.2">
      <c r="A38" s="1"/>
      <c r="B38" s="1"/>
      <c r="C38" s="14"/>
      <c r="D38" s="14"/>
      <c r="E38" s="14"/>
      <c r="F38" s="14"/>
      <c r="G38" s="14"/>
      <c r="H38" s="1"/>
      <c r="I38" s="14"/>
      <c r="J38" s="14"/>
      <c r="K38" s="14"/>
      <c r="L38" s="14"/>
      <c r="M38" s="16"/>
    </row>
    <row r="39" spans="1:13" ht="142.5" customHeight="1" x14ac:dyDescent="0.2">
      <c r="A39" s="452" t="s">
        <v>67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41"/>
    </row>
    <row r="40" spans="1:13" ht="12.6" customHeight="1" x14ac:dyDescent="0.2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41"/>
    </row>
    <row r="41" spans="1:13" ht="12.6" customHeight="1" x14ac:dyDescent="0.2">
      <c r="A41" s="553"/>
      <c r="B41" s="439"/>
      <c r="C41" s="439"/>
      <c r="D41" s="439"/>
      <c r="E41" s="439"/>
      <c r="F41" s="1"/>
      <c r="G41" s="1"/>
      <c r="H41" s="1"/>
      <c r="I41" s="1"/>
      <c r="J41" s="1"/>
      <c r="K41" s="1"/>
      <c r="L41" s="1"/>
      <c r="M41" s="9"/>
    </row>
    <row r="42" spans="1:13" ht="12.6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9"/>
    </row>
    <row r="43" spans="1:13" ht="12.6" customHeight="1" x14ac:dyDescent="0.2">
      <c r="A43" s="442" t="s">
        <v>36</v>
      </c>
      <c r="B43" s="443"/>
      <c r="C43" s="443"/>
      <c r="D43" s="443"/>
      <c r="E43" s="527"/>
      <c r="F43" s="81"/>
      <c r="G43" s="81"/>
      <c r="H43" s="81"/>
      <c r="I43" s="81"/>
      <c r="J43" s="81"/>
      <c r="K43" s="81"/>
      <c r="L43" s="81"/>
      <c r="M43" s="81"/>
    </row>
    <row r="44" spans="1:13" ht="12.6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6"/>
    </row>
    <row r="45" spans="1:13" ht="12.6" customHeight="1" x14ac:dyDescent="0.2">
      <c r="A45" s="286" t="s">
        <v>172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9"/>
    </row>
    <row r="46" spans="1:13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9"/>
    </row>
    <row r="47" spans="1:13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9"/>
    </row>
    <row r="48" spans="1:13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9"/>
    </row>
    <row r="49" spans="1:13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9"/>
    </row>
    <row r="50" spans="1:13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9"/>
    </row>
    <row r="51" spans="1:13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9"/>
    </row>
    <row r="52" spans="1:13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9"/>
    </row>
    <row r="53" spans="1:13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9"/>
    </row>
    <row r="54" spans="1:13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9"/>
    </row>
    <row r="55" spans="1:13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9"/>
    </row>
    <row r="56" spans="1:13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9"/>
    </row>
    <row r="57" spans="1:13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9"/>
    </row>
    <row r="58" spans="1:13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9"/>
    </row>
    <row r="59" spans="1:13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9"/>
    </row>
    <row r="60" spans="1:13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9"/>
    </row>
    <row r="61" spans="1:13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9"/>
    </row>
    <row r="62" spans="1:13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9"/>
    </row>
    <row r="63" spans="1:13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9"/>
    </row>
    <row r="64" spans="1:13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9"/>
    </row>
    <row r="65" spans="1:13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9"/>
    </row>
    <row r="66" spans="1:13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9"/>
    </row>
    <row r="67" spans="1:13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9"/>
    </row>
    <row r="68" spans="1:13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9"/>
    </row>
    <row r="69" spans="1:13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9"/>
    </row>
    <row r="70" spans="1:13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9"/>
    </row>
    <row r="71" spans="1:13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9"/>
    </row>
    <row r="72" spans="1:13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9"/>
    </row>
    <row r="73" spans="1:13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9"/>
    </row>
    <row r="74" spans="1:13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9"/>
    </row>
    <row r="75" spans="1:13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9"/>
    </row>
    <row r="76" spans="1:13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9"/>
    </row>
    <row r="77" spans="1:13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9"/>
    </row>
    <row r="78" spans="1:13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9"/>
    </row>
    <row r="79" spans="1:13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"/>
    </row>
    <row r="80" spans="1:13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9"/>
    </row>
    <row r="81" spans="1:13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9"/>
    </row>
    <row r="82" spans="1:13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9"/>
    </row>
    <row r="83" spans="1:13" ht="18.7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81"/>
    </row>
  </sheetData>
  <mergeCells count="7">
    <mergeCell ref="A43:E43"/>
    <mergeCell ref="A2:M2"/>
    <mergeCell ref="A3:M3"/>
    <mergeCell ref="A7:B7"/>
    <mergeCell ref="A39:M39"/>
    <mergeCell ref="A40:M40"/>
    <mergeCell ref="A41:E41"/>
  </mergeCells>
  <pageMargins left="0.7" right="0.7" top="0.75" bottom="0.75" header="0.3" footer="0.3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/>
  </sheetViews>
  <sheetFormatPr defaultColWidth="21.5" defaultRowHeight="12.75" x14ac:dyDescent="0.2"/>
  <cols>
    <col min="1" max="1" width="43.33203125" customWidth="1"/>
    <col min="2" max="9" width="14.1640625" customWidth="1"/>
  </cols>
  <sheetData>
    <row r="1" spans="1:9" ht="12.6" customHeight="1" x14ac:dyDescent="0.2">
      <c r="A1" s="1"/>
      <c r="B1" s="2"/>
      <c r="C1" s="2"/>
      <c r="D1" s="2"/>
      <c r="E1" s="2"/>
      <c r="F1" s="2"/>
      <c r="G1" s="2"/>
      <c r="H1" s="2"/>
      <c r="I1" s="327" t="s">
        <v>0</v>
      </c>
    </row>
    <row r="2" spans="1:9" ht="18.75" customHeight="1" x14ac:dyDescent="0.25">
      <c r="A2" s="520" t="s">
        <v>1</v>
      </c>
      <c r="B2" s="529"/>
      <c r="C2" s="529"/>
      <c r="D2" s="529"/>
      <c r="E2" s="556"/>
      <c r="F2" s="529"/>
      <c r="G2" s="529"/>
      <c r="H2" s="529"/>
      <c r="I2" s="556"/>
    </row>
    <row r="3" spans="1:9" ht="18.75" customHeight="1" x14ac:dyDescent="0.25">
      <c r="A3" s="520" t="s">
        <v>173</v>
      </c>
      <c r="B3" s="529"/>
      <c r="C3" s="529"/>
      <c r="D3" s="529"/>
      <c r="E3" s="529"/>
      <c r="F3" s="529"/>
      <c r="G3" s="529"/>
      <c r="H3" s="529"/>
      <c r="I3" s="556"/>
    </row>
    <row r="4" spans="1:9" ht="12.6" customHeight="1" x14ac:dyDescent="0.2">
      <c r="A4" s="243" t="s">
        <v>3</v>
      </c>
      <c r="B4" s="2"/>
      <c r="C4" s="2"/>
      <c r="D4" s="2"/>
      <c r="E4" s="2"/>
      <c r="F4" s="2"/>
      <c r="G4" s="2"/>
      <c r="H4" s="2"/>
      <c r="I4" s="8"/>
    </row>
    <row r="5" spans="1:9" ht="12.6" customHeight="1" x14ac:dyDescent="0.2">
      <c r="A5" s="243" t="s">
        <v>4</v>
      </c>
      <c r="B5" s="2"/>
      <c r="C5" s="2"/>
      <c r="D5" s="2"/>
      <c r="E5" s="2"/>
      <c r="F5" s="2"/>
      <c r="G5" s="2"/>
      <c r="H5" s="2"/>
      <c r="I5" s="8"/>
    </row>
    <row r="6" spans="1:9" ht="12.6" customHeight="1" x14ac:dyDescent="0.2">
      <c r="A6" s="243" t="s">
        <v>5</v>
      </c>
      <c r="B6" s="2"/>
      <c r="C6" s="2"/>
      <c r="D6" s="2"/>
      <c r="E6" s="2"/>
      <c r="F6" s="2"/>
      <c r="G6" s="2"/>
      <c r="H6" s="2"/>
      <c r="I6" s="8"/>
    </row>
    <row r="7" spans="1:9" ht="12.6" customHeight="1" x14ac:dyDescent="0.2">
      <c r="A7" s="522" t="s">
        <v>6</v>
      </c>
      <c r="B7" s="557"/>
      <c r="C7" s="2"/>
      <c r="D7" s="2"/>
      <c r="E7" s="2"/>
      <c r="F7" s="2"/>
      <c r="G7" s="2"/>
      <c r="H7" s="2"/>
      <c r="I7" s="8"/>
    </row>
    <row r="8" spans="1:9" ht="13.7" customHeight="1" x14ac:dyDescent="0.2">
      <c r="A8" s="1"/>
      <c r="B8" s="558">
        <v>2013</v>
      </c>
      <c r="C8" s="559"/>
      <c r="D8" s="559"/>
      <c r="E8" s="560"/>
      <c r="F8" s="561">
        <v>2014</v>
      </c>
      <c r="G8" s="559"/>
      <c r="H8" s="559"/>
      <c r="I8" s="560"/>
    </row>
    <row r="9" spans="1:9" ht="13.7" customHeight="1" x14ac:dyDescent="0.2">
      <c r="A9" s="289" t="s">
        <v>71</v>
      </c>
      <c r="B9" s="392" t="s">
        <v>8</v>
      </c>
      <c r="C9" s="393" t="s">
        <v>10</v>
      </c>
      <c r="D9" s="393" t="s">
        <v>11</v>
      </c>
      <c r="E9" s="394" t="s">
        <v>12</v>
      </c>
      <c r="F9" s="395" t="s">
        <v>8</v>
      </c>
      <c r="G9" s="393" t="s">
        <v>10</v>
      </c>
      <c r="H9" s="393" t="s">
        <v>11</v>
      </c>
      <c r="I9" s="394" t="s">
        <v>12</v>
      </c>
    </row>
    <row r="10" spans="1:9" ht="13.7" customHeight="1" x14ac:dyDescent="0.2">
      <c r="A10" s="19" t="s">
        <v>174</v>
      </c>
      <c r="B10" s="399"/>
      <c r="C10" s="1"/>
      <c r="D10" s="1"/>
      <c r="E10" s="400"/>
      <c r="F10" s="82"/>
      <c r="G10" s="1"/>
      <c r="H10" s="1"/>
      <c r="I10" s="400"/>
    </row>
    <row r="11" spans="1:9" ht="13.7" customHeight="1" x14ac:dyDescent="0.2">
      <c r="A11" s="32" t="s">
        <v>175</v>
      </c>
      <c r="B11" s="399"/>
      <c r="C11" s="1"/>
      <c r="D11" s="1"/>
      <c r="E11" s="400"/>
      <c r="F11" s="82"/>
      <c r="G11" s="1"/>
      <c r="H11" s="1"/>
      <c r="I11" s="400"/>
    </row>
    <row r="12" spans="1:9" ht="13.7" customHeight="1" x14ac:dyDescent="0.2">
      <c r="A12" s="401" t="s">
        <v>176</v>
      </c>
      <c r="B12" s="402">
        <v>3936.6</v>
      </c>
      <c r="C12" s="403">
        <v>3786.5</v>
      </c>
      <c r="D12" s="403">
        <v>4368.8999999999996</v>
      </c>
      <c r="E12" s="404">
        <v>3830.2</v>
      </c>
      <c r="F12" s="402">
        <v>3888</v>
      </c>
      <c r="G12" s="183">
        <v>3765.7</v>
      </c>
      <c r="H12" s="183">
        <v>3165.8</v>
      </c>
      <c r="I12" s="405">
        <v>3871.6</v>
      </c>
    </row>
    <row r="13" spans="1:9" ht="13.7" customHeight="1" x14ac:dyDescent="0.2">
      <c r="A13" s="401" t="s">
        <v>177</v>
      </c>
      <c r="B13" s="406">
        <v>795.8</v>
      </c>
      <c r="C13" s="106">
        <v>924.5</v>
      </c>
      <c r="D13" s="106">
        <v>1010.4</v>
      </c>
      <c r="E13" s="407">
        <v>1567.1</v>
      </c>
      <c r="F13" s="408">
        <v>1324.4</v>
      </c>
      <c r="G13" s="102">
        <v>1360.8</v>
      </c>
      <c r="H13" s="102">
        <v>1644.1</v>
      </c>
      <c r="I13" s="407">
        <v>955.4</v>
      </c>
    </row>
    <row r="14" spans="1:9" ht="13.7" customHeight="1" x14ac:dyDescent="0.2">
      <c r="A14" s="401" t="s">
        <v>178</v>
      </c>
      <c r="B14" s="406">
        <v>3439.7</v>
      </c>
      <c r="C14" s="106">
        <v>3579.1</v>
      </c>
      <c r="D14" s="105">
        <v>3445</v>
      </c>
      <c r="E14" s="407">
        <v>3434.4</v>
      </c>
      <c r="F14" s="409">
        <v>3002.9</v>
      </c>
      <c r="G14" s="105">
        <v>3187.9</v>
      </c>
      <c r="H14" s="105">
        <v>3053.5</v>
      </c>
      <c r="I14" s="407">
        <v>3234.6</v>
      </c>
    </row>
    <row r="15" spans="1:9" ht="13.7" customHeight="1" x14ac:dyDescent="0.2">
      <c r="A15" s="401" t="s">
        <v>179</v>
      </c>
      <c r="B15" s="406">
        <v>2576.6999999999998</v>
      </c>
      <c r="C15" s="106">
        <v>2725.4</v>
      </c>
      <c r="D15" s="106">
        <v>2974.1</v>
      </c>
      <c r="E15" s="407">
        <v>2928.8</v>
      </c>
      <c r="F15" s="409">
        <v>2969</v>
      </c>
      <c r="G15" s="105">
        <v>3190.3</v>
      </c>
      <c r="H15" s="105">
        <v>2844.5</v>
      </c>
      <c r="I15" s="407">
        <v>2740</v>
      </c>
    </row>
    <row r="16" spans="1:9" ht="13.7" customHeight="1" x14ac:dyDescent="0.2">
      <c r="A16" s="401" t="s">
        <v>180</v>
      </c>
      <c r="B16" s="410">
        <v>1577.3</v>
      </c>
      <c r="C16" s="411">
        <v>1623.8</v>
      </c>
      <c r="D16" s="411">
        <v>1403.8</v>
      </c>
      <c r="E16" s="412">
        <v>1344.2</v>
      </c>
      <c r="F16" s="413">
        <v>1855</v>
      </c>
      <c r="G16" s="414">
        <v>1652</v>
      </c>
      <c r="H16" s="414">
        <v>1402.6</v>
      </c>
      <c r="I16" s="412">
        <f>I17-SUM(I12:I15)</f>
        <v>1378.1999999999989</v>
      </c>
    </row>
    <row r="17" spans="1:9" ht="13.7" customHeight="1" x14ac:dyDescent="0.2">
      <c r="A17" s="32" t="s">
        <v>181</v>
      </c>
      <c r="B17" s="406">
        <v>12326.1</v>
      </c>
      <c r="C17" s="106">
        <v>12639.3</v>
      </c>
      <c r="D17" s="106">
        <v>13202.2</v>
      </c>
      <c r="E17" s="407">
        <v>13104.7</v>
      </c>
      <c r="F17" s="409">
        <v>13039.3</v>
      </c>
      <c r="G17" s="102">
        <v>13156.7</v>
      </c>
      <c r="H17" s="102">
        <v>12110.5</v>
      </c>
      <c r="I17" s="407">
        <v>12179.8</v>
      </c>
    </row>
    <row r="18" spans="1:9" ht="13.7" customHeight="1" x14ac:dyDescent="0.2">
      <c r="A18" s="1"/>
      <c r="B18" s="415"/>
      <c r="C18" s="350"/>
      <c r="D18" s="350"/>
      <c r="E18" s="416"/>
      <c r="F18" s="82"/>
      <c r="G18" s="357"/>
      <c r="H18" s="357"/>
      <c r="I18" s="400"/>
    </row>
    <row r="19" spans="1:9" ht="13.7" customHeight="1" x14ac:dyDescent="0.2">
      <c r="A19" s="32" t="s">
        <v>182</v>
      </c>
      <c r="B19" s="399"/>
      <c r="C19" s="1"/>
      <c r="D19" s="1"/>
      <c r="E19" s="400"/>
      <c r="F19" s="82"/>
      <c r="G19" s="9"/>
      <c r="H19" s="9"/>
      <c r="I19" s="400"/>
    </row>
    <row r="20" spans="1:9" ht="13.7" customHeight="1" x14ac:dyDescent="0.2">
      <c r="A20" s="401" t="s">
        <v>183</v>
      </c>
      <c r="B20" s="406">
        <v>0</v>
      </c>
      <c r="C20" s="106">
        <v>0</v>
      </c>
      <c r="D20" s="106">
        <v>0</v>
      </c>
      <c r="E20" s="407">
        <v>0</v>
      </c>
      <c r="F20" s="409">
        <v>0</v>
      </c>
      <c r="G20" s="102">
        <v>0</v>
      </c>
      <c r="H20" s="102">
        <v>0</v>
      </c>
      <c r="I20" s="407">
        <v>5405.6</v>
      </c>
    </row>
    <row r="21" spans="1:9" ht="13.7" customHeight="1" x14ac:dyDescent="0.2">
      <c r="A21" s="401" t="s">
        <v>184</v>
      </c>
      <c r="B21" s="406">
        <v>5636.2</v>
      </c>
      <c r="C21" s="106">
        <v>6561.4</v>
      </c>
      <c r="D21" s="106">
        <v>7220.2</v>
      </c>
      <c r="E21" s="407">
        <v>7624.9</v>
      </c>
      <c r="F21" s="409">
        <v>7204.8</v>
      </c>
      <c r="G21" s="102">
        <v>6649.7</v>
      </c>
      <c r="H21" s="102">
        <v>7405.5</v>
      </c>
      <c r="I21" s="407">
        <v>4568.8999999999996</v>
      </c>
    </row>
    <row r="22" spans="1:9" ht="13.7" customHeight="1" x14ac:dyDescent="0.2">
      <c r="A22" s="401" t="s">
        <v>185</v>
      </c>
      <c r="B22" s="406">
        <v>4618.6000000000004</v>
      </c>
      <c r="C22" s="106">
        <v>4508.5</v>
      </c>
      <c r="D22" s="106">
        <v>4455.1000000000004</v>
      </c>
      <c r="E22" s="407">
        <v>4331.1000000000004</v>
      </c>
      <c r="F22" s="409">
        <v>4203.1000000000004</v>
      </c>
      <c r="G22" s="102">
        <v>4670.1000000000004</v>
      </c>
      <c r="H22" s="102">
        <v>4750.8</v>
      </c>
      <c r="I22" s="407">
        <v>4642.3</v>
      </c>
    </row>
    <row r="23" spans="1:9" ht="13.7" customHeight="1" x14ac:dyDescent="0.2">
      <c r="A23" s="401" t="s">
        <v>186</v>
      </c>
      <c r="B23" s="406">
        <v>2095.8000000000002</v>
      </c>
      <c r="C23" s="106">
        <v>1880.1</v>
      </c>
      <c r="D23" s="106">
        <v>1320.7</v>
      </c>
      <c r="E23" s="407">
        <v>2212.5</v>
      </c>
      <c r="F23" s="409">
        <v>2339</v>
      </c>
      <c r="G23" s="105">
        <v>2441</v>
      </c>
      <c r="H23" s="105">
        <v>2338.6999999999998</v>
      </c>
      <c r="I23" s="407">
        <f>I25-I21-I22-I24-I20</f>
        <v>2417.7000000000007</v>
      </c>
    </row>
    <row r="24" spans="1:9" ht="13.7" customHeight="1" x14ac:dyDescent="0.2">
      <c r="A24" s="401" t="s">
        <v>187</v>
      </c>
      <c r="B24" s="410">
        <v>7623.4</v>
      </c>
      <c r="C24" s="411">
        <v>7636.7</v>
      </c>
      <c r="D24" s="411">
        <v>7767.4</v>
      </c>
      <c r="E24" s="412">
        <v>7975.5</v>
      </c>
      <c r="F24" s="413">
        <v>7970.7</v>
      </c>
      <c r="G24" s="414">
        <v>8100.9</v>
      </c>
      <c r="H24" s="414">
        <v>8043.3</v>
      </c>
      <c r="I24" s="412">
        <v>7963.9</v>
      </c>
    </row>
    <row r="25" spans="1:9" ht="13.7" customHeight="1" x14ac:dyDescent="0.2">
      <c r="A25" s="32" t="s">
        <v>181</v>
      </c>
      <c r="B25" s="408">
        <v>19974</v>
      </c>
      <c r="C25" s="106">
        <v>20586.7</v>
      </c>
      <c r="D25" s="106">
        <v>20763.400000000001</v>
      </c>
      <c r="E25" s="417">
        <v>22144</v>
      </c>
      <c r="F25" s="409">
        <v>21717.599999999999</v>
      </c>
      <c r="G25" s="102">
        <v>21861.7</v>
      </c>
      <c r="H25" s="102">
        <v>22538.3</v>
      </c>
      <c r="I25" s="417">
        <f>I27-I17</f>
        <v>24998.399999999998</v>
      </c>
    </row>
    <row r="26" spans="1:9" ht="13.7" customHeight="1" x14ac:dyDescent="0.2">
      <c r="A26" s="1"/>
      <c r="B26" s="399"/>
      <c r="C26" s="1"/>
      <c r="D26" s="1"/>
      <c r="E26" s="400"/>
      <c r="F26" s="82"/>
      <c r="G26" s="9"/>
      <c r="H26" s="9"/>
      <c r="I26" s="400"/>
    </row>
    <row r="27" spans="1:9" ht="13.7" customHeight="1" thickBot="1" x14ac:dyDescent="0.25">
      <c r="A27" s="19" t="s">
        <v>60</v>
      </c>
      <c r="B27" s="418">
        <v>32300.1</v>
      </c>
      <c r="C27" s="419">
        <v>33226</v>
      </c>
      <c r="D27" s="419">
        <v>33965.599999999999</v>
      </c>
      <c r="E27" s="420">
        <v>35248.699999999997</v>
      </c>
      <c r="F27" s="421">
        <v>34756.9</v>
      </c>
      <c r="G27" s="422">
        <v>35018.400000000001</v>
      </c>
      <c r="H27" s="422">
        <v>34648.800000000003</v>
      </c>
      <c r="I27" s="420">
        <v>37178.199999999997</v>
      </c>
    </row>
    <row r="28" spans="1:9" ht="13.7" customHeight="1" thickTop="1" x14ac:dyDescent="0.2">
      <c r="A28" s="1"/>
      <c r="B28" s="396"/>
      <c r="C28" s="14"/>
      <c r="D28" s="14"/>
      <c r="E28" s="397"/>
      <c r="F28" s="398"/>
      <c r="G28" s="16"/>
      <c r="H28" s="16"/>
      <c r="I28" s="397"/>
    </row>
    <row r="29" spans="1:9" ht="13.7" customHeight="1" x14ac:dyDescent="0.2">
      <c r="A29" s="19" t="s">
        <v>188</v>
      </c>
      <c r="B29" s="399"/>
      <c r="C29" s="1"/>
      <c r="D29" s="1"/>
      <c r="E29" s="400"/>
      <c r="F29" s="423"/>
      <c r="G29" s="9"/>
      <c r="H29" s="9"/>
      <c r="I29" s="400"/>
    </row>
    <row r="30" spans="1:9" ht="13.7" customHeight="1" x14ac:dyDescent="0.2">
      <c r="A30" s="401" t="s">
        <v>189</v>
      </c>
      <c r="B30" s="402">
        <v>1028</v>
      </c>
      <c r="C30" s="424">
        <v>1023.2</v>
      </c>
      <c r="D30" s="424">
        <v>1019.1</v>
      </c>
      <c r="E30" s="405">
        <v>1012.6</v>
      </c>
      <c r="F30" s="402">
        <v>9.1</v>
      </c>
      <c r="G30" s="101">
        <v>10.3</v>
      </c>
      <c r="H30" s="101">
        <v>313</v>
      </c>
      <c r="I30" s="407">
        <v>2688.7</v>
      </c>
    </row>
    <row r="31" spans="1:9" ht="13.7" customHeight="1" x14ac:dyDescent="0.2">
      <c r="A31" s="401" t="s">
        <v>190</v>
      </c>
      <c r="B31" s="408">
        <v>974.4</v>
      </c>
      <c r="C31" s="105">
        <v>1141</v>
      </c>
      <c r="D31" s="106">
        <v>1247.4000000000001</v>
      </c>
      <c r="E31" s="407">
        <v>1119.3</v>
      </c>
      <c r="F31" s="409">
        <v>1149.9000000000001</v>
      </c>
      <c r="G31" s="102">
        <v>1124.5999999999999</v>
      </c>
      <c r="H31" s="102">
        <v>1023.3</v>
      </c>
      <c r="I31" s="407">
        <v>1128.0999999999999</v>
      </c>
    </row>
    <row r="32" spans="1:9" ht="13.7" customHeight="1" x14ac:dyDescent="0.2">
      <c r="A32" s="401" t="s">
        <v>191</v>
      </c>
      <c r="B32" s="425">
        <v>5591.2</v>
      </c>
      <c r="C32" s="106">
        <v>6244.3</v>
      </c>
      <c r="D32" s="106">
        <v>5809.6</v>
      </c>
      <c r="E32" s="407">
        <v>6784.7</v>
      </c>
      <c r="F32" s="409">
        <v>5472.7</v>
      </c>
      <c r="G32" s="102">
        <v>6282.5</v>
      </c>
      <c r="H32" s="102">
        <v>6238.3</v>
      </c>
      <c r="I32" s="407">
        <v>7390.7</v>
      </c>
    </row>
    <row r="33" spans="1:9" ht="13.7" customHeight="1" x14ac:dyDescent="0.2">
      <c r="A33" s="426"/>
      <c r="B33" s="399"/>
      <c r="C33" s="1"/>
      <c r="D33" s="1"/>
      <c r="E33" s="400"/>
      <c r="F33" s="82"/>
      <c r="G33" s="9"/>
      <c r="H33" s="9"/>
      <c r="I33" s="400"/>
    </row>
    <row r="34" spans="1:9" ht="13.7" customHeight="1" x14ac:dyDescent="0.2">
      <c r="A34" s="401" t="s">
        <v>192</v>
      </c>
      <c r="B34" s="406">
        <v>4431.6000000000004</v>
      </c>
      <c r="C34" s="106">
        <v>4290.8</v>
      </c>
      <c r="D34" s="106">
        <v>4263.8</v>
      </c>
      <c r="E34" s="407">
        <v>4200.3</v>
      </c>
      <c r="F34" s="409">
        <v>5255.3</v>
      </c>
      <c r="G34" s="105">
        <v>5301</v>
      </c>
      <c r="H34" s="105">
        <v>5292.6</v>
      </c>
      <c r="I34" s="407">
        <v>5367.7</v>
      </c>
    </row>
    <row r="35" spans="1:9" ht="13.7" customHeight="1" x14ac:dyDescent="0.2">
      <c r="A35" s="401" t="s">
        <v>193</v>
      </c>
      <c r="B35" s="406">
        <v>5319.3</v>
      </c>
      <c r="C35" s="106">
        <v>5290.3</v>
      </c>
      <c r="D35" s="106">
        <v>4729.6000000000004</v>
      </c>
      <c r="E35" s="407">
        <v>4491.1000000000004</v>
      </c>
      <c r="F35" s="409">
        <v>4521.2</v>
      </c>
      <c r="G35" s="102">
        <v>4305.2</v>
      </c>
      <c r="H35" s="102">
        <v>4099.1000000000004</v>
      </c>
      <c r="I35" s="407">
        <v>5214.8999999999996</v>
      </c>
    </row>
    <row r="36" spans="1:9" ht="13.7" customHeight="1" x14ac:dyDescent="0.2">
      <c r="A36" s="401" t="s">
        <v>194</v>
      </c>
      <c r="B36" s="410">
        <v>14955.6</v>
      </c>
      <c r="C36" s="411">
        <v>15236.4</v>
      </c>
      <c r="D36" s="411">
        <v>16896.099999999999</v>
      </c>
      <c r="E36" s="412">
        <v>17640.7</v>
      </c>
      <c r="F36" s="413">
        <v>18348.7</v>
      </c>
      <c r="G36" s="427">
        <v>17994.8</v>
      </c>
      <c r="H36" s="427">
        <v>17682.5</v>
      </c>
      <c r="I36" s="412">
        <v>15388.1</v>
      </c>
    </row>
    <row r="37" spans="1:9" ht="13.7" customHeight="1" x14ac:dyDescent="0.2">
      <c r="A37" s="1"/>
      <c r="B37" s="399"/>
      <c r="C37" s="1"/>
      <c r="D37" s="1"/>
      <c r="E37" s="400"/>
      <c r="F37" s="82"/>
      <c r="G37" s="9"/>
      <c r="H37" s="9"/>
      <c r="I37" s="400"/>
    </row>
    <row r="38" spans="1:9" ht="13.7" customHeight="1" thickBot="1" x14ac:dyDescent="0.25">
      <c r="A38" s="19" t="s">
        <v>60</v>
      </c>
      <c r="B38" s="418">
        <v>32300.1</v>
      </c>
      <c r="C38" s="422">
        <v>33226</v>
      </c>
      <c r="D38" s="419">
        <v>33965.599999999999</v>
      </c>
      <c r="E38" s="420">
        <v>35248.699999999997</v>
      </c>
      <c r="F38" s="421">
        <v>34756.9</v>
      </c>
      <c r="G38" s="422">
        <v>35018.400000000001</v>
      </c>
      <c r="H38" s="422">
        <v>34648.800000000003</v>
      </c>
      <c r="I38" s="420">
        <v>37178.199999999997</v>
      </c>
    </row>
    <row r="39" spans="1:9" ht="13.7" customHeight="1" thickTop="1" x14ac:dyDescent="0.2">
      <c r="A39" s="1"/>
      <c r="B39" s="14"/>
      <c r="C39" s="14"/>
      <c r="D39" s="14"/>
      <c r="E39" s="428"/>
      <c r="F39" s="14"/>
      <c r="G39" s="14"/>
      <c r="H39" s="14"/>
      <c r="I39" s="16"/>
    </row>
    <row r="40" spans="1:9" ht="13.7" customHeight="1" x14ac:dyDescent="0.2">
      <c r="A40" s="438"/>
      <c r="B40" s="439"/>
      <c r="C40" s="439"/>
      <c r="D40" s="439"/>
      <c r="E40" s="439"/>
      <c r="F40" s="439"/>
      <c r="G40" s="439"/>
      <c r="H40" s="439"/>
      <c r="I40" s="441"/>
    </row>
    <row r="41" spans="1:9" ht="13.7" customHeight="1" x14ac:dyDescent="0.2">
      <c r="A41" s="1"/>
      <c r="B41" s="1"/>
      <c r="C41" s="1"/>
      <c r="D41" s="1"/>
      <c r="E41" s="1"/>
      <c r="F41" s="1"/>
      <c r="G41" s="1"/>
      <c r="H41" s="1"/>
      <c r="I41" s="9"/>
    </row>
    <row r="42" spans="1:9" ht="18.75" customHeight="1" x14ac:dyDescent="0.2">
      <c r="A42" s="1"/>
      <c r="B42" s="1"/>
      <c r="C42" s="1"/>
      <c r="D42" s="1"/>
      <c r="E42" s="1"/>
      <c r="F42" s="1"/>
      <c r="G42" s="1"/>
      <c r="H42" s="1"/>
      <c r="I42" s="9"/>
    </row>
    <row r="43" spans="1:9" ht="13.7" customHeight="1" x14ac:dyDescent="0.2">
      <c r="A43" s="442" t="s">
        <v>36</v>
      </c>
      <c r="B43" s="443"/>
      <c r="C43" s="443"/>
      <c r="D43" s="443"/>
      <c r="E43" s="527"/>
      <c r="F43" s="1"/>
      <c r="G43" s="1"/>
      <c r="H43" s="1"/>
      <c r="I43" s="9"/>
    </row>
    <row r="44" spans="1:9" ht="12.6" customHeight="1" x14ac:dyDescent="0.2">
      <c r="A44" s="287"/>
      <c r="B44" s="1"/>
      <c r="C44" s="1"/>
      <c r="D44" s="1"/>
      <c r="E44" s="1"/>
      <c r="F44" s="1"/>
      <c r="G44" s="1"/>
      <c r="H44" s="1"/>
      <c r="I44" s="9"/>
    </row>
    <row r="45" spans="1:9" ht="12.6" customHeight="1" x14ac:dyDescent="0.2">
      <c r="A45" s="286" t="s">
        <v>195</v>
      </c>
      <c r="B45" s="1"/>
      <c r="C45" s="1"/>
      <c r="D45" s="1"/>
      <c r="E45" s="1"/>
      <c r="F45" s="1"/>
      <c r="G45" s="1"/>
      <c r="H45" s="1"/>
      <c r="I45" s="9"/>
    </row>
    <row r="46" spans="1:9" ht="13.7" customHeight="1" x14ac:dyDescent="0.2">
      <c r="A46" s="1"/>
      <c r="B46" s="1"/>
      <c r="C46" s="1"/>
      <c r="D46" s="1"/>
      <c r="E46" s="1"/>
      <c r="F46" s="1"/>
      <c r="G46" s="1"/>
      <c r="H46" s="1"/>
      <c r="I46" s="9"/>
    </row>
    <row r="47" spans="1:9" ht="18.75" customHeight="1" x14ac:dyDescent="0.2">
      <c r="A47" s="1"/>
      <c r="B47" s="1"/>
      <c r="C47" s="1"/>
      <c r="D47" s="1"/>
      <c r="E47" s="1"/>
      <c r="F47" s="1"/>
      <c r="G47" s="1"/>
      <c r="H47" s="1"/>
      <c r="I47" s="9"/>
    </row>
    <row r="48" spans="1:9" ht="18.75" customHeight="1" x14ac:dyDescent="0.2">
      <c r="A48" s="1"/>
      <c r="B48" s="1"/>
      <c r="C48" s="1"/>
      <c r="D48" s="1"/>
      <c r="E48" s="1"/>
      <c r="F48" s="1"/>
      <c r="G48" s="1"/>
      <c r="H48" s="1"/>
      <c r="I48" s="9"/>
    </row>
    <row r="49" spans="1:9" ht="18.75" customHeight="1" x14ac:dyDescent="0.2">
      <c r="A49" s="1"/>
      <c r="B49" s="1"/>
      <c r="C49" s="1"/>
      <c r="D49" s="1"/>
      <c r="E49" s="1"/>
      <c r="F49" s="1"/>
      <c r="G49" s="1"/>
      <c r="H49" s="1"/>
      <c r="I49" s="9"/>
    </row>
    <row r="50" spans="1:9" ht="18.75" customHeight="1" x14ac:dyDescent="0.2">
      <c r="A50" s="1"/>
      <c r="B50" s="1"/>
      <c r="C50" s="1"/>
      <c r="D50" s="1"/>
      <c r="E50" s="1"/>
      <c r="F50" s="1"/>
      <c r="G50" s="1"/>
      <c r="H50" s="1"/>
      <c r="I50" s="9"/>
    </row>
    <row r="51" spans="1:9" ht="18.75" customHeight="1" x14ac:dyDescent="0.2">
      <c r="A51" s="1"/>
      <c r="B51" s="1"/>
      <c r="C51" s="1"/>
      <c r="D51" s="1"/>
      <c r="E51" s="1"/>
      <c r="F51" s="1"/>
      <c r="G51" s="1"/>
      <c r="H51" s="1"/>
      <c r="I51" s="9"/>
    </row>
    <row r="52" spans="1:9" ht="18.75" customHeight="1" x14ac:dyDescent="0.2">
      <c r="A52" s="1"/>
      <c r="B52" s="1"/>
      <c r="C52" s="1"/>
      <c r="D52" s="1"/>
      <c r="E52" s="1"/>
      <c r="F52" s="1"/>
      <c r="G52" s="1"/>
      <c r="H52" s="1"/>
      <c r="I52" s="9"/>
    </row>
    <row r="53" spans="1:9" ht="18.75" customHeight="1" x14ac:dyDescent="0.2">
      <c r="A53" s="1"/>
      <c r="B53" s="1"/>
      <c r="C53" s="1"/>
      <c r="D53" s="1"/>
      <c r="E53" s="1"/>
      <c r="F53" s="1"/>
      <c r="G53" s="1"/>
      <c r="H53" s="1"/>
      <c r="I53" s="9"/>
    </row>
    <row r="54" spans="1:9" ht="18.75" customHeight="1" x14ac:dyDescent="0.2">
      <c r="A54" s="1"/>
      <c r="B54" s="1"/>
      <c r="C54" s="1"/>
      <c r="D54" s="1"/>
      <c r="E54" s="1"/>
      <c r="F54" s="1"/>
      <c r="G54" s="1"/>
      <c r="H54" s="1"/>
      <c r="I54" s="9"/>
    </row>
    <row r="55" spans="1:9" ht="18.75" customHeight="1" x14ac:dyDescent="0.2">
      <c r="A55" s="1"/>
      <c r="B55" s="1"/>
      <c r="C55" s="1"/>
      <c r="D55" s="1"/>
      <c r="E55" s="1"/>
      <c r="F55" s="1"/>
      <c r="G55" s="1"/>
      <c r="H55" s="1"/>
      <c r="I55" s="9"/>
    </row>
    <row r="56" spans="1:9" ht="18.75" customHeight="1" x14ac:dyDescent="0.2">
      <c r="A56" s="1"/>
      <c r="B56" s="1"/>
      <c r="C56" s="1"/>
      <c r="D56" s="1"/>
      <c r="E56" s="1"/>
      <c r="F56" s="1"/>
      <c r="G56" s="1"/>
      <c r="H56" s="1"/>
      <c r="I56" s="9"/>
    </row>
    <row r="57" spans="1:9" ht="18.75" customHeight="1" x14ac:dyDescent="0.2">
      <c r="A57" s="1"/>
      <c r="B57" s="1"/>
      <c r="C57" s="1"/>
      <c r="D57" s="1"/>
      <c r="E57" s="1"/>
      <c r="F57" s="1"/>
      <c r="G57" s="1"/>
      <c r="H57" s="1"/>
      <c r="I57" s="9"/>
    </row>
    <row r="58" spans="1:9" ht="18.75" customHeight="1" x14ac:dyDescent="0.2">
      <c r="A58" s="1"/>
      <c r="B58" s="1"/>
      <c r="C58" s="1"/>
      <c r="D58" s="1"/>
      <c r="E58" s="1"/>
      <c r="F58" s="1"/>
      <c r="G58" s="1"/>
      <c r="H58" s="1"/>
      <c r="I58" s="9"/>
    </row>
    <row r="59" spans="1:9" ht="18.75" customHeight="1" x14ac:dyDescent="0.2">
      <c r="A59" s="1"/>
      <c r="B59" s="1"/>
      <c r="C59" s="1"/>
      <c r="D59" s="1"/>
      <c r="E59" s="1"/>
      <c r="F59" s="1"/>
      <c r="G59" s="1"/>
      <c r="H59" s="1"/>
      <c r="I59" s="9"/>
    </row>
    <row r="60" spans="1:9" ht="18.75" customHeight="1" x14ac:dyDescent="0.2">
      <c r="A60" s="1"/>
      <c r="B60" s="1"/>
      <c r="C60" s="1"/>
      <c r="D60" s="1"/>
      <c r="E60" s="1"/>
      <c r="F60" s="1"/>
      <c r="G60" s="1"/>
      <c r="H60" s="1"/>
      <c r="I60" s="9"/>
    </row>
    <row r="61" spans="1:9" ht="18.75" customHeight="1" x14ac:dyDescent="0.2">
      <c r="A61" s="1"/>
      <c r="B61" s="1"/>
      <c r="C61" s="1"/>
      <c r="D61" s="1"/>
      <c r="E61" s="1"/>
      <c r="F61" s="1"/>
      <c r="G61" s="1"/>
      <c r="H61" s="1"/>
      <c r="I61" s="9"/>
    </row>
    <row r="62" spans="1:9" ht="18.75" customHeight="1" x14ac:dyDescent="0.2">
      <c r="A62" s="1"/>
      <c r="B62" s="1"/>
      <c r="C62" s="1"/>
      <c r="D62" s="1"/>
      <c r="E62" s="1"/>
      <c r="F62" s="1"/>
      <c r="G62" s="1"/>
      <c r="H62" s="1"/>
      <c r="I62" s="9"/>
    </row>
    <row r="63" spans="1:9" ht="18.75" customHeight="1" x14ac:dyDescent="0.2">
      <c r="A63" s="1"/>
      <c r="B63" s="1"/>
      <c r="C63" s="1"/>
      <c r="D63" s="1"/>
      <c r="E63" s="1"/>
      <c r="F63" s="1"/>
      <c r="G63" s="1"/>
      <c r="H63" s="1"/>
      <c r="I63" s="9"/>
    </row>
    <row r="64" spans="1:9" ht="18.75" customHeight="1" x14ac:dyDescent="0.2">
      <c r="A64" s="1"/>
      <c r="B64" s="1"/>
      <c r="C64" s="1"/>
      <c r="D64" s="1"/>
      <c r="E64" s="1"/>
      <c r="F64" s="1"/>
      <c r="G64" s="1"/>
      <c r="H64" s="1"/>
      <c r="I64" s="9"/>
    </row>
    <row r="65" spans="1:9" ht="18.75" customHeight="1" x14ac:dyDescent="0.2">
      <c r="A65" s="1"/>
      <c r="B65" s="1"/>
      <c r="C65" s="1"/>
      <c r="D65" s="1"/>
      <c r="E65" s="1"/>
      <c r="F65" s="1"/>
      <c r="G65" s="1"/>
      <c r="H65" s="1"/>
      <c r="I65" s="9"/>
    </row>
    <row r="66" spans="1:9" ht="18.75" customHeight="1" x14ac:dyDescent="0.2">
      <c r="A66" s="1"/>
      <c r="B66" s="1"/>
      <c r="C66" s="1"/>
      <c r="D66" s="1"/>
      <c r="E66" s="1"/>
      <c r="F66" s="1"/>
      <c r="G66" s="1"/>
      <c r="H66" s="1"/>
      <c r="I66" s="9"/>
    </row>
    <row r="67" spans="1:9" ht="18.75" customHeight="1" x14ac:dyDescent="0.2">
      <c r="A67" s="1"/>
      <c r="B67" s="1"/>
      <c r="C67" s="1"/>
      <c r="D67" s="1"/>
      <c r="E67" s="1"/>
      <c r="F67" s="1"/>
      <c r="G67" s="1"/>
      <c r="H67" s="1"/>
      <c r="I67" s="9"/>
    </row>
    <row r="68" spans="1:9" ht="18.75" customHeight="1" x14ac:dyDescent="0.2">
      <c r="A68" s="1"/>
      <c r="B68" s="1"/>
      <c r="C68" s="1"/>
      <c r="D68" s="1"/>
      <c r="E68" s="1"/>
      <c r="F68" s="1"/>
      <c r="G68" s="1"/>
      <c r="H68" s="1"/>
      <c r="I68" s="9"/>
    </row>
    <row r="69" spans="1:9" ht="18.75" customHeight="1" x14ac:dyDescent="0.2">
      <c r="A69" s="1"/>
      <c r="B69" s="1"/>
      <c r="C69" s="1"/>
      <c r="D69" s="1"/>
      <c r="E69" s="1"/>
      <c r="F69" s="1"/>
      <c r="G69" s="1"/>
      <c r="H69" s="1"/>
      <c r="I69" s="9"/>
    </row>
    <row r="70" spans="1:9" ht="18.75" customHeight="1" x14ac:dyDescent="0.2">
      <c r="A70" s="1"/>
      <c r="B70" s="1"/>
      <c r="C70" s="1"/>
      <c r="D70" s="1"/>
      <c r="E70" s="1"/>
      <c r="F70" s="1"/>
      <c r="G70" s="1"/>
      <c r="H70" s="1"/>
      <c r="I70" s="9"/>
    </row>
    <row r="71" spans="1:9" ht="18.75" customHeight="1" x14ac:dyDescent="0.2">
      <c r="A71" s="1"/>
      <c r="B71" s="1"/>
      <c r="C71" s="1"/>
      <c r="D71" s="1"/>
      <c r="E71" s="1"/>
      <c r="F71" s="1"/>
      <c r="G71" s="1"/>
      <c r="H71" s="1"/>
      <c r="I71" s="9"/>
    </row>
    <row r="72" spans="1:9" ht="18.75" customHeight="1" x14ac:dyDescent="0.2">
      <c r="A72" s="1"/>
      <c r="B72" s="1"/>
      <c r="C72" s="1"/>
      <c r="D72" s="1"/>
      <c r="E72" s="1"/>
      <c r="F72" s="1"/>
      <c r="G72" s="1"/>
      <c r="H72" s="1"/>
      <c r="I72" s="9"/>
    </row>
    <row r="73" spans="1:9" ht="18.75" customHeight="1" x14ac:dyDescent="0.2">
      <c r="A73" s="1"/>
      <c r="B73" s="1"/>
      <c r="C73" s="1"/>
      <c r="D73" s="1"/>
      <c r="E73" s="1"/>
      <c r="F73" s="1"/>
      <c r="G73" s="1"/>
      <c r="H73" s="1"/>
      <c r="I73" s="9"/>
    </row>
    <row r="74" spans="1:9" ht="18.75" customHeight="1" x14ac:dyDescent="0.2">
      <c r="A74" s="1"/>
      <c r="B74" s="1"/>
      <c r="C74" s="1"/>
      <c r="D74" s="1"/>
      <c r="E74" s="1"/>
      <c r="F74" s="1"/>
      <c r="G74" s="1"/>
      <c r="H74" s="1"/>
      <c r="I74" s="9"/>
    </row>
    <row r="75" spans="1:9" ht="18.75" customHeight="1" x14ac:dyDescent="0.2">
      <c r="A75" s="1"/>
      <c r="B75" s="1"/>
      <c r="C75" s="1"/>
      <c r="D75" s="1"/>
      <c r="E75" s="1"/>
      <c r="F75" s="1"/>
      <c r="G75" s="1"/>
      <c r="H75" s="1"/>
      <c r="I75" s="9"/>
    </row>
    <row r="76" spans="1:9" ht="18.75" customHeight="1" x14ac:dyDescent="0.2">
      <c r="A76" s="1"/>
      <c r="B76" s="1"/>
      <c r="C76" s="1"/>
      <c r="D76" s="1"/>
      <c r="E76" s="1"/>
      <c r="F76" s="1"/>
      <c r="G76" s="1"/>
      <c r="H76" s="1"/>
      <c r="I76" s="9"/>
    </row>
    <row r="77" spans="1:9" ht="18.75" customHeight="1" x14ac:dyDescent="0.2">
      <c r="A77" s="1"/>
      <c r="B77" s="1"/>
      <c r="C77" s="1"/>
      <c r="D77" s="1"/>
      <c r="E77" s="1"/>
      <c r="F77" s="1"/>
      <c r="G77" s="1"/>
      <c r="H77" s="1"/>
      <c r="I77" s="9"/>
    </row>
    <row r="78" spans="1:9" ht="18.75" customHeight="1" x14ac:dyDescent="0.2">
      <c r="A78" s="1"/>
      <c r="B78" s="1"/>
      <c r="C78" s="1"/>
      <c r="D78" s="1"/>
      <c r="E78" s="1"/>
      <c r="F78" s="1"/>
      <c r="G78" s="1"/>
      <c r="H78" s="1"/>
      <c r="I78" s="9"/>
    </row>
    <row r="79" spans="1:9" ht="18.75" customHeight="1" x14ac:dyDescent="0.2">
      <c r="A79" s="1"/>
      <c r="B79" s="1"/>
      <c r="C79" s="1"/>
      <c r="D79" s="1"/>
      <c r="E79" s="1"/>
      <c r="F79" s="1"/>
      <c r="G79" s="1"/>
      <c r="H79" s="1"/>
      <c r="I79" s="9"/>
    </row>
    <row r="80" spans="1:9" ht="18.75" customHeight="1" x14ac:dyDescent="0.2">
      <c r="A80" s="1"/>
      <c r="B80" s="1"/>
      <c r="C80" s="1"/>
      <c r="D80" s="1"/>
      <c r="E80" s="1"/>
      <c r="F80" s="1"/>
      <c r="G80" s="1"/>
      <c r="H80" s="1"/>
      <c r="I80" s="9"/>
    </row>
    <row r="81" spans="1:9" ht="18.75" customHeight="1" x14ac:dyDescent="0.2">
      <c r="A81" s="1"/>
      <c r="B81" s="1"/>
      <c r="C81" s="1"/>
      <c r="D81" s="1"/>
      <c r="E81" s="1"/>
      <c r="F81" s="1"/>
      <c r="G81" s="1"/>
      <c r="H81" s="1"/>
      <c r="I81" s="9"/>
    </row>
    <row r="82" spans="1:9" ht="18.75" customHeight="1" x14ac:dyDescent="0.2">
      <c r="A82" s="1"/>
      <c r="B82" s="1"/>
      <c r="C82" s="1"/>
      <c r="D82" s="1"/>
      <c r="E82" s="1"/>
      <c r="F82" s="1"/>
      <c r="G82" s="1"/>
      <c r="H82" s="1"/>
      <c r="I82" s="9"/>
    </row>
    <row r="83" spans="1:9" ht="18.75" customHeight="1" x14ac:dyDescent="0.2">
      <c r="A83" s="1"/>
      <c r="B83" s="1"/>
      <c r="C83" s="1"/>
      <c r="D83" s="1"/>
      <c r="E83" s="1"/>
      <c r="F83" s="1"/>
      <c r="G83" s="1"/>
      <c r="H83" s="1"/>
      <c r="I83" s="9"/>
    </row>
    <row r="84" spans="1:9" ht="18.75" customHeight="1" x14ac:dyDescent="0.2">
      <c r="A84" s="1"/>
      <c r="B84" s="1"/>
      <c r="C84" s="1"/>
      <c r="D84" s="1"/>
      <c r="E84" s="1"/>
      <c r="F84" s="1"/>
      <c r="G84" s="1"/>
      <c r="H84" s="1"/>
      <c r="I84" s="9"/>
    </row>
    <row r="85" spans="1:9" ht="18.75" customHeight="1" x14ac:dyDescent="0.2">
      <c r="A85" s="1"/>
      <c r="B85" s="1"/>
      <c r="C85" s="1"/>
      <c r="D85" s="1"/>
      <c r="E85" s="1"/>
      <c r="F85" s="1"/>
      <c r="G85" s="1"/>
      <c r="H85" s="1"/>
      <c r="I85" s="9"/>
    </row>
    <row r="86" spans="1:9" ht="18.75" customHeight="1" x14ac:dyDescent="0.2">
      <c r="A86" s="1"/>
      <c r="B86" s="1"/>
      <c r="C86" s="1"/>
      <c r="D86" s="1"/>
      <c r="E86" s="1"/>
      <c r="F86" s="1"/>
      <c r="G86" s="1"/>
      <c r="H86" s="1"/>
      <c r="I86" s="9"/>
    </row>
    <row r="87" spans="1:9" ht="18.75" customHeight="1" x14ac:dyDescent="0.2">
      <c r="A87" s="1"/>
      <c r="B87" s="1"/>
      <c r="C87" s="1"/>
      <c r="D87" s="1"/>
      <c r="E87" s="1"/>
      <c r="F87" s="1"/>
      <c r="G87" s="1"/>
      <c r="H87" s="1"/>
      <c r="I87" s="9"/>
    </row>
    <row r="88" spans="1:9" ht="18.75" customHeight="1" x14ac:dyDescent="0.2">
      <c r="A88" s="1"/>
      <c r="B88" s="1"/>
      <c r="C88" s="1"/>
      <c r="D88" s="1"/>
      <c r="E88" s="1"/>
      <c r="F88" s="1"/>
      <c r="G88" s="1"/>
      <c r="H88" s="1"/>
      <c r="I88" s="9"/>
    </row>
    <row r="89" spans="1:9" ht="18.75" customHeight="1" x14ac:dyDescent="0.2">
      <c r="A89" s="1"/>
      <c r="B89" s="1"/>
      <c r="C89" s="1"/>
      <c r="D89" s="1"/>
      <c r="E89" s="1"/>
      <c r="F89" s="1"/>
      <c r="G89" s="1"/>
      <c r="H89" s="1"/>
      <c r="I89" s="9"/>
    </row>
    <row r="90" spans="1:9" ht="18.75" customHeight="1" x14ac:dyDescent="0.2">
      <c r="A90" s="1"/>
      <c r="B90" s="1"/>
      <c r="C90" s="1"/>
      <c r="D90" s="1"/>
      <c r="E90" s="1"/>
      <c r="F90" s="1"/>
      <c r="G90" s="1"/>
      <c r="H90" s="1"/>
      <c r="I90" s="9"/>
    </row>
    <row r="91" spans="1:9" ht="18.75" customHeight="1" x14ac:dyDescent="0.2">
      <c r="A91" s="1"/>
      <c r="B91" s="1"/>
      <c r="C91" s="1"/>
      <c r="D91" s="1"/>
      <c r="E91" s="1"/>
      <c r="F91" s="1"/>
      <c r="G91" s="1"/>
      <c r="H91" s="1"/>
      <c r="I91" s="9"/>
    </row>
    <row r="92" spans="1:9" ht="18.75" customHeight="1" x14ac:dyDescent="0.2">
      <c r="A92" s="1"/>
      <c r="B92" s="1"/>
      <c r="C92" s="1"/>
      <c r="D92" s="1"/>
      <c r="E92" s="1"/>
      <c r="F92" s="1"/>
      <c r="G92" s="1"/>
      <c r="H92" s="1"/>
      <c r="I92" s="9"/>
    </row>
    <row r="93" spans="1:9" ht="18.75" customHeight="1" x14ac:dyDescent="0.2">
      <c r="A93" s="1"/>
      <c r="B93" s="1"/>
      <c r="C93" s="1"/>
      <c r="D93" s="1"/>
      <c r="E93" s="1"/>
      <c r="F93" s="1"/>
      <c r="G93" s="1"/>
      <c r="H93" s="1"/>
      <c r="I93" s="9"/>
    </row>
    <row r="94" spans="1:9" ht="18.75" customHeight="1" x14ac:dyDescent="0.2">
      <c r="A94" s="1"/>
      <c r="B94" s="1"/>
      <c r="C94" s="1"/>
      <c r="D94" s="1"/>
      <c r="E94" s="1"/>
      <c r="F94" s="1"/>
      <c r="G94" s="1"/>
      <c r="H94" s="1"/>
      <c r="I94" s="9"/>
    </row>
    <row r="95" spans="1:9" ht="18.75" customHeight="1" x14ac:dyDescent="0.2">
      <c r="A95" s="1"/>
      <c r="B95" s="1"/>
      <c r="C95" s="1"/>
      <c r="D95" s="1"/>
      <c r="E95" s="1"/>
      <c r="F95" s="1"/>
      <c r="G95" s="1"/>
      <c r="H95" s="1"/>
      <c r="I95" s="9"/>
    </row>
    <row r="96" spans="1:9" ht="18.75" customHeight="1" x14ac:dyDescent="0.2">
      <c r="A96" s="1"/>
      <c r="B96" s="1"/>
      <c r="C96" s="1"/>
      <c r="D96" s="1"/>
      <c r="E96" s="1"/>
      <c r="F96" s="1"/>
      <c r="G96" s="1"/>
      <c r="H96" s="1"/>
      <c r="I96" s="9"/>
    </row>
    <row r="97" spans="1:9" ht="18.75" customHeight="1" x14ac:dyDescent="0.2">
      <c r="A97" s="1"/>
      <c r="B97" s="1"/>
      <c r="C97" s="1"/>
      <c r="D97" s="1"/>
      <c r="E97" s="1"/>
      <c r="F97" s="1"/>
      <c r="G97" s="1"/>
      <c r="H97" s="1"/>
      <c r="I97" s="9"/>
    </row>
    <row r="98" spans="1:9" ht="18.75" customHeight="1" x14ac:dyDescent="0.2">
      <c r="A98" s="1"/>
      <c r="B98" s="1"/>
      <c r="C98" s="1"/>
      <c r="D98" s="1"/>
      <c r="E98" s="1"/>
      <c r="F98" s="1"/>
      <c r="G98" s="1"/>
      <c r="H98" s="1"/>
      <c r="I98" s="9"/>
    </row>
    <row r="99" spans="1:9" ht="18.75" customHeight="1" x14ac:dyDescent="0.2">
      <c r="A99" s="1"/>
      <c r="B99" s="1"/>
      <c r="C99" s="1"/>
      <c r="D99" s="1"/>
      <c r="E99" s="1"/>
      <c r="F99" s="1"/>
      <c r="G99" s="1"/>
      <c r="H99" s="1"/>
      <c r="I99" s="9"/>
    </row>
    <row r="100" spans="1:9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9"/>
    </row>
    <row r="101" spans="1:9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9"/>
    </row>
    <row r="102" spans="1:9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9"/>
    </row>
    <row r="103" spans="1:9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9"/>
    </row>
    <row r="104" spans="1:9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9"/>
    </row>
    <row r="105" spans="1:9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9"/>
    </row>
    <row r="106" spans="1:9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9"/>
    </row>
    <row r="107" spans="1:9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9"/>
    </row>
    <row r="108" spans="1:9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9"/>
    </row>
    <row r="109" spans="1:9" ht="18.75" customHeight="1" x14ac:dyDescent="0.2">
      <c r="A109" s="1"/>
      <c r="B109" s="1"/>
      <c r="C109" s="1"/>
      <c r="D109" s="1"/>
      <c r="E109" s="1"/>
      <c r="F109" s="1"/>
      <c r="G109" s="1"/>
      <c r="H109" s="1"/>
      <c r="I109" s="9"/>
    </row>
    <row r="110" spans="1:9" ht="18.75" customHeight="1" x14ac:dyDescent="0.2">
      <c r="A110" s="1"/>
      <c r="B110" s="1"/>
      <c r="C110" s="1"/>
      <c r="D110" s="1"/>
      <c r="E110" s="1"/>
      <c r="F110" s="1"/>
      <c r="G110" s="1"/>
      <c r="H110" s="1"/>
      <c r="I110" s="9"/>
    </row>
    <row r="111" spans="1:9" ht="18.75" customHeight="1" x14ac:dyDescent="0.2">
      <c r="A111" s="1"/>
      <c r="B111" s="1"/>
      <c r="C111" s="1"/>
      <c r="D111" s="1"/>
      <c r="E111" s="1"/>
      <c r="F111" s="1"/>
      <c r="G111" s="1"/>
      <c r="H111" s="1"/>
      <c r="I111" s="9"/>
    </row>
    <row r="112" spans="1:9" ht="18.75" customHeight="1" x14ac:dyDescent="0.2">
      <c r="A112" s="1"/>
      <c r="B112" s="1"/>
      <c r="C112" s="1"/>
      <c r="D112" s="1"/>
      <c r="E112" s="1"/>
      <c r="F112" s="1"/>
      <c r="G112" s="1"/>
      <c r="H112" s="1"/>
      <c r="I112" s="9"/>
    </row>
    <row r="113" spans="1:9" ht="18.75" customHeight="1" x14ac:dyDescent="0.2">
      <c r="A113" s="1"/>
      <c r="B113" s="1"/>
      <c r="C113" s="1"/>
      <c r="D113" s="1"/>
      <c r="E113" s="1"/>
      <c r="F113" s="1"/>
      <c r="G113" s="1"/>
      <c r="H113" s="1"/>
      <c r="I113" s="9"/>
    </row>
    <row r="114" spans="1:9" ht="18.75" customHeight="1" x14ac:dyDescent="0.2">
      <c r="A114" s="1"/>
      <c r="B114" s="1"/>
      <c r="C114" s="1"/>
      <c r="D114" s="1"/>
      <c r="E114" s="1"/>
      <c r="F114" s="1"/>
      <c r="G114" s="1"/>
      <c r="H114" s="1"/>
      <c r="I114" s="9"/>
    </row>
    <row r="115" spans="1:9" ht="18.75" customHeight="1" x14ac:dyDescent="0.2">
      <c r="A115" s="1"/>
      <c r="B115" s="1"/>
      <c r="C115" s="1"/>
      <c r="D115" s="1"/>
      <c r="E115" s="1"/>
      <c r="F115" s="1"/>
      <c r="G115" s="1"/>
      <c r="H115" s="1"/>
      <c r="I115" s="9"/>
    </row>
    <row r="116" spans="1:9" ht="18.75" customHeight="1" x14ac:dyDescent="0.2">
      <c r="A116" s="1"/>
      <c r="B116" s="1"/>
      <c r="C116" s="1"/>
      <c r="D116" s="1"/>
      <c r="E116" s="1"/>
      <c r="F116" s="1"/>
      <c r="G116" s="1"/>
      <c r="H116" s="1"/>
      <c r="I116" s="9"/>
    </row>
    <row r="117" spans="1:9" ht="18.75" customHeight="1" x14ac:dyDescent="0.2">
      <c r="A117" s="1"/>
      <c r="B117" s="1"/>
      <c r="C117" s="1"/>
      <c r="D117" s="1"/>
      <c r="E117" s="1"/>
      <c r="F117" s="1"/>
      <c r="G117" s="1"/>
      <c r="H117" s="1"/>
      <c r="I117" s="9"/>
    </row>
    <row r="118" spans="1:9" ht="18.75" customHeight="1" x14ac:dyDescent="0.2">
      <c r="A118" s="1"/>
      <c r="B118" s="1"/>
      <c r="C118" s="1"/>
      <c r="D118" s="1"/>
      <c r="E118" s="1"/>
      <c r="F118" s="1"/>
      <c r="G118" s="1"/>
      <c r="H118" s="1"/>
      <c r="I118" s="9"/>
    </row>
    <row r="119" spans="1:9" ht="18.75" customHeight="1" x14ac:dyDescent="0.2">
      <c r="A119" s="1"/>
      <c r="B119" s="1"/>
      <c r="C119" s="1"/>
      <c r="D119" s="1"/>
      <c r="E119" s="1"/>
      <c r="F119" s="1"/>
      <c r="G119" s="1"/>
      <c r="H119" s="1"/>
      <c r="I119" s="9"/>
    </row>
    <row r="120" spans="1:9" ht="18.75" customHeight="1" x14ac:dyDescent="0.2">
      <c r="A120" s="1"/>
      <c r="B120" s="1"/>
      <c r="C120" s="1"/>
      <c r="D120" s="1"/>
      <c r="E120" s="1"/>
      <c r="F120" s="1"/>
      <c r="G120" s="1"/>
      <c r="H120" s="1"/>
      <c r="I120" s="9"/>
    </row>
    <row r="121" spans="1:9" ht="18.75" customHeight="1" x14ac:dyDescent="0.2">
      <c r="A121" s="1"/>
      <c r="B121" s="1"/>
      <c r="C121" s="1"/>
      <c r="D121" s="1"/>
      <c r="E121" s="1"/>
      <c r="F121" s="1"/>
      <c r="G121" s="1"/>
      <c r="H121" s="1"/>
      <c r="I121" s="9"/>
    </row>
    <row r="122" spans="1:9" ht="18.75" customHeight="1" x14ac:dyDescent="0.2">
      <c r="A122" s="44"/>
      <c r="B122" s="44"/>
      <c r="C122" s="44"/>
      <c r="D122" s="44"/>
      <c r="E122" s="44"/>
      <c r="F122" s="44"/>
      <c r="G122" s="44"/>
      <c r="H122" s="44"/>
      <c r="I122" s="81"/>
    </row>
  </sheetData>
  <mergeCells count="7">
    <mergeCell ref="A43:E43"/>
    <mergeCell ref="A2:I2"/>
    <mergeCell ref="A3:I3"/>
    <mergeCell ref="A7:B7"/>
    <mergeCell ref="B8:E8"/>
    <mergeCell ref="F8:I8"/>
    <mergeCell ref="A40:I40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8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"/>
      <c r="C1" s="1"/>
      <c r="D1" s="89"/>
      <c r="E1" s="90"/>
      <c r="F1" s="90"/>
      <c r="G1" s="91"/>
      <c r="H1" s="91"/>
      <c r="I1" s="91"/>
      <c r="J1" s="91"/>
      <c r="K1" s="91"/>
      <c r="L1" s="91"/>
      <c r="M1" s="91"/>
      <c r="N1" s="1"/>
      <c r="O1" s="1"/>
      <c r="P1" s="1"/>
      <c r="Q1" s="1"/>
      <c r="R1" s="1"/>
      <c r="S1" s="3" t="s">
        <v>0</v>
      </c>
    </row>
    <row r="2" spans="1:19" ht="18.75" customHeight="1" x14ac:dyDescent="0.25">
      <c r="A2" s="454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83"/>
      <c r="S2" s="483"/>
    </row>
    <row r="3" spans="1:19" ht="18.75" customHeight="1" x14ac:dyDescent="0.25">
      <c r="A3" s="458" t="s">
        <v>38</v>
      </c>
      <c r="B3" s="490"/>
      <c r="C3" s="490"/>
      <c r="D3" s="490"/>
      <c r="E3" s="490"/>
      <c r="F3" s="490"/>
      <c r="G3" s="490"/>
      <c r="H3" s="491"/>
      <c r="I3" s="491"/>
      <c r="J3" s="491"/>
      <c r="K3" s="491"/>
      <c r="L3" s="491"/>
      <c r="M3" s="491"/>
      <c r="N3" s="492"/>
      <c r="O3" s="490"/>
      <c r="P3" s="490"/>
      <c r="Q3" s="490"/>
      <c r="R3" s="490"/>
      <c r="S3" s="493"/>
    </row>
    <row r="4" spans="1:19" ht="12.6" customHeight="1" x14ac:dyDescent="0.25">
      <c r="A4" s="494" t="s">
        <v>3</v>
      </c>
      <c r="B4" s="439"/>
      <c r="C4" s="1"/>
      <c r="D4" s="92"/>
      <c r="E4" s="93"/>
      <c r="F4" s="93"/>
      <c r="G4" s="91"/>
      <c r="H4" s="91"/>
      <c r="I4" s="91"/>
      <c r="J4" s="91"/>
      <c r="K4" s="81"/>
      <c r="L4" s="91"/>
      <c r="M4" s="91"/>
      <c r="N4" s="1"/>
      <c r="O4" s="1"/>
      <c r="P4" s="1"/>
      <c r="Q4" s="1"/>
      <c r="R4" s="1"/>
      <c r="S4" s="9"/>
    </row>
    <row r="5" spans="1:19" ht="12.6" customHeight="1" x14ac:dyDescent="0.2">
      <c r="A5" s="494" t="s">
        <v>4</v>
      </c>
      <c r="B5" s="439"/>
      <c r="C5" s="1"/>
      <c r="D5" s="94"/>
      <c r="E5" s="95"/>
      <c r="F5" s="95"/>
      <c r="G5" s="14"/>
      <c r="H5" s="94"/>
      <c r="I5" s="94"/>
      <c r="J5" s="92"/>
      <c r="K5" s="81"/>
      <c r="L5" s="1"/>
      <c r="M5" s="1"/>
      <c r="N5" s="1"/>
      <c r="O5" s="1"/>
      <c r="P5" s="1"/>
      <c r="Q5" s="1"/>
      <c r="R5" s="1"/>
      <c r="S5" s="9"/>
    </row>
    <row r="6" spans="1:19" ht="12.6" customHeight="1" x14ac:dyDescent="0.2">
      <c r="A6" s="489" t="s">
        <v>5</v>
      </c>
      <c r="B6" s="439"/>
      <c r="C6" s="1"/>
      <c r="D6" s="89"/>
      <c r="E6" s="90"/>
      <c r="F6" s="90"/>
      <c r="G6" s="1"/>
      <c r="H6" s="89"/>
      <c r="I6" s="89"/>
      <c r="J6" s="92"/>
      <c r="K6" s="81"/>
      <c r="L6" s="1"/>
      <c r="M6" s="1"/>
      <c r="N6" s="1"/>
      <c r="O6" s="1"/>
      <c r="P6" s="1"/>
      <c r="Q6" s="1"/>
      <c r="R6" s="1"/>
      <c r="S6" s="9"/>
    </row>
    <row r="7" spans="1:19" ht="12.6" customHeight="1" x14ac:dyDescent="0.25">
      <c r="A7" s="489" t="s">
        <v>6</v>
      </c>
      <c r="B7" s="483"/>
      <c r="C7" s="1"/>
      <c r="D7" s="92"/>
      <c r="E7" s="92"/>
      <c r="F7" s="92"/>
      <c r="G7" s="96"/>
      <c r="H7" s="89"/>
      <c r="I7" s="89"/>
      <c r="J7" s="89"/>
      <c r="K7" s="81"/>
      <c r="L7" s="1"/>
      <c r="M7" s="1"/>
      <c r="N7" s="1"/>
      <c r="O7" s="1"/>
      <c r="P7" s="1"/>
      <c r="Q7" s="1"/>
      <c r="R7" s="1"/>
      <c r="S7" s="81"/>
    </row>
    <row r="8" spans="1:19" ht="12.6" customHeight="1" x14ac:dyDescent="0.25">
      <c r="A8" s="1"/>
      <c r="B8" s="1"/>
      <c r="C8" s="1"/>
      <c r="D8" s="480"/>
      <c r="E8" s="481"/>
      <c r="F8" s="482"/>
      <c r="G8" s="96"/>
      <c r="H8" s="89"/>
      <c r="I8" s="89"/>
      <c r="J8" s="89"/>
      <c r="K8" s="81"/>
      <c r="L8" s="1"/>
      <c r="M8" s="1"/>
      <c r="N8" s="1"/>
      <c r="O8" s="1"/>
      <c r="P8" s="1"/>
      <c r="Q8" s="1"/>
      <c r="R8" s="1"/>
      <c r="S8" s="81"/>
    </row>
    <row r="9" spans="1:19" ht="12.6" customHeight="1" x14ac:dyDescent="0.25">
      <c r="A9" s="1"/>
      <c r="B9" s="1"/>
      <c r="C9" s="1"/>
      <c r="D9" s="476" t="s">
        <v>39</v>
      </c>
      <c r="E9" s="451"/>
      <c r="F9" s="483"/>
      <c r="G9" s="96"/>
      <c r="H9" s="476" t="s">
        <v>39</v>
      </c>
      <c r="I9" s="451"/>
      <c r="J9" s="483"/>
      <c r="K9" s="81"/>
      <c r="L9" s="484" t="s">
        <v>39</v>
      </c>
      <c r="M9" s="485"/>
      <c r="N9" s="485"/>
      <c r="O9" s="1"/>
      <c r="P9" s="484" t="s">
        <v>39</v>
      </c>
      <c r="Q9" s="485"/>
      <c r="R9" s="486"/>
      <c r="S9" s="81"/>
    </row>
    <row r="10" spans="1:19" ht="12.6" customHeight="1" x14ac:dyDescent="0.25">
      <c r="A10" s="448" t="s">
        <v>7</v>
      </c>
      <c r="B10" s="441"/>
      <c r="C10" s="1"/>
      <c r="D10" s="467">
        <v>41729</v>
      </c>
      <c r="E10" s="460"/>
      <c r="F10" s="460"/>
      <c r="G10" s="96"/>
      <c r="H10" s="469">
        <v>41364</v>
      </c>
      <c r="I10" s="487" t="s">
        <v>40</v>
      </c>
      <c r="J10" s="483"/>
      <c r="K10" s="81"/>
      <c r="L10" s="488">
        <v>41820</v>
      </c>
      <c r="M10" s="485"/>
      <c r="N10" s="485"/>
      <c r="O10" s="1"/>
      <c r="P10" s="488">
        <v>41455</v>
      </c>
      <c r="Q10" s="485"/>
      <c r="R10" s="486"/>
      <c r="S10" s="97" t="s">
        <v>40</v>
      </c>
    </row>
    <row r="11" spans="1:19" ht="12.6" customHeight="1" x14ac:dyDescent="0.25">
      <c r="A11" s="1"/>
      <c r="B11" s="1"/>
      <c r="C11" s="1"/>
      <c r="D11" s="9"/>
      <c r="E11" s="1"/>
      <c r="F11" s="1"/>
      <c r="G11" s="96"/>
      <c r="H11" s="1"/>
      <c r="I11" s="1"/>
      <c r="J11" s="1"/>
      <c r="K11" s="81"/>
      <c r="L11" s="1"/>
      <c r="M11" s="1"/>
      <c r="N11" s="1"/>
      <c r="O11" s="1"/>
      <c r="P11" s="1"/>
      <c r="Q11" s="1"/>
      <c r="R11" s="9"/>
      <c r="S11" s="81"/>
    </row>
    <row r="12" spans="1:19" ht="12.6" customHeight="1" x14ac:dyDescent="0.2">
      <c r="A12" s="1"/>
      <c r="B12" s="1"/>
      <c r="C12" s="1"/>
      <c r="D12" s="98" t="s">
        <v>41</v>
      </c>
      <c r="E12" s="99"/>
      <c r="F12" s="98" t="s">
        <v>42</v>
      </c>
      <c r="G12" s="1"/>
      <c r="H12" s="100" t="s">
        <v>41</v>
      </c>
      <c r="I12" s="99"/>
      <c r="J12" s="98" t="s">
        <v>42</v>
      </c>
      <c r="K12" s="81"/>
      <c r="L12" s="100" t="s">
        <v>41</v>
      </c>
      <c r="M12" s="99"/>
      <c r="N12" s="98" t="s">
        <v>42</v>
      </c>
      <c r="O12" s="1"/>
      <c r="P12" s="100" t="s">
        <v>41</v>
      </c>
      <c r="Q12" s="99"/>
      <c r="R12" s="98" t="s">
        <v>42</v>
      </c>
      <c r="S12" s="81"/>
    </row>
    <row r="13" spans="1:19" ht="12.6" customHeight="1" x14ac:dyDescent="0.2">
      <c r="A13" s="1"/>
      <c r="B13" s="1"/>
      <c r="C13" s="1"/>
      <c r="D13" s="13" t="s">
        <v>43</v>
      </c>
      <c r="E13" s="12" t="s">
        <v>44</v>
      </c>
      <c r="F13" s="13" t="s">
        <v>45</v>
      </c>
      <c r="G13" s="1"/>
      <c r="H13" s="12" t="s">
        <v>43</v>
      </c>
      <c r="I13" s="12" t="s">
        <v>44</v>
      </c>
      <c r="J13" s="13" t="s">
        <v>45</v>
      </c>
      <c r="K13" s="81"/>
      <c r="L13" s="12" t="s">
        <v>43</v>
      </c>
      <c r="M13" s="12" t="s">
        <v>44</v>
      </c>
      <c r="N13" s="13" t="s">
        <v>45</v>
      </c>
      <c r="O13" s="1"/>
      <c r="P13" s="12" t="s">
        <v>43</v>
      </c>
      <c r="Q13" s="12" t="s">
        <v>44</v>
      </c>
      <c r="R13" s="13" t="s">
        <v>45</v>
      </c>
      <c r="S13" s="81"/>
    </row>
    <row r="14" spans="1:19" ht="12.6" customHeight="1" x14ac:dyDescent="0.2">
      <c r="A14" s="1"/>
      <c r="B14" s="1"/>
      <c r="C14" s="1"/>
      <c r="D14" s="16"/>
      <c r="E14" s="14"/>
      <c r="F14" s="14"/>
      <c r="G14" s="1"/>
      <c r="H14" s="14"/>
      <c r="I14" s="14"/>
      <c r="J14" s="16"/>
      <c r="K14" s="81"/>
      <c r="L14" s="14"/>
      <c r="M14" s="14"/>
      <c r="N14" s="14"/>
      <c r="O14" s="1"/>
      <c r="P14" s="44"/>
      <c r="Q14" s="44"/>
      <c r="R14" s="81"/>
      <c r="S14" s="81"/>
    </row>
    <row r="15" spans="1:19" ht="12.6" customHeight="1" x14ac:dyDescent="0.2">
      <c r="A15" s="448" t="s">
        <v>14</v>
      </c>
      <c r="B15" s="439"/>
      <c r="C15" s="1"/>
      <c r="D15" s="101">
        <v>4683.1000000000004</v>
      </c>
      <c r="E15" s="102">
        <f>F15-D15</f>
        <v>0</v>
      </c>
      <c r="F15" s="101">
        <v>4683.1000000000004</v>
      </c>
      <c r="G15" s="103"/>
      <c r="H15" s="101">
        <v>5602</v>
      </c>
      <c r="I15" s="102">
        <f>J15-H15</f>
        <v>0</v>
      </c>
      <c r="J15" s="101">
        <v>5602</v>
      </c>
      <c r="K15" s="104"/>
      <c r="L15" s="101">
        <v>4935.6000000000004</v>
      </c>
      <c r="M15" s="105">
        <f>+N15-L15</f>
        <v>0</v>
      </c>
      <c r="N15" s="101">
        <v>4935.6000000000004</v>
      </c>
      <c r="O15" s="103"/>
      <c r="P15" s="101">
        <v>5929.7</v>
      </c>
      <c r="Q15" s="106">
        <v>0</v>
      </c>
      <c r="R15" s="101">
        <v>5929.7</v>
      </c>
      <c r="S15" s="107"/>
    </row>
    <row r="16" spans="1:19" ht="12.6" customHeight="1" x14ac:dyDescent="0.2">
      <c r="A16" s="108"/>
      <c r="B16" s="108"/>
      <c r="C16" s="1"/>
      <c r="D16" s="109"/>
      <c r="E16" s="102"/>
      <c r="F16" s="109"/>
      <c r="G16" s="103"/>
      <c r="H16" s="109"/>
      <c r="I16" s="102"/>
      <c r="J16" s="109"/>
      <c r="K16" s="104"/>
      <c r="L16" s="103"/>
      <c r="M16" s="103"/>
      <c r="N16" s="103"/>
      <c r="O16" s="103"/>
      <c r="P16" s="109"/>
      <c r="Q16" s="102"/>
      <c r="R16" s="109"/>
      <c r="S16" s="9"/>
    </row>
    <row r="17" spans="1:19" ht="12.6" customHeight="1" x14ac:dyDescent="0.2">
      <c r="A17" s="448" t="s">
        <v>15</v>
      </c>
      <c r="B17" s="439"/>
      <c r="C17" s="1"/>
      <c r="D17" s="102">
        <v>1222.7</v>
      </c>
      <c r="E17" s="102">
        <f>F17-D17</f>
        <v>0</v>
      </c>
      <c r="F17" s="102">
        <v>1222.7</v>
      </c>
      <c r="G17" s="103"/>
      <c r="H17" s="102">
        <v>1158.3</v>
      </c>
      <c r="I17" s="102">
        <f>J17-H17</f>
        <v>0</v>
      </c>
      <c r="J17" s="102">
        <v>1158.3</v>
      </c>
      <c r="K17" s="104"/>
      <c r="L17" s="106">
        <v>1189.7</v>
      </c>
      <c r="M17" s="106">
        <v>0</v>
      </c>
      <c r="N17" s="106">
        <v>1189.7</v>
      </c>
      <c r="O17" s="103"/>
      <c r="P17" s="102">
        <v>1165.2</v>
      </c>
      <c r="Q17" s="102">
        <v>0</v>
      </c>
      <c r="R17" s="102">
        <v>1165.2</v>
      </c>
      <c r="S17" s="110"/>
    </row>
    <row r="18" spans="1:19" ht="12.6" customHeight="1" x14ac:dyDescent="0.2">
      <c r="A18" s="108"/>
      <c r="B18" s="108"/>
      <c r="C18" s="1"/>
      <c r="D18" s="109"/>
      <c r="E18" s="102"/>
      <c r="F18" s="109"/>
      <c r="G18" s="103"/>
      <c r="H18" s="109"/>
      <c r="I18" s="102"/>
      <c r="J18" s="109"/>
      <c r="K18" s="104"/>
      <c r="L18" s="103"/>
      <c r="M18" s="103"/>
      <c r="N18" s="103"/>
      <c r="O18" s="103"/>
      <c r="P18" s="109"/>
      <c r="Q18" s="102"/>
      <c r="R18" s="109"/>
      <c r="S18" s="9"/>
    </row>
    <row r="19" spans="1:19" ht="12.6" customHeight="1" x14ac:dyDescent="0.2">
      <c r="A19" s="466" t="s">
        <v>18</v>
      </c>
      <c r="B19" s="465"/>
      <c r="C19" s="1"/>
      <c r="D19" s="105">
        <v>1109.3</v>
      </c>
      <c r="E19" s="102">
        <f>F19-D19</f>
        <v>0</v>
      </c>
      <c r="F19" s="105">
        <v>1109.3</v>
      </c>
      <c r="G19" s="103"/>
      <c r="H19" s="102">
        <f>1348.1</f>
        <v>1348.1</v>
      </c>
      <c r="I19" s="105">
        <f>J19-H19</f>
        <v>0</v>
      </c>
      <c r="J19" s="102">
        <v>1348.1</v>
      </c>
      <c r="K19" s="104"/>
      <c r="L19" s="105">
        <v>1195.4000000000001</v>
      </c>
      <c r="M19" s="105">
        <f>+N19-L19</f>
        <v>0</v>
      </c>
      <c r="N19" s="105">
        <v>1195.4000000000001</v>
      </c>
      <c r="O19" s="103"/>
      <c r="P19" s="105">
        <v>1330.4</v>
      </c>
      <c r="Q19" s="105">
        <v>0</v>
      </c>
      <c r="R19" s="105">
        <v>1330.4</v>
      </c>
      <c r="S19" s="110"/>
    </row>
    <row r="20" spans="1:19" ht="12.6" customHeight="1" x14ac:dyDescent="0.2">
      <c r="A20" s="466" t="s">
        <v>46</v>
      </c>
      <c r="B20" s="465"/>
      <c r="C20" s="1"/>
      <c r="D20" s="111">
        <v>1484.9</v>
      </c>
      <c r="E20" s="111">
        <f>F20-D20</f>
        <v>0</v>
      </c>
      <c r="F20" s="111">
        <v>1484.9</v>
      </c>
      <c r="G20" s="103"/>
      <c r="H20" s="111">
        <f>1652</f>
        <v>1652</v>
      </c>
      <c r="I20" s="111">
        <f>J20-H20</f>
        <v>0</v>
      </c>
      <c r="J20" s="111">
        <v>1652</v>
      </c>
      <c r="K20" s="104"/>
      <c r="L20" s="111">
        <v>1663.9</v>
      </c>
      <c r="M20" s="111">
        <v>0</v>
      </c>
      <c r="N20" s="111">
        <v>1663.9</v>
      </c>
      <c r="O20" s="103"/>
      <c r="P20" s="111">
        <v>1867.6</v>
      </c>
      <c r="Q20" s="111">
        <v>0</v>
      </c>
      <c r="R20" s="111">
        <v>1867.6</v>
      </c>
      <c r="S20" s="110"/>
    </row>
    <row r="21" spans="1:19" ht="12.6" customHeight="1" x14ac:dyDescent="0.2">
      <c r="A21" s="448" t="s">
        <v>47</v>
      </c>
      <c r="B21" s="439"/>
      <c r="C21" s="1"/>
      <c r="D21" s="112">
        <v>2594.1999999999998</v>
      </c>
      <c r="E21" s="112">
        <f>F21-D21</f>
        <v>0</v>
      </c>
      <c r="F21" s="112">
        <v>2594.1999999999998</v>
      </c>
      <c r="G21" s="103"/>
      <c r="H21" s="112">
        <v>3000.1</v>
      </c>
      <c r="I21" s="112">
        <f>J21-H21</f>
        <v>0</v>
      </c>
      <c r="J21" s="112">
        <v>3000.1</v>
      </c>
      <c r="K21" s="104"/>
      <c r="L21" s="113">
        <v>2859.3</v>
      </c>
      <c r="M21" s="114">
        <v>0</v>
      </c>
      <c r="N21" s="113">
        <v>2859.3</v>
      </c>
      <c r="O21" s="103"/>
      <c r="P21" s="114">
        <v>3198</v>
      </c>
      <c r="Q21" s="112">
        <v>0</v>
      </c>
      <c r="R21" s="114">
        <v>3198</v>
      </c>
      <c r="S21" s="110"/>
    </row>
    <row r="22" spans="1:19" ht="12.6" customHeight="1" x14ac:dyDescent="0.2">
      <c r="A22" s="108"/>
      <c r="B22" s="108"/>
      <c r="C22" s="1"/>
      <c r="D22" s="109"/>
      <c r="E22" s="102"/>
      <c r="F22" s="109"/>
      <c r="G22" s="103"/>
      <c r="H22" s="109"/>
      <c r="I22" s="102"/>
      <c r="J22" s="109"/>
      <c r="K22" s="104"/>
      <c r="L22" s="103"/>
      <c r="M22" s="103"/>
      <c r="N22" s="103"/>
      <c r="O22" s="103"/>
      <c r="P22" s="109"/>
      <c r="Q22" s="102"/>
      <c r="R22" s="109"/>
      <c r="S22" s="9"/>
    </row>
    <row r="23" spans="1:19" ht="12.6" customHeight="1" x14ac:dyDescent="0.2">
      <c r="A23" s="448" t="s">
        <v>48</v>
      </c>
      <c r="B23" s="439"/>
      <c r="C23" s="1"/>
      <c r="D23" s="109"/>
      <c r="E23" s="102"/>
      <c r="F23" s="109"/>
      <c r="G23" s="103"/>
      <c r="H23" s="109"/>
      <c r="I23" s="102"/>
      <c r="J23" s="109"/>
      <c r="K23" s="104"/>
      <c r="L23" s="103"/>
      <c r="M23" s="103"/>
      <c r="N23" s="103"/>
      <c r="O23" s="103"/>
      <c r="P23" s="109"/>
      <c r="Q23" s="102"/>
      <c r="R23" s="109"/>
      <c r="S23" s="9"/>
    </row>
    <row r="24" spans="1:19" ht="12.6" customHeight="1" x14ac:dyDescent="0.2">
      <c r="A24" s="448" t="s">
        <v>49</v>
      </c>
      <c r="B24" s="439"/>
      <c r="C24" s="1"/>
      <c r="D24" s="102">
        <v>0</v>
      </c>
      <c r="E24" s="102">
        <f>F24-D24</f>
        <v>0</v>
      </c>
      <c r="F24" s="105">
        <v>0</v>
      </c>
      <c r="G24" s="103"/>
      <c r="H24" s="105">
        <v>0</v>
      </c>
      <c r="I24" s="102">
        <f>J24-H24</f>
        <v>0</v>
      </c>
      <c r="J24" s="102">
        <v>0</v>
      </c>
      <c r="K24" s="104"/>
      <c r="L24" s="106">
        <v>0</v>
      </c>
      <c r="M24" s="106">
        <v>0</v>
      </c>
      <c r="N24" s="105">
        <v>0</v>
      </c>
      <c r="O24" s="103"/>
      <c r="P24" s="102">
        <v>0</v>
      </c>
      <c r="Q24" s="102">
        <v>0</v>
      </c>
      <c r="R24" s="102">
        <v>0</v>
      </c>
      <c r="S24" s="110"/>
    </row>
    <row r="25" spans="1:19" ht="12.6" customHeight="1" x14ac:dyDescent="0.2">
      <c r="A25" s="108"/>
      <c r="B25" s="108"/>
      <c r="C25" s="1"/>
      <c r="D25" s="109"/>
      <c r="E25" s="102"/>
      <c r="F25" s="109"/>
      <c r="G25" s="103"/>
      <c r="H25" s="109"/>
      <c r="I25" s="102"/>
      <c r="J25" s="109"/>
      <c r="K25" s="104"/>
      <c r="L25" s="103"/>
      <c r="M25" s="103"/>
      <c r="N25" s="103"/>
      <c r="O25" s="103"/>
      <c r="P25" s="109"/>
      <c r="Q25" s="102"/>
      <c r="R25" s="109"/>
      <c r="S25" s="9"/>
    </row>
    <row r="26" spans="1:19" ht="12.6" customHeight="1" x14ac:dyDescent="0.2">
      <c r="A26" s="448" t="s">
        <v>50</v>
      </c>
      <c r="B26" s="439"/>
      <c r="C26" s="1"/>
      <c r="D26" s="109"/>
      <c r="E26" s="102"/>
      <c r="F26" s="109"/>
      <c r="G26" s="103"/>
      <c r="H26" s="109"/>
      <c r="I26" s="102"/>
      <c r="J26" s="109"/>
      <c r="K26" s="104"/>
      <c r="L26" s="103"/>
      <c r="M26" s="103"/>
      <c r="N26" s="103"/>
      <c r="O26" s="103"/>
      <c r="P26" s="109"/>
      <c r="Q26" s="102"/>
      <c r="R26" s="109"/>
      <c r="S26" s="9"/>
    </row>
    <row r="27" spans="1:19" ht="12.6" customHeight="1" x14ac:dyDescent="0.2">
      <c r="A27" s="448" t="s">
        <v>20</v>
      </c>
      <c r="B27" s="439"/>
      <c r="C27" s="1"/>
      <c r="D27" s="102">
        <v>31.4</v>
      </c>
      <c r="E27" s="102">
        <f>F27-D27</f>
        <v>-31.4</v>
      </c>
      <c r="F27" s="105">
        <v>0</v>
      </c>
      <c r="G27" s="103"/>
      <c r="H27" s="102">
        <v>21.7</v>
      </c>
      <c r="I27" s="102">
        <f>J27-H27</f>
        <v>-21.7</v>
      </c>
      <c r="J27" s="102">
        <v>0</v>
      </c>
      <c r="K27" s="104"/>
      <c r="L27" s="106">
        <v>0</v>
      </c>
      <c r="M27" s="106">
        <v>0</v>
      </c>
      <c r="N27" s="106">
        <v>0</v>
      </c>
      <c r="O27" s="103"/>
      <c r="P27" s="102">
        <v>63.5</v>
      </c>
      <c r="Q27" s="102">
        <v>-63.5</v>
      </c>
      <c r="R27" s="102">
        <v>0</v>
      </c>
      <c r="S27" s="110"/>
    </row>
    <row r="28" spans="1:19" ht="12.6" customHeight="1" x14ac:dyDescent="0.2">
      <c r="A28" s="108"/>
      <c r="B28" s="108"/>
      <c r="C28" s="1"/>
      <c r="D28" s="109"/>
      <c r="E28" s="102"/>
      <c r="F28" s="109"/>
      <c r="G28" s="103"/>
      <c r="H28" s="109"/>
      <c r="I28" s="102"/>
      <c r="J28" s="109"/>
      <c r="K28" s="104"/>
      <c r="L28" s="103"/>
      <c r="M28" s="103"/>
      <c r="N28" s="103"/>
      <c r="O28" s="103"/>
      <c r="P28" s="109"/>
      <c r="Q28" s="102"/>
      <c r="R28" s="109"/>
      <c r="S28" s="9"/>
    </row>
    <row r="29" spans="1:19" ht="12.6" customHeight="1" x14ac:dyDescent="0.2">
      <c r="A29" s="448" t="s">
        <v>25</v>
      </c>
      <c r="B29" s="439"/>
      <c r="C29" s="1"/>
      <c r="D29" s="105">
        <v>56</v>
      </c>
      <c r="E29" s="102">
        <f>F29-D29</f>
        <v>0</v>
      </c>
      <c r="F29" s="105">
        <v>56</v>
      </c>
      <c r="G29" s="103"/>
      <c r="H29" s="102">
        <v>529.20000000000005</v>
      </c>
      <c r="I29" s="102">
        <f>J29-H29</f>
        <v>-495.40000000000003</v>
      </c>
      <c r="J29" s="102">
        <v>33.799999999999997</v>
      </c>
      <c r="K29" s="104"/>
      <c r="L29" s="106">
        <v>53.8</v>
      </c>
      <c r="M29" s="106">
        <v>0</v>
      </c>
      <c r="N29" s="106">
        <v>53.8</v>
      </c>
      <c r="O29" s="103"/>
      <c r="P29" s="102">
        <v>11.9</v>
      </c>
      <c r="Q29" s="102">
        <v>0</v>
      </c>
      <c r="R29" s="102">
        <v>11.9</v>
      </c>
      <c r="S29" s="110"/>
    </row>
    <row r="30" spans="1:19" ht="12.6" customHeight="1" x14ac:dyDescent="0.2">
      <c r="A30" s="108"/>
      <c r="B30" s="108"/>
      <c r="C30" s="1"/>
      <c r="D30" s="105"/>
      <c r="E30" s="102"/>
      <c r="F30" s="56" t="s">
        <v>51</v>
      </c>
      <c r="G30" s="103"/>
      <c r="H30" s="109"/>
      <c r="I30" s="102"/>
      <c r="J30" s="56" t="s">
        <v>51</v>
      </c>
      <c r="K30" s="104"/>
      <c r="L30" s="103"/>
      <c r="M30" s="103"/>
      <c r="N30" s="54" t="s">
        <v>51</v>
      </c>
      <c r="O30" s="103"/>
      <c r="P30" s="109"/>
      <c r="Q30" s="102"/>
      <c r="R30" s="56" t="s">
        <v>51</v>
      </c>
      <c r="S30" s="9"/>
    </row>
    <row r="31" spans="1:19" ht="12.6" customHeight="1" x14ac:dyDescent="0.2">
      <c r="A31" s="448" t="s">
        <v>27</v>
      </c>
      <c r="B31" s="439"/>
      <c r="C31" s="1"/>
      <c r="D31" s="102">
        <v>162.9</v>
      </c>
      <c r="E31" s="102">
        <f>F31-D31</f>
        <v>9.4000000000000057</v>
      </c>
      <c r="F31" s="102">
        <v>172.3</v>
      </c>
      <c r="G31" s="103"/>
      <c r="H31" s="102">
        <v>403.1</v>
      </c>
      <c r="I31" s="102">
        <f>J31-H31</f>
        <v>-173.40000000000003</v>
      </c>
      <c r="J31" s="102">
        <v>229.7</v>
      </c>
      <c r="K31" s="104"/>
      <c r="L31" s="106">
        <v>206.9</v>
      </c>
      <c r="M31" s="106">
        <f>+N31-L31</f>
        <v>0</v>
      </c>
      <c r="N31" s="106">
        <v>206.9</v>
      </c>
      <c r="O31" s="103"/>
      <c r="P31" s="102">
        <v>308.7</v>
      </c>
      <c r="Q31" s="102">
        <v>14.8</v>
      </c>
      <c r="R31" s="102">
        <v>323.5</v>
      </c>
      <c r="S31" s="110"/>
    </row>
    <row r="32" spans="1:19" ht="12.6" customHeight="1" x14ac:dyDescent="0.2">
      <c r="A32" s="108"/>
      <c r="B32" s="108"/>
      <c r="C32" s="1"/>
      <c r="D32" s="102"/>
      <c r="E32" s="102"/>
      <c r="F32" s="109"/>
      <c r="G32" s="103"/>
      <c r="H32" s="109"/>
      <c r="I32" s="102"/>
      <c r="J32" s="109"/>
      <c r="K32" s="104"/>
      <c r="L32" s="103"/>
      <c r="M32" s="103"/>
      <c r="N32" s="103"/>
      <c r="O32" s="103"/>
      <c r="P32" s="109"/>
      <c r="Q32" s="102"/>
      <c r="R32" s="109"/>
      <c r="S32" s="9"/>
    </row>
    <row r="33" spans="1:19" ht="12.6" customHeight="1" x14ac:dyDescent="0.2">
      <c r="A33" s="448" t="s">
        <v>29</v>
      </c>
      <c r="B33" s="439"/>
      <c r="C33" s="1"/>
      <c r="D33" s="102">
        <v>727.9</v>
      </c>
      <c r="E33" s="105">
        <f>F33-D33</f>
        <v>22</v>
      </c>
      <c r="F33" s="102">
        <v>749.9</v>
      </c>
      <c r="G33" s="103"/>
      <c r="H33" s="105">
        <v>1548</v>
      </c>
      <c r="I33" s="102">
        <f>J33-H33</f>
        <v>-300.29999999999995</v>
      </c>
      <c r="J33" s="102">
        <v>1247.7</v>
      </c>
      <c r="K33" s="104"/>
      <c r="L33" s="106">
        <v>733.5</v>
      </c>
      <c r="M33" s="106">
        <f>+N33-L33</f>
        <v>0</v>
      </c>
      <c r="N33" s="106">
        <v>733.5</v>
      </c>
      <c r="O33" s="103"/>
      <c r="P33" s="102">
        <v>1206.2</v>
      </c>
      <c r="Q33" s="102">
        <v>48.7</v>
      </c>
      <c r="R33" s="102">
        <v>1254.9000000000001</v>
      </c>
      <c r="S33" s="110"/>
    </row>
    <row r="34" spans="1:19" ht="12.6" customHeight="1" x14ac:dyDescent="0.2">
      <c r="A34" s="108"/>
      <c r="B34" s="108"/>
      <c r="C34" s="1"/>
      <c r="D34" s="109"/>
      <c r="E34" s="102"/>
      <c r="F34" s="109"/>
      <c r="G34" s="103"/>
      <c r="H34" s="105"/>
      <c r="I34" s="102"/>
      <c r="J34" s="109"/>
      <c r="K34" s="104"/>
      <c r="L34" s="103"/>
      <c r="M34" s="106"/>
      <c r="N34" s="103"/>
      <c r="O34" s="103"/>
      <c r="P34" s="109"/>
      <c r="Q34" s="102"/>
      <c r="R34" s="109"/>
      <c r="S34" s="9"/>
    </row>
    <row r="35" spans="1:19" ht="12.6" customHeight="1" x14ac:dyDescent="0.2">
      <c r="A35" s="475" t="s">
        <v>30</v>
      </c>
      <c r="B35" s="451"/>
      <c r="C35" s="44"/>
      <c r="D35" s="115">
        <v>0.68</v>
      </c>
      <c r="E35" s="115">
        <f>F35-D35</f>
        <v>1.9999999999999907E-2</v>
      </c>
      <c r="F35" s="115">
        <v>0.7</v>
      </c>
      <c r="G35" s="116"/>
      <c r="H35" s="115">
        <v>1.42</v>
      </c>
      <c r="I35" s="115">
        <f>J35-H35</f>
        <v>-0.28000000000000003</v>
      </c>
      <c r="J35" s="115">
        <v>1.1399999999999999</v>
      </c>
      <c r="K35" s="104"/>
      <c r="L35" s="115">
        <v>0.68</v>
      </c>
      <c r="M35" s="115">
        <f>+N35-L35</f>
        <v>0</v>
      </c>
      <c r="N35" s="115">
        <v>0.68</v>
      </c>
      <c r="O35" s="116"/>
      <c r="P35" s="115">
        <v>1.1100000000000001</v>
      </c>
      <c r="Q35" s="117">
        <v>0.04</v>
      </c>
      <c r="R35" s="115">
        <v>1.1599999999999999</v>
      </c>
      <c r="S35" s="118"/>
    </row>
    <row r="36" spans="1:19" ht="12.6" customHeight="1" x14ac:dyDescent="0.2">
      <c r="A36" s="14"/>
      <c r="B36" s="14"/>
      <c r="C36" s="14"/>
      <c r="D36" s="16"/>
      <c r="E36" s="118"/>
      <c r="F36" s="119"/>
      <c r="G36" s="14"/>
      <c r="H36" s="120"/>
      <c r="I36" s="95"/>
      <c r="J36" s="121"/>
      <c r="K36" s="81"/>
      <c r="L36" s="14"/>
      <c r="M36" s="14"/>
      <c r="N36" s="14"/>
      <c r="O36" s="14"/>
      <c r="P36" s="119"/>
      <c r="Q36" s="118"/>
      <c r="R36" s="14"/>
      <c r="S36" s="16"/>
    </row>
    <row r="37" spans="1:19" ht="12.6" customHeight="1" x14ac:dyDescent="0.2">
      <c r="A37" s="1"/>
      <c r="B37" s="1"/>
      <c r="C37" s="1"/>
      <c r="D37" s="9"/>
      <c r="E37" s="90"/>
      <c r="F37" s="1"/>
      <c r="G37" s="1"/>
      <c r="H37" s="1"/>
      <c r="I37" s="90"/>
      <c r="J37" s="9"/>
      <c r="K37" s="81"/>
      <c r="L37" s="1"/>
      <c r="M37" s="1"/>
      <c r="N37" s="1"/>
      <c r="O37" s="1"/>
      <c r="P37" s="1"/>
      <c r="Q37" s="1"/>
      <c r="R37" s="1"/>
      <c r="S37" s="9"/>
    </row>
    <row r="38" spans="1:19" ht="12.6" customHeight="1" x14ac:dyDescent="0.2">
      <c r="A38" s="1"/>
      <c r="B38" s="1"/>
      <c r="C38" s="1"/>
      <c r="D38" s="9"/>
      <c r="E38" s="90"/>
      <c r="F38" s="1"/>
      <c r="G38" s="1"/>
      <c r="H38" s="1"/>
      <c r="I38" s="90"/>
      <c r="J38" s="9"/>
      <c r="K38" s="81"/>
      <c r="L38" s="1"/>
      <c r="M38" s="1"/>
      <c r="N38" s="1"/>
      <c r="O38" s="1"/>
      <c r="P38" s="1"/>
      <c r="Q38" s="1"/>
      <c r="R38" s="1"/>
      <c r="S38" s="9"/>
    </row>
    <row r="39" spans="1:19" ht="12.6" customHeight="1" x14ac:dyDescent="0.2">
      <c r="A39" s="1"/>
      <c r="B39" s="1"/>
      <c r="C39" s="1"/>
      <c r="D39" s="9"/>
      <c r="E39" s="90"/>
      <c r="F39" s="1"/>
      <c r="G39" s="1"/>
      <c r="H39" s="1"/>
      <c r="I39" s="90"/>
      <c r="J39" s="9"/>
      <c r="K39" s="1"/>
      <c r="L39" s="1"/>
      <c r="M39" s="1"/>
      <c r="N39" s="1"/>
      <c r="O39" s="1"/>
      <c r="P39" s="1"/>
      <c r="Q39" s="1"/>
      <c r="R39" s="1"/>
      <c r="S39" s="9"/>
    </row>
    <row r="40" spans="1:19" ht="12.6" customHeight="1" x14ac:dyDescent="0.2">
      <c r="A40" s="1"/>
      <c r="B40" s="1"/>
      <c r="C40" s="1"/>
      <c r="D40" s="9"/>
      <c r="E40" s="90"/>
      <c r="F40" s="1"/>
      <c r="G40" s="1"/>
      <c r="H40" s="1"/>
      <c r="I40" s="90"/>
      <c r="J40" s="9"/>
      <c r="K40" s="1"/>
      <c r="L40" s="1"/>
      <c r="M40" s="1"/>
      <c r="N40" s="1"/>
      <c r="O40" s="1"/>
      <c r="P40" s="1"/>
      <c r="Q40" s="1"/>
      <c r="R40" s="1"/>
      <c r="S40" s="9"/>
    </row>
    <row r="41" spans="1:19" ht="12.6" customHeight="1" x14ac:dyDescent="0.2">
      <c r="A41" s="1"/>
      <c r="B41" s="1"/>
      <c r="C41" s="1"/>
      <c r="D41" s="9"/>
      <c r="E41" s="90"/>
      <c r="F41" s="1"/>
      <c r="G41" s="1"/>
      <c r="H41" s="1"/>
      <c r="I41" s="90"/>
      <c r="J41" s="9"/>
      <c r="K41" s="1"/>
      <c r="L41" s="1"/>
      <c r="M41" s="1"/>
      <c r="N41" s="1"/>
      <c r="O41" s="1"/>
      <c r="P41" s="1"/>
      <c r="Q41" s="1"/>
      <c r="R41" s="1"/>
      <c r="S41" s="9"/>
    </row>
    <row r="42" spans="1:19" ht="12.6" customHeight="1" x14ac:dyDescent="0.2">
      <c r="A42" s="1"/>
      <c r="B42" s="1"/>
      <c r="C42" s="1"/>
      <c r="D42" s="9"/>
      <c r="E42" s="90"/>
      <c r="F42" s="1"/>
      <c r="G42" s="1"/>
      <c r="H42" s="1"/>
      <c r="I42" s="90"/>
      <c r="J42" s="9"/>
      <c r="K42" s="1"/>
      <c r="L42" s="1"/>
      <c r="M42" s="1"/>
      <c r="N42" s="1"/>
      <c r="O42" s="1"/>
      <c r="P42" s="1"/>
      <c r="Q42" s="1"/>
      <c r="R42" s="1"/>
      <c r="S42" s="9"/>
    </row>
    <row r="43" spans="1:19" ht="12.6" customHeight="1" x14ac:dyDescent="0.2">
      <c r="A43" s="1"/>
      <c r="B43" s="1"/>
      <c r="C43" s="1"/>
      <c r="D43" s="9"/>
      <c r="E43" s="90"/>
      <c r="F43" s="1"/>
      <c r="G43" s="1"/>
      <c r="H43" s="1"/>
      <c r="I43" s="90"/>
      <c r="J43" s="9"/>
      <c r="K43" s="1"/>
      <c r="L43" s="1"/>
      <c r="M43" s="1"/>
      <c r="N43" s="1"/>
      <c r="O43" s="1"/>
      <c r="P43" s="1"/>
      <c r="Q43" s="1"/>
      <c r="R43" s="1"/>
      <c r="S43" s="81"/>
    </row>
    <row r="44" spans="1:19" ht="12.6" customHeight="1" x14ac:dyDescent="0.25">
      <c r="A44" s="1"/>
      <c r="B44" s="1"/>
      <c r="C44" s="1"/>
      <c r="D44" s="476" t="s">
        <v>39</v>
      </c>
      <c r="E44" s="450"/>
      <c r="F44" s="450"/>
      <c r="G44" s="96"/>
      <c r="H44" s="476" t="s">
        <v>39</v>
      </c>
      <c r="I44" s="450"/>
      <c r="J44" s="450"/>
      <c r="K44" s="1"/>
      <c r="L44" s="477" t="s">
        <v>39</v>
      </c>
      <c r="M44" s="438"/>
      <c r="N44" s="438"/>
      <c r="O44" s="122"/>
      <c r="P44" s="478" t="s">
        <v>39</v>
      </c>
      <c r="Q44" s="479"/>
      <c r="R44" s="479"/>
      <c r="S44" s="81"/>
    </row>
    <row r="45" spans="1:19" ht="12.6" customHeight="1" x14ac:dyDescent="0.25">
      <c r="A45" s="1"/>
      <c r="B45" s="1"/>
      <c r="C45" s="1"/>
      <c r="D45" s="467">
        <v>41912</v>
      </c>
      <c r="E45" s="468" t="s">
        <v>40</v>
      </c>
      <c r="F45" s="459"/>
      <c r="G45" s="96"/>
      <c r="H45" s="469">
        <v>41547</v>
      </c>
      <c r="I45" s="470" t="s">
        <v>40</v>
      </c>
      <c r="J45" s="450"/>
      <c r="K45" s="1"/>
      <c r="L45" s="471">
        <v>42004</v>
      </c>
      <c r="M45" s="472"/>
      <c r="N45" s="472"/>
      <c r="O45" s="123"/>
      <c r="P45" s="473">
        <v>41639</v>
      </c>
      <c r="Q45" s="474"/>
      <c r="R45" s="474"/>
      <c r="S45" s="97" t="s">
        <v>40</v>
      </c>
    </row>
    <row r="46" spans="1:19" ht="12.6" customHeight="1" x14ac:dyDescent="0.25">
      <c r="A46" s="1"/>
      <c r="B46" s="1"/>
      <c r="C46" s="1"/>
      <c r="D46" s="9"/>
      <c r="E46" s="1"/>
      <c r="F46" s="1"/>
      <c r="G46" s="96"/>
      <c r="H46" s="1"/>
      <c r="I46" s="1"/>
      <c r="J46" s="9"/>
      <c r="K46" s="1"/>
      <c r="L46" s="124"/>
      <c r="M46" s="125"/>
      <c r="N46" s="125"/>
      <c r="O46" s="123"/>
      <c r="P46" s="125"/>
      <c r="Q46" s="125"/>
      <c r="R46" s="126"/>
      <c r="S46" s="81"/>
    </row>
    <row r="47" spans="1:19" ht="12.6" customHeight="1" x14ac:dyDescent="0.2">
      <c r="A47" s="1"/>
      <c r="B47" s="1"/>
      <c r="C47" s="1"/>
      <c r="D47" s="98" t="s">
        <v>41</v>
      </c>
      <c r="E47" s="99"/>
      <c r="F47" s="98" t="s">
        <v>42</v>
      </c>
      <c r="G47" s="1"/>
      <c r="H47" s="100" t="s">
        <v>41</v>
      </c>
      <c r="I47" s="99"/>
      <c r="J47" s="98" t="s">
        <v>42</v>
      </c>
      <c r="K47" s="1"/>
      <c r="L47" s="127" t="s">
        <v>41</v>
      </c>
      <c r="M47" s="128"/>
      <c r="N47" s="129" t="s">
        <v>42</v>
      </c>
      <c r="O47" s="123"/>
      <c r="P47" s="129" t="s">
        <v>41</v>
      </c>
      <c r="Q47" s="128"/>
      <c r="R47" s="130" t="s">
        <v>42</v>
      </c>
      <c r="S47" s="81"/>
    </row>
    <row r="48" spans="1:19" ht="12.6" customHeight="1" x14ac:dyDescent="0.2">
      <c r="A48" s="1"/>
      <c r="B48" s="1"/>
      <c r="C48" s="1"/>
      <c r="D48" s="13" t="s">
        <v>43</v>
      </c>
      <c r="E48" s="12" t="s">
        <v>44</v>
      </c>
      <c r="F48" s="13" t="s">
        <v>45</v>
      </c>
      <c r="G48" s="1"/>
      <c r="H48" s="12" t="s">
        <v>43</v>
      </c>
      <c r="I48" s="12" t="s">
        <v>44</v>
      </c>
      <c r="J48" s="13" t="s">
        <v>45</v>
      </c>
      <c r="K48" s="1"/>
      <c r="L48" s="131" t="s">
        <v>43</v>
      </c>
      <c r="M48" s="132" t="s">
        <v>44</v>
      </c>
      <c r="N48" s="132" t="s">
        <v>45</v>
      </c>
      <c r="O48" s="123"/>
      <c r="P48" s="133" t="s">
        <v>43</v>
      </c>
      <c r="Q48" s="133" t="s">
        <v>44</v>
      </c>
      <c r="R48" s="134" t="s">
        <v>45</v>
      </c>
      <c r="S48" s="81"/>
    </row>
    <row r="49" spans="1:19" ht="12.6" customHeight="1" x14ac:dyDescent="0.2">
      <c r="A49" s="465"/>
      <c r="B49" s="439"/>
      <c r="C49" s="1"/>
      <c r="D49" s="16"/>
      <c r="E49" s="14"/>
      <c r="F49" s="14"/>
      <c r="G49" s="1"/>
      <c r="H49" s="14"/>
      <c r="I49" s="14"/>
      <c r="J49" s="16"/>
      <c r="K49" s="1"/>
      <c r="L49" s="135"/>
      <c r="M49" s="136"/>
      <c r="N49" s="136"/>
      <c r="O49" s="123"/>
      <c r="P49" s="136"/>
      <c r="Q49" s="136"/>
      <c r="R49" s="137"/>
      <c r="S49" s="81"/>
    </row>
    <row r="50" spans="1:19" ht="12.6" customHeight="1" x14ac:dyDescent="0.2">
      <c r="A50" s="448" t="s">
        <v>14</v>
      </c>
      <c r="B50" s="439"/>
      <c r="C50" s="1"/>
      <c r="D50" s="101">
        <v>4875.6000000000004</v>
      </c>
      <c r="E50" s="102">
        <f>+F50-D50</f>
        <v>0</v>
      </c>
      <c r="F50" s="101">
        <v>4875.6000000000004</v>
      </c>
      <c r="G50" s="103"/>
      <c r="H50" s="101">
        <v>5772.6</v>
      </c>
      <c r="I50" s="102">
        <f>J50-H50</f>
        <v>0</v>
      </c>
      <c r="J50" s="101">
        <v>5772.6</v>
      </c>
      <c r="K50" s="1"/>
      <c r="L50" s="138">
        <v>5121.3</v>
      </c>
      <c r="M50" s="139">
        <f>+N50-L50</f>
        <v>0</v>
      </c>
      <c r="N50" s="140">
        <v>5121.3</v>
      </c>
      <c r="O50" s="141"/>
      <c r="P50" s="142">
        <v>5808.8</v>
      </c>
      <c r="Q50" s="139">
        <f>R50-P50</f>
        <v>0</v>
      </c>
      <c r="R50" s="143">
        <v>5808.8</v>
      </c>
      <c r="S50" s="107"/>
    </row>
    <row r="51" spans="1:19" ht="12.6" customHeight="1" x14ac:dyDescent="0.2">
      <c r="A51" s="108"/>
      <c r="B51" s="108"/>
      <c r="C51" s="1"/>
      <c r="D51" s="109"/>
      <c r="E51" s="102"/>
      <c r="F51" s="109"/>
      <c r="G51" s="103"/>
      <c r="H51" s="109"/>
      <c r="I51" s="102"/>
      <c r="J51" s="109"/>
      <c r="K51" s="1"/>
      <c r="L51" s="144"/>
      <c r="M51" s="141"/>
      <c r="N51" s="141"/>
      <c r="O51" s="141"/>
      <c r="P51" s="142"/>
      <c r="Q51" s="139"/>
      <c r="R51" s="145"/>
      <c r="S51" s="81"/>
    </row>
    <row r="52" spans="1:19" ht="12.6" customHeight="1" x14ac:dyDescent="0.2">
      <c r="A52" s="448" t="s">
        <v>15</v>
      </c>
      <c r="B52" s="439"/>
      <c r="C52" s="1"/>
      <c r="D52" s="105">
        <v>1267</v>
      </c>
      <c r="E52" s="102">
        <f>+F52-D52</f>
        <v>0</v>
      </c>
      <c r="F52" s="105">
        <v>1267</v>
      </c>
      <c r="G52" s="103"/>
      <c r="H52" s="102">
        <v>1198.0999999999999</v>
      </c>
      <c r="I52" s="102">
        <f>J52-H52</f>
        <v>0</v>
      </c>
      <c r="J52" s="102">
        <v>1198.0999999999999</v>
      </c>
      <c r="K52" s="1"/>
      <c r="L52" s="146">
        <v>1253.0999999999999</v>
      </c>
      <c r="M52" s="139">
        <f>+N52-L52</f>
        <v>0</v>
      </c>
      <c r="N52" s="139">
        <v>1253.0999999999999</v>
      </c>
      <c r="O52" s="141"/>
      <c r="P52" s="147">
        <v>1386.5</v>
      </c>
      <c r="Q52" s="139">
        <f>R52-P52</f>
        <v>0</v>
      </c>
      <c r="R52" s="148">
        <v>1386.5</v>
      </c>
      <c r="S52" s="110"/>
    </row>
    <row r="53" spans="1:19" ht="12.6" customHeight="1" x14ac:dyDescent="0.2">
      <c r="A53" s="108"/>
      <c r="B53" s="108"/>
      <c r="C53" s="1"/>
      <c r="D53" s="109"/>
      <c r="E53" s="102"/>
      <c r="F53" s="109"/>
      <c r="G53" s="103"/>
      <c r="H53" s="109"/>
      <c r="I53" s="102"/>
      <c r="J53" s="109"/>
      <c r="K53" s="1"/>
      <c r="L53" s="144"/>
      <c r="M53" s="139"/>
      <c r="N53" s="141"/>
      <c r="O53" s="141"/>
      <c r="P53" s="149"/>
      <c r="Q53" s="139"/>
      <c r="R53" s="145"/>
      <c r="S53" s="9"/>
    </row>
    <row r="54" spans="1:19" ht="12.6" customHeight="1" x14ac:dyDescent="0.2">
      <c r="A54" s="466" t="s">
        <v>18</v>
      </c>
      <c r="B54" s="439"/>
      <c r="C54" s="1"/>
      <c r="D54" s="105">
        <v>1243.2</v>
      </c>
      <c r="E54" s="102">
        <f>+F54-D54</f>
        <v>0</v>
      </c>
      <c r="F54" s="105">
        <v>1243.2</v>
      </c>
      <c r="G54" s="103"/>
      <c r="H54" s="102">
        <v>1377.4</v>
      </c>
      <c r="I54" s="105">
        <f>J54-H54</f>
        <v>0</v>
      </c>
      <c r="J54" s="102">
        <v>1377.4</v>
      </c>
      <c r="K54" s="1"/>
      <c r="L54" s="150">
        <v>1185.7</v>
      </c>
      <c r="M54" s="139">
        <f>+N54-L54</f>
        <v>0</v>
      </c>
      <c r="N54" s="151">
        <v>1185.7</v>
      </c>
      <c r="O54" s="141"/>
      <c r="P54" s="147">
        <v>1475.4</v>
      </c>
      <c r="Q54" s="152">
        <f>R54-P54</f>
        <v>0</v>
      </c>
      <c r="R54" s="148">
        <v>1475.4</v>
      </c>
      <c r="S54" s="110"/>
    </row>
    <row r="55" spans="1:19" ht="12.6" customHeight="1" x14ac:dyDescent="0.2">
      <c r="A55" s="466" t="s">
        <v>46</v>
      </c>
      <c r="B55" s="465"/>
      <c r="C55" s="1"/>
      <c r="D55" s="111">
        <v>1672.1</v>
      </c>
      <c r="E55" s="111">
        <f>+F55-D55+0.1</f>
        <v>-118.99999999999991</v>
      </c>
      <c r="F55" s="111">
        <v>1553</v>
      </c>
      <c r="G55" s="103"/>
      <c r="H55" s="111">
        <v>1652.4</v>
      </c>
      <c r="I55" s="111">
        <f>J55-H55</f>
        <v>0</v>
      </c>
      <c r="J55" s="111">
        <v>1652.4</v>
      </c>
      <c r="K55" s="1"/>
      <c r="L55" s="153">
        <v>1799.9</v>
      </c>
      <c r="M55" s="154">
        <f>+N55-L55</f>
        <v>0</v>
      </c>
      <c r="N55" s="154">
        <v>1799.9</v>
      </c>
      <c r="O55" s="155"/>
      <c r="P55" s="156">
        <v>1953.6</v>
      </c>
      <c r="Q55" s="154">
        <f>R55-P55</f>
        <v>0</v>
      </c>
      <c r="R55" s="157">
        <v>1953.6</v>
      </c>
      <c r="S55" s="110"/>
    </row>
    <row r="56" spans="1:19" ht="12.6" customHeight="1" x14ac:dyDescent="0.2">
      <c r="A56" s="448" t="s">
        <v>47</v>
      </c>
      <c r="B56" s="439"/>
      <c r="C56" s="1"/>
      <c r="D56" s="112">
        <v>2915.3</v>
      </c>
      <c r="E56" s="114">
        <f>+F56-D56+0.1</f>
        <v>-119.00000000000037</v>
      </c>
      <c r="F56" s="112">
        <v>2796.2</v>
      </c>
      <c r="G56" s="103"/>
      <c r="H56" s="112">
        <v>3029.8</v>
      </c>
      <c r="I56" s="112">
        <f>J56-H56</f>
        <v>0</v>
      </c>
      <c r="J56" s="112">
        <v>3029.8</v>
      </c>
      <c r="K56" s="1"/>
      <c r="L56" s="158">
        <v>2985.6</v>
      </c>
      <c r="M56" s="159">
        <f>+N56-L56</f>
        <v>0</v>
      </c>
      <c r="N56" s="159">
        <v>2985.6</v>
      </c>
      <c r="O56" s="141"/>
      <c r="P56" s="160">
        <v>3429</v>
      </c>
      <c r="Q56" s="159">
        <f>R56-P56</f>
        <v>0</v>
      </c>
      <c r="R56" s="161">
        <v>3429</v>
      </c>
      <c r="S56" s="110"/>
    </row>
    <row r="57" spans="1:19" ht="12.6" customHeight="1" x14ac:dyDescent="0.2">
      <c r="A57" s="108"/>
      <c r="B57" s="108"/>
      <c r="C57" s="1"/>
      <c r="D57" s="109"/>
      <c r="E57" s="102"/>
      <c r="F57" s="109"/>
      <c r="G57" s="103"/>
      <c r="H57" s="109"/>
      <c r="I57" s="102"/>
      <c r="J57" s="109"/>
      <c r="K57" s="1"/>
      <c r="L57" s="144"/>
      <c r="M57" s="141"/>
      <c r="N57" s="141"/>
      <c r="O57" s="141"/>
      <c r="P57" s="149"/>
      <c r="Q57" s="139"/>
      <c r="R57" s="145"/>
      <c r="S57" s="9"/>
    </row>
    <row r="58" spans="1:19" ht="12.6" customHeight="1" x14ac:dyDescent="0.2">
      <c r="A58" s="448" t="s">
        <v>48</v>
      </c>
      <c r="B58" s="439"/>
      <c r="C58" s="1"/>
      <c r="D58" s="102"/>
      <c r="E58" s="102"/>
      <c r="F58" s="102"/>
      <c r="G58" s="103"/>
      <c r="H58" s="109"/>
      <c r="I58" s="102"/>
      <c r="J58" s="109"/>
      <c r="K58" s="1"/>
      <c r="L58" s="146"/>
      <c r="M58" s="141"/>
      <c r="N58" s="139"/>
      <c r="O58" s="141"/>
      <c r="P58" s="149"/>
      <c r="Q58" s="139"/>
      <c r="R58" s="145"/>
      <c r="S58" s="9"/>
    </row>
    <row r="59" spans="1:19" ht="12.6" customHeight="1" x14ac:dyDescent="0.2">
      <c r="A59" s="448" t="s">
        <v>49</v>
      </c>
      <c r="B59" s="439"/>
      <c r="C59" s="1"/>
      <c r="D59" s="105">
        <v>95</v>
      </c>
      <c r="E59" s="105">
        <v>-95</v>
      </c>
      <c r="F59" s="105">
        <v>0</v>
      </c>
      <c r="G59" s="103"/>
      <c r="H59" s="105">
        <v>0</v>
      </c>
      <c r="I59" s="102">
        <v>0</v>
      </c>
      <c r="J59" s="102">
        <v>0</v>
      </c>
      <c r="K59" s="1"/>
      <c r="L59" s="146">
        <v>105.2</v>
      </c>
      <c r="M59" s="139">
        <f>+N59-L59</f>
        <v>-105.2</v>
      </c>
      <c r="N59" s="139">
        <v>0</v>
      </c>
      <c r="O59" s="141"/>
      <c r="P59" s="147">
        <v>57.1</v>
      </c>
      <c r="Q59" s="139">
        <f>R59-P59</f>
        <v>-57.1</v>
      </c>
      <c r="R59" s="148">
        <v>0</v>
      </c>
      <c r="S59" s="110"/>
    </row>
    <row r="60" spans="1:19" ht="12.6" customHeight="1" x14ac:dyDescent="0.2">
      <c r="A60" s="108"/>
      <c r="B60" s="108"/>
      <c r="C60" s="1"/>
      <c r="D60" s="102"/>
      <c r="E60" s="102"/>
      <c r="F60" s="102"/>
      <c r="G60" s="103"/>
      <c r="H60" s="109"/>
      <c r="I60" s="102"/>
      <c r="J60" s="109"/>
      <c r="K60" s="1"/>
      <c r="L60" s="146"/>
      <c r="M60" s="141"/>
      <c r="N60" s="139"/>
      <c r="O60" s="141"/>
      <c r="P60" s="149"/>
      <c r="Q60" s="139"/>
      <c r="R60" s="145"/>
      <c r="S60" s="9"/>
    </row>
    <row r="61" spans="1:19" ht="12.6" customHeight="1" x14ac:dyDescent="0.2">
      <c r="A61" s="448" t="s">
        <v>50</v>
      </c>
      <c r="B61" s="439"/>
      <c r="C61" s="1"/>
      <c r="D61" s="102"/>
      <c r="E61" s="102"/>
      <c r="F61" s="102"/>
      <c r="G61" s="103"/>
      <c r="H61" s="109"/>
      <c r="I61" s="102"/>
      <c r="J61" s="109"/>
      <c r="K61" s="1"/>
      <c r="L61" s="146"/>
      <c r="M61" s="141"/>
      <c r="N61" s="139"/>
      <c r="O61" s="141"/>
      <c r="P61" s="149"/>
      <c r="Q61" s="139"/>
      <c r="R61" s="145"/>
      <c r="S61" s="9"/>
    </row>
    <row r="62" spans="1:19" ht="12.6" customHeight="1" x14ac:dyDescent="0.2">
      <c r="A62" s="448" t="s">
        <v>20</v>
      </c>
      <c r="B62" s="439"/>
      <c r="C62" s="1"/>
      <c r="D62" s="102">
        <v>36.299999999999997</v>
      </c>
      <c r="E62" s="102">
        <v>-36.299999999999997</v>
      </c>
      <c r="F62" s="105">
        <v>0</v>
      </c>
      <c r="G62" s="103"/>
      <c r="H62" s="102">
        <v>0</v>
      </c>
      <c r="I62" s="102">
        <v>0</v>
      </c>
      <c r="J62" s="102">
        <v>0</v>
      </c>
      <c r="K62" s="1"/>
      <c r="L62" s="146">
        <v>401</v>
      </c>
      <c r="M62" s="139">
        <f>+N62-L62</f>
        <v>-401</v>
      </c>
      <c r="N62" s="139">
        <v>0</v>
      </c>
      <c r="O62" s="141"/>
      <c r="P62" s="162">
        <v>35.4</v>
      </c>
      <c r="Q62" s="139">
        <f>R62-P62</f>
        <v>-35.4</v>
      </c>
      <c r="R62" s="148">
        <v>0</v>
      </c>
      <c r="S62" s="110"/>
    </row>
    <row r="63" spans="1:19" ht="12.6" customHeight="1" x14ac:dyDescent="0.2">
      <c r="A63" s="108"/>
      <c r="B63" s="108"/>
      <c r="C63" s="1"/>
      <c r="D63" s="102"/>
      <c r="E63" s="102"/>
      <c r="F63" s="109"/>
      <c r="G63" s="103"/>
      <c r="H63" s="109"/>
      <c r="I63" s="102"/>
      <c r="J63" s="109"/>
      <c r="K63" s="1"/>
      <c r="L63" s="146"/>
      <c r="M63" s="141"/>
      <c r="N63" s="141"/>
      <c r="O63" s="141"/>
      <c r="P63" s="149"/>
      <c r="Q63" s="139"/>
      <c r="R63" s="145"/>
      <c r="S63" s="9"/>
    </row>
    <row r="64" spans="1:19" ht="12.6" customHeight="1" x14ac:dyDescent="0.2">
      <c r="A64" s="448" t="s">
        <v>25</v>
      </c>
      <c r="B64" s="439"/>
      <c r="C64" s="1"/>
      <c r="D64" s="105">
        <v>93.5</v>
      </c>
      <c r="E64" s="102">
        <v>0</v>
      </c>
      <c r="F64" s="105">
        <v>93.5</v>
      </c>
      <c r="G64" s="103"/>
      <c r="H64" s="102">
        <v>-31.3</v>
      </c>
      <c r="I64" s="102">
        <v>0</v>
      </c>
      <c r="J64" s="102">
        <v>-31.3</v>
      </c>
      <c r="K64" s="1"/>
      <c r="L64" s="146">
        <v>137.19999999999999</v>
      </c>
      <c r="M64" s="139">
        <f>+N64-L64</f>
        <v>-91.999999999999986</v>
      </c>
      <c r="N64" s="139">
        <v>45.2</v>
      </c>
      <c r="O64" s="141"/>
      <c r="P64" s="147">
        <v>9.1</v>
      </c>
      <c r="Q64" s="139">
        <f>R64-P64</f>
        <v>0</v>
      </c>
      <c r="R64" s="148">
        <v>9.1</v>
      </c>
      <c r="S64" s="110"/>
    </row>
    <row r="65" spans="1:19" ht="12.6" customHeight="1" x14ac:dyDescent="0.2">
      <c r="A65" s="108"/>
      <c r="B65" s="108"/>
      <c r="C65" s="1"/>
      <c r="D65" s="105"/>
      <c r="E65" s="102"/>
      <c r="F65" s="109"/>
      <c r="G65" s="103"/>
      <c r="H65" s="109"/>
      <c r="I65" s="102"/>
      <c r="J65" s="56" t="s">
        <v>51</v>
      </c>
      <c r="K65" s="1"/>
      <c r="L65" s="146"/>
      <c r="M65" s="141"/>
      <c r="N65" s="141"/>
      <c r="O65" s="141"/>
      <c r="P65" s="149"/>
      <c r="Q65" s="139"/>
      <c r="R65" s="163" t="s">
        <v>51</v>
      </c>
      <c r="S65" s="9"/>
    </row>
    <row r="66" spans="1:19" ht="12.6" customHeight="1" x14ac:dyDescent="0.2">
      <c r="A66" s="448" t="s">
        <v>27</v>
      </c>
      <c r="B66" s="439"/>
      <c r="C66" s="1"/>
      <c r="D66" s="102">
        <v>154.9</v>
      </c>
      <c r="E66" s="102">
        <v>44.4</v>
      </c>
      <c r="F66" s="102">
        <v>199.3</v>
      </c>
      <c r="G66" s="103"/>
      <c r="H66" s="102">
        <v>310.3</v>
      </c>
      <c r="I66" s="102">
        <v>0</v>
      </c>
      <c r="J66" s="102">
        <v>310.3</v>
      </c>
      <c r="K66" s="1"/>
      <c r="L66" s="146">
        <v>85.1</v>
      </c>
      <c r="M66" s="139">
        <f>+N66-L66</f>
        <v>45.099999999999994</v>
      </c>
      <c r="N66" s="139">
        <v>130.19999999999999</v>
      </c>
      <c r="O66" s="141"/>
      <c r="P66" s="147">
        <v>182.4</v>
      </c>
      <c r="Q66" s="139">
        <f>R66-P66+0.1</f>
        <v>23.199999999999996</v>
      </c>
      <c r="R66" s="148">
        <v>205.5</v>
      </c>
      <c r="S66" s="110"/>
    </row>
    <row r="67" spans="1:19" ht="12.6" customHeight="1" x14ac:dyDescent="0.2">
      <c r="A67" s="108"/>
      <c r="B67" s="108"/>
      <c r="C67" s="1"/>
      <c r="D67" s="102"/>
      <c r="E67" s="102"/>
      <c r="F67" s="109"/>
      <c r="G67" s="103"/>
      <c r="H67" s="109"/>
      <c r="I67" s="102"/>
      <c r="J67" s="109"/>
      <c r="K67" s="1"/>
      <c r="L67" s="146"/>
      <c r="M67" s="141"/>
      <c r="N67" s="141"/>
      <c r="O67" s="141"/>
      <c r="P67" s="149"/>
      <c r="Q67" s="139"/>
      <c r="R67" s="145"/>
      <c r="S67" s="9"/>
    </row>
    <row r="68" spans="1:19" ht="12.6" customHeight="1" x14ac:dyDescent="0.2">
      <c r="A68" s="448" t="s">
        <v>29</v>
      </c>
      <c r="B68" s="439"/>
      <c r="C68" s="1"/>
      <c r="D68" s="102">
        <v>500.6</v>
      </c>
      <c r="E68" s="105">
        <v>206</v>
      </c>
      <c r="F68" s="102">
        <v>706.6</v>
      </c>
      <c r="G68" s="103"/>
      <c r="H68" s="105">
        <v>1203.0999999999999</v>
      </c>
      <c r="I68" s="102">
        <v>0</v>
      </c>
      <c r="J68" s="102">
        <v>1203.0999999999999</v>
      </c>
      <c r="K68" s="1"/>
      <c r="L68" s="146">
        <v>428.5</v>
      </c>
      <c r="M68" s="139">
        <f>+N68-L68</f>
        <v>369.1</v>
      </c>
      <c r="N68" s="139">
        <v>797.6</v>
      </c>
      <c r="O68" s="141"/>
      <c r="P68" s="147">
        <v>727.5</v>
      </c>
      <c r="Q68" s="139">
        <f>R68-P68-0.1</f>
        <v>69.299999999999983</v>
      </c>
      <c r="R68" s="148">
        <v>796.9</v>
      </c>
      <c r="S68" s="110"/>
    </row>
    <row r="69" spans="1:19" ht="12.6" customHeight="1" x14ac:dyDescent="0.2">
      <c r="A69" s="108"/>
      <c r="B69" s="108"/>
      <c r="C69" s="1"/>
      <c r="D69" s="109"/>
      <c r="E69" s="102"/>
      <c r="F69" s="109"/>
      <c r="G69" s="103"/>
      <c r="H69" s="105"/>
      <c r="I69" s="102"/>
      <c r="J69" s="109"/>
      <c r="K69" s="1"/>
      <c r="L69" s="144"/>
      <c r="M69" s="141"/>
      <c r="N69" s="141"/>
      <c r="O69" s="141"/>
      <c r="P69" s="149"/>
      <c r="Q69" s="141"/>
      <c r="R69" s="145"/>
      <c r="S69" s="9"/>
    </row>
    <row r="70" spans="1:19" ht="12.6" customHeight="1" x14ac:dyDescent="0.2">
      <c r="A70" s="448" t="s">
        <v>30</v>
      </c>
      <c r="B70" s="439"/>
      <c r="C70" s="1"/>
      <c r="D70" s="115">
        <v>0.47</v>
      </c>
      <c r="E70" s="115">
        <v>0.19</v>
      </c>
      <c r="F70" s="115">
        <v>0.66</v>
      </c>
      <c r="G70" s="116"/>
      <c r="H70" s="115">
        <v>1.1100000000000001</v>
      </c>
      <c r="I70" s="115">
        <v>0</v>
      </c>
      <c r="J70" s="115">
        <v>1.1100000000000001</v>
      </c>
      <c r="K70" s="1"/>
      <c r="L70" s="164">
        <v>0.4</v>
      </c>
      <c r="M70" s="165">
        <v>0.35</v>
      </c>
      <c r="N70" s="165">
        <v>0.75</v>
      </c>
      <c r="O70" s="141"/>
      <c r="P70" s="166">
        <v>0.67</v>
      </c>
      <c r="Q70" s="167">
        <v>7.0000000000000007E-2</v>
      </c>
      <c r="R70" s="168">
        <v>0.74</v>
      </c>
      <c r="S70" s="118"/>
    </row>
    <row r="71" spans="1:19" ht="12.6" customHeight="1" x14ac:dyDescent="0.2">
      <c r="A71" s="1"/>
      <c r="B71" s="1"/>
      <c r="C71" s="1"/>
      <c r="D71" s="81"/>
      <c r="E71" s="118"/>
      <c r="F71" s="119"/>
      <c r="G71" s="44"/>
      <c r="H71" s="169"/>
      <c r="I71" s="93"/>
      <c r="J71" s="118"/>
      <c r="K71" s="1"/>
      <c r="L71" s="170"/>
      <c r="M71" s="171"/>
      <c r="N71" s="172"/>
      <c r="O71" s="173"/>
      <c r="P71" s="173"/>
      <c r="Q71" s="171"/>
      <c r="R71" s="174"/>
      <c r="S71" s="9"/>
    </row>
    <row r="72" spans="1:19" ht="12.6" customHeight="1" x14ac:dyDescent="0.2">
      <c r="A72" s="44"/>
      <c r="B72" s="44"/>
      <c r="C72" s="44"/>
      <c r="D72" s="81"/>
      <c r="E72" s="93"/>
      <c r="F72" s="44"/>
      <c r="G72" s="44"/>
      <c r="H72" s="44"/>
      <c r="I72" s="93"/>
      <c r="J72" s="81"/>
      <c r="K72" s="44"/>
      <c r="L72" s="1"/>
      <c r="M72" s="1"/>
      <c r="N72" s="1"/>
      <c r="O72" s="1"/>
      <c r="P72" s="1"/>
      <c r="Q72" s="1"/>
      <c r="R72" s="1"/>
      <c r="S72" s="9"/>
    </row>
    <row r="73" spans="1:19" ht="12.6" customHeight="1" x14ac:dyDescent="0.2">
      <c r="A73" s="14"/>
      <c r="B73" s="14"/>
      <c r="C73" s="14"/>
      <c r="D73" s="16"/>
      <c r="E73" s="14"/>
      <c r="F73" s="14"/>
      <c r="G73" s="14"/>
      <c r="H73" s="14"/>
      <c r="I73" s="14"/>
      <c r="J73" s="16"/>
      <c r="K73" s="14"/>
      <c r="L73" s="1"/>
      <c r="M73" s="1"/>
      <c r="N73" s="1"/>
      <c r="O73" s="1"/>
      <c r="P73" s="1"/>
      <c r="Q73" s="1"/>
      <c r="R73" s="1"/>
      <c r="S73" s="9"/>
    </row>
    <row r="74" spans="1:19" ht="12.6" customHeight="1" x14ac:dyDescent="0.2">
      <c r="A74" s="452" t="s">
        <v>52</v>
      </c>
      <c r="B74" s="439"/>
      <c r="C74" s="439"/>
      <c r="D74" s="439"/>
      <c r="E74" s="463"/>
      <c r="F74" s="439"/>
      <c r="G74" s="439"/>
      <c r="H74" s="439"/>
      <c r="I74" s="463"/>
      <c r="J74" s="441"/>
      <c r="K74" s="9"/>
      <c r="L74" s="9"/>
      <c r="M74" s="9"/>
      <c r="N74" s="9"/>
      <c r="O74" s="9"/>
      <c r="P74" s="9"/>
      <c r="Q74" s="9"/>
      <c r="R74" s="9"/>
      <c r="S74" s="9"/>
    </row>
    <row r="75" spans="1:19" ht="12.6" customHeight="1" x14ac:dyDescent="0.2">
      <c r="A75" s="438"/>
      <c r="B75" s="439"/>
      <c r="C75" s="439"/>
      <c r="D75" s="439"/>
      <c r="E75" s="439"/>
      <c r="F75" s="439"/>
      <c r="G75" s="439"/>
      <c r="H75" s="1"/>
      <c r="I75" s="1"/>
      <c r="J75" s="9"/>
      <c r="K75" s="1"/>
      <c r="L75" s="1"/>
      <c r="M75" s="1"/>
      <c r="N75" s="1"/>
      <c r="O75" s="1"/>
      <c r="P75" s="1"/>
      <c r="Q75" s="1"/>
      <c r="R75" s="1"/>
      <c r="S75" s="1"/>
    </row>
    <row r="76" spans="1:19" ht="12.6" customHeight="1" x14ac:dyDescent="0.2">
      <c r="A76" s="1"/>
      <c r="B76" s="1"/>
      <c r="C76" s="1"/>
      <c r="D76" s="9"/>
      <c r="E76" s="1"/>
      <c r="F76" s="1"/>
      <c r="G76" s="1"/>
      <c r="H76" s="1"/>
      <c r="I76" s="1"/>
      <c r="J76" s="9"/>
      <c r="K76" s="1"/>
      <c r="L76" s="1"/>
      <c r="M76" s="1"/>
      <c r="N76" s="1"/>
      <c r="O76" s="1"/>
      <c r="P76" s="1"/>
      <c r="Q76" s="1"/>
      <c r="R76" s="1"/>
      <c r="S76" s="1"/>
    </row>
    <row r="77" spans="1:19" ht="12.6" customHeight="1" x14ac:dyDescent="0.2">
      <c r="A77" s="442" t="s">
        <v>36</v>
      </c>
      <c r="B77" s="451"/>
      <c r="C77" s="451"/>
      <c r="D77" s="451"/>
      <c r="E77" s="451"/>
      <c r="F77" s="451"/>
      <c r="G77" s="451"/>
      <c r="H77" s="44"/>
      <c r="I77" s="44"/>
      <c r="J77" s="81"/>
      <c r="K77" s="175"/>
      <c r="L77" s="175"/>
      <c r="M77" s="175"/>
      <c r="N77" s="175"/>
      <c r="O77" s="175"/>
      <c r="P77" s="175"/>
      <c r="Q77" s="175"/>
      <c r="R77" s="175"/>
      <c r="S77" s="175"/>
    </row>
    <row r="78" spans="1:19" ht="12.6" customHeight="1" x14ac:dyDescent="0.2">
      <c r="A78" s="464"/>
      <c r="B78" s="464"/>
      <c r="C78" s="175"/>
      <c r="D78" s="176"/>
      <c r="E78" s="175"/>
      <c r="F78" s="175"/>
      <c r="G78" s="175"/>
      <c r="H78" s="44"/>
      <c r="I78" s="44"/>
      <c r="J78" s="81"/>
      <c r="K78" s="175"/>
      <c r="L78" s="175"/>
      <c r="M78" s="175"/>
      <c r="N78" s="175"/>
      <c r="O78" s="175"/>
      <c r="P78" s="175"/>
      <c r="Q78" s="175"/>
      <c r="R78" s="175"/>
      <c r="S78" s="175"/>
    </row>
    <row r="79" spans="1:19" ht="12.6" customHeight="1" x14ac:dyDescent="0.2">
      <c r="A79" s="462" t="s">
        <v>53</v>
      </c>
      <c r="B79" s="451"/>
      <c r="C79" s="175"/>
      <c r="D79" s="176"/>
      <c r="E79" s="175"/>
      <c r="F79" s="175"/>
      <c r="G79" s="175"/>
      <c r="H79" s="44"/>
      <c r="I79" s="44"/>
      <c r="J79" s="81"/>
      <c r="K79" s="175"/>
      <c r="L79" s="175"/>
      <c r="M79" s="175"/>
      <c r="N79" s="175"/>
      <c r="O79" s="175"/>
      <c r="P79" s="175"/>
      <c r="Q79" s="175"/>
      <c r="R79" s="175"/>
      <c r="S79" s="175"/>
    </row>
    <row r="80" spans="1:19" ht="12.6" customHeight="1" x14ac:dyDescent="0.2">
      <c r="A80" s="177"/>
      <c r="B80" s="175"/>
      <c r="C80" s="175"/>
      <c r="D80" s="176"/>
      <c r="E80" s="175"/>
      <c r="F80" s="175"/>
      <c r="G80" s="175"/>
      <c r="H80" s="44"/>
      <c r="I80" s="44"/>
      <c r="J80" s="81"/>
      <c r="K80" s="175"/>
      <c r="L80" s="175"/>
      <c r="M80" s="175"/>
      <c r="N80" s="175"/>
      <c r="O80" s="175"/>
      <c r="P80" s="175"/>
      <c r="Q80" s="175"/>
      <c r="R80" s="175"/>
      <c r="S80" s="175"/>
    </row>
  </sheetData>
  <mergeCells count="56">
    <mergeCell ref="A7:B7"/>
    <mergeCell ref="A2:S2"/>
    <mergeCell ref="A3:S3"/>
    <mergeCell ref="A4:B4"/>
    <mergeCell ref="A5:B5"/>
    <mergeCell ref="A6:B6"/>
    <mergeCell ref="P9:R9"/>
    <mergeCell ref="A10:B10"/>
    <mergeCell ref="D10:F10"/>
    <mergeCell ref="H10:J10"/>
    <mergeCell ref="L10:N10"/>
    <mergeCell ref="P10:R10"/>
    <mergeCell ref="A23:B23"/>
    <mergeCell ref="D8:F8"/>
    <mergeCell ref="D9:F9"/>
    <mergeCell ref="H9:J9"/>
    <mergeCell ref="L9:N9"/>
    <mergeCell ref="A15:B15"/>
    <mergeCell ref="A17:B17"/>
    <mergeCell ref="A19:B19"/>
    <mergeCell ref="A20:B20"/>
    <mergeCell ref="A21:B21"/>
    <mergeCell ref="D45:F45"/>
    <mergeCell ref="H45:J45"/>
    <mergeCell ref="L45:N45"/>
    <mergeCell ref="P45:R45"/>
    <mergeCell ref="A24:B24"/>
    <mergeCell ref="A26:B26"/>
    <mergeCell ref="A27:B27"/>
    <mergeCell ref="A29:B29"/>
    <mergeCell ref="A31:B31"/>
    <mergeCell ref="A33:B33"/>
    <mergeCell ref="A35:B35"/>
    <mergeCell ref="D44:F44"/>
    <mergeCell ref="H44:J44"/>
    <mergeCell ref="L44:N44"/>
    <mergeCell ref="P44:R44"/>
    <mergeCell ref="A66:B66"/>
    <mergeCell ref="A49:B49"/>
    <mergeCell ref="A50:B50"/>
    <mergeCell ref="A52:B52"/>
    <mergeCell ref="A54:B54"/>
    <mergeCell ref="A55:B55"/>
    <mergeCell ref="A56:B56"/>
    <mergeCell ref="A58:B58"/>
    <mergeCell ref="A59:B59"/>
    <mergeCell ref="A61:B61"/>
    <mergeCell ref="A62:B62"/>
    <mergeCell ref="A64:B64"/>
    <mergeCell ref="A79:B79"/>
    <mergeCell ref="A68:B68"/>
    <mergeCell ref="A70:B70"/>
    <mergeCell ref="A74:J74"/>
    <mergeCell ref="A75:G75"/>
    <mergeCell ref="A77:G77"/>
    <mergeCell ref="A78:B78"/>
  </mergeCells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workbookViewId="0"/>
  </sheetViews>
  <sheetFormatPr defaultColWidth="21.5" defaultRowHeight="12.75" x14ac:dyDescent="0.2"/>
  <cols>
    <col min="1" max="1" width="5.6640625" customWidth="1"/>
    <col min="2" max="2" width="37" customWidth="1"/>
    <col min="3" max="3" width="3.33203125" customWidth="1"/>
    <col min="4" max="6" width="13.83203125" customWidth="1"/>
    <col min="7" max="7" width="9.33203125" customWidth="1"/>
    <col min="8" max="10" width="13.83203125" customWidth="1"/>
    <col min="12" max="14" width="13.83203125" customWidth="1"/>
    <col min="15" max="15" width="9.33203125" customWidth="1"/>
    <col min="16" max="18" width="13.83203125" customWidth="1"/>
    <col min="19" max="19" width="12.83203125" customWidth="1"/>
  </cols>
  <sheetData>
    <row r="1" spans="1:19" ht="12.6" customHeight="1" x14ac:dyDescent="0.25">
      <c r="A1" s="1"/>
      <c r="B1" s="178"/>
      <c r="C1" s="1"/>
      <c r="D1" s="44"/>
      <c r="E1" s="179"/>
      <c r="F1" s="92"/>
      <c r="G1" s="92"/>
      <c r="H1" s="96"/>
      <c r="I1" s="92"/>
      <c r="J1" s="92"/>
      <c r="K1" s="92"/>
      <c r="L1" s="92"/>
      <c r="M1" s="90"/>
      <c r="N1" s="90"/>
      <c r="O1" s="90"/>
      <c r="P1" s="90"/>
      <c r="Q1" s="90"/>
      <c r="R1" s="92"/>
      <c r="S1" s="3" t="s">
        <v>0</v>
      </c>
    </row>
    <row r="2" spans="1:19" ht="18.75" customHeight="1" x14ac:dyDescent="0.25">
      <c r="A2" s="520" t="s">
        <v>1</v>
      </c>
      <c r="B2" s="439"/>
      <c r="C2" s="439"/>
      <c r="D2" s="451"/>
      <c r="E2" s="451"/>
      <c r="F2" s="451"/>
      <c r="G2" s="451"/>
      <c r="H2" s="451"/>
      <c r="I2" s="451"/>
      <c r="J2" s="451"/>
      <c r="K2" s="451"/>
      <c r="L2" s="483"/>
      <c r="M2" s="451"/>
      <c r="N2" s="451"/>
      <c r="O2" s="451"/>
      <c r="P2" s="451"/>
      <c r="Q2" s="451"/>
      <c r="R2" s="483"/>
      <c r="S2" s="441"/>
    </row>
    <row r="3" spans="1:19" ht="18.75" customHeight="1" x14ac:dyDescent="0.25">
      <c r="A3" s="520" t="s">
        <v>38</v>
      </c>
      <c r="B3" s="439"/>
      <c r="C3" s="439"/>
      <c r="D3" s="490"/>
      <c r="E3" s="439"/>
      <c r="F3" s="439"/>
      <c r="G3" s="439"/>
      <c r="H3" s="451"/>
      <c r="I3" s="451"/>
      <c r="J3" s="451"/>
      <c r="K3" s="521"/>
      <c r="L3" s="451"/>
      <c r="M3" s="451"/>
      <c r="N3" s="483"/>
      <c r="O3" s="439"/>
      <c r="P3" s="439"/>
      <c r="Q3" s="439"/>
      <c r="R3" s="439"/>
      <c r="S3" s="441"/>
    </row>
    <row r="4" spans="1:19" ht="12.6" customHeight="1" x14ac:dyDescent="0.2">
      <c r="A4" s="494" t="s">
        <v>3</v>
      </c>
      <c r="B4" s="439"/>
      <c r="C4" s="180"/>
      <c r="D4" s="178"/>
      <c r="E4" s="90"/>
      <c r="F4" s="90"/>
      <c r="G4" s="1"/>
      <c r="H4" s="89"/>
      <c r="I4" s="89"/>
      <c r="J4" s="89"/>
      <c r="K4" s="92"/>
      <c r="L4" s="92"/>
      <c r="M4" s="92"/>
      <c r="N4" s="92"/>
      <c r="O4" s="92"/>
      <c r="P4" s="92"/>
      <c r="Q4" s="90"/>
      <c r="R4" s="90"/>
      <c r="S4" s="89"/>
    </row>
    <row r="5" spans="1:19" ht="12.6" customHeight="1" x14ac:dyDescent="0.2">
      <c r="A5" s="494" t="s">
        <v>4</v>
      </c>
      <c r="B5" s="439"/>
      <c r="C5" s="180"/>
      <c r="D5" s="178"/>
      <c r="E5" s="90"/>
      <c r="F5" s="90"/>
      <c r="G5" s="1"/>
      <c r="H5" s="89"/>
      <c r="I5" s="89"/>
      <c r="J5" s="89"/>
      <c r="K5" s="90"/>
      <c r="L5" s="90"/>
      <c r="M5" s="90"/>
      <c r="N5" s="90"/>
      <c r="O5" s="90"/>
      <c r="P5" s="90"/>
      <c r="Q5" s="90"/>
      <c r="R5" s="90"/>
      <c r="S5" s="89"/>
    </row>
    <row r="6" spans="1:19" ht="12.6" customHeight="1" x14ac:dyDescent="0.2">
      <c r="A6" s="489" t="s">
        <v>5</v>
      </c>
      <c r="B6" s="450"/>
      <c r="C6" s="451"/>
      <c r="D6" s="90"/>
      <c r="E6" s="90"/>
      <c r="F6" s="90"/>
      <c r="G6" s="1"/>
      <c r="H6" s="89"/>
      <c r="I6" s="89"/>
      <c r="J6" s="89"/>
      <c r="K6" s="90"/>
      <c r="L6" s="90"/>
      <c r="M6" s="90"/>
      <c r="N6" s="90"/>
      <c r="O6" s="90"/>
      <c r="P6" s="90"/>
      <c r="Q6" s="90"/>
      <c r="R6" s="90"/>
      <c r="S6" s="89"/>
    </row>
    <row r="7" spans="1:19" ht="12.6" customHeight="1" x14ac:dyDescent="0.2">
      <c r="A7" s="489" t="s">
        <v>6</v>
      </c>
      <c r="B7" s="519"/>
      <c r="C7" s="181"/>
      <c r="D7" s="90"/>
      <c r="E7" s="90"/>
      <c r="F7" s="90"/>
      <c r="G7" s="1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89"/>
    </row>
    <row r="8" spans="1:19" ht="12.6" customHeight="1" x14ac:dyDescent="0.2">
      <c r="A8" s="1"/>
      <c r="B8" s="1"/>
      <c r="C8" s="1"/>
      <c r="D8" s="90"/>
      <c r="E8" s="90"/>
      <c r="F8" s="90"/>
      <c r="G8" s="1"/>
      <c r="H8" s="89"/>
      <c r="I8" s="89"/>
      <c r="J8" s="89"/>
      <c r="K8" s="92"/>
      <c r="L8" s="92"/>
      <c r="M8" s="92"/>
      <c r="N8" s="92"/>
      <c r="O8" s="1"/>
      <c r="P8" s="89"/>
      <c r="Q8" s="89"/>
      <c r="R8" s="89"/>
      <c r="S8" s="89"/>
    </row>
    <row r="9" spans="1:19" ht="12.6" customHeight="1" x14ac:dyDescent="0.2">
      <c r="A9" s="1"/>
      <c r="B9" s="1"/>
      <c r="C9" s="1"/>
      <c r="D9" s="484" t="s">
        <v>39</v>
      </c>
      <c r="E9" s="439"/>
      <c r="F9" s="439"/>
      <c r="G9" s="1"/>
      <c r="H9" s="484" t="s">
        <v>39</v>
      </c>
      <c r="I9" s="439"/>
      <c r="J9" s="441"/>
      <c r="K9" s="92"/>
      <c r="L9" s="476" t="s">
        <v>54</v>
      </c>
      <c r="M9" s="481"/>
      <c r="N9" s="482"/>
      <c r="O9" s="1"/>
      <c r="P9" s="484" t="s">
        <v>54</v>
      </c>
      <c r="Q9" s="511"/>
      <c r="R9" s="512"/>
      <c r="S9" s="89"/>
    </row>
    <row r="10" spans="1:19" ht="12.6" customHeight="1" x14ac:dyDescent="0.2">
      <c r="A10" s="448" t="s">
        <v>7</v>
      </c>
      <c r="B10" s="438"/>
      <c r="C10" s="1"/>
      <c r="D10" s="488">
        <v>41729</v>
      </c>
      <c r="E10" s="513" t="s">
        <v>40</v>
      </c>
      <c r="F10" s="439"/>
      <c r="G10" s="1"/>
      <c r="H10" s="488">
        <v>41364</v>
      </c>
      <c r="I10" s="513" t="s">
        <v>40</v>
      </c>
      <c r="J10" s="441"/>
      <c r="K10" s="89"/>
      <c r="L10" s="469">
        <v>41820</v>
      </c>
      <c r="M10" s="514" t="s">
        <v>40</v>
      </c>
      <c r="N10" s="515" t="s">
        <v>40</v>
      </c>
      <c r="O10" s="1"/>
      <c r="P10" s="469">
        <v>41455</v>
      </c>
      <c r="Q10" s="516" t="s">
        <v>40</v>
      </c>
      <c r="R10" s="517" t="s">
        <v>40</v>
      </c>
      <c r="S10" s="89"/>
    </row>
    <row r="11" spans="1:19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9"/>
      <c r="K11" s="92"/>
      <c r="L11" s="518" t="s">
        <v>40</v>
      </c>
      <c r="M11" s="485"/>
      <c r="N11" s="486"/>
      <c r="O11" s="1"/>
      <c r="P11" s="1"/>
      <c r="Q11" s="1"/>
      <c r="R11" s="9"/>
      <c r="S11" s="89"/>
    </row>
    <row r="12" spans="1:19" ht="12.6" customHeight="1" x14ac:dyDescent="0.2">
      <c r="A12" s="1"/>
      <c r="B12" s="1"/>
      <c r="C12" s="1"/>
      <c r="D12" s="100" t="s">
        <v>41</v>
      </c>
      <c r="E12" s="99"/>
      <c r="F12" s="100" t="s">
        <v>42</v>
      </c>
      <c r="G12" s="1"/>
      <c r="H12" s="100" t="s">
        <v>41</v>
      </c>
      <c r="I12" s="99"/>
      <c r="J12" s="98" t="s">
        <v>42</v>
      </c>
      <c r="K12" s="89"/>
      <c r="L12" s="100" t="s">
        <v>41</v>
      </c>
      <c r="M12" s="99"/>
      <c r="N12" s="98" t="s">
        <v>42</v>
      </c>
      <c r="O12" s="1"/>
      <c r="P12" s="100" t="s">
        <v>41</v>
      </c>
      <c r="Q12" s="99"/>
      <c r="R12" s="98" t="s">
        <v>42</v>
      </c>
      <c r="S12" s="182" t="s">
        <v>40</v>
      </c>
    </row>
    <row r="13" spans="1:19" ht="12.6" customHeight="1" x14ac:dyDescent="0.2">
      <c r="A13" s="1"/>
      <c r="B13" s="1"/>
      <c r="C13" s="1"/>
      <c r="D13" s="12" t="s">
        <v>43</v>
      </c>
      <c r="E13" s="12" t="s">
        <v>44</v>
      </c>
      <c r="F13" s="12" t="s">
        <v>45</v>
      </c>
      <c r="G13" s="1"/>
      <c r="H13" s="12" t="s">
        <v>43</v>
      </c>
      <c r="I13" s="12" t="s">
        <v>44</v>
      </c>
      <c r="J13" s="13" t="s">
        <v>45</v>
      </c>
      <c r="K13" s="92"/>
      <c r="L13" s="12" t="s">
        <v>43</v>
      </c>
      <c r="M13" s="12" t="s">
        <v>44</v>
      </c>
      <c r="N13" s="13" t="s">
        <v>45</v>
      </c>
      <c r="O13" s="1"/>
      <c r="P13" s="12" t="s">
        <v>43</v>
      </c>
      <c r="Q13" s="12" t="s">
        <v>44</v>
      </c>
      <c r="R13" s="13" t="s">
        <v>45</v>
      </c>
      <c r="S13" s="89"/>
    </row>
    <row r="14" spans="1:19" ht="12.6" customHeight="1" x14ac:dyDescent="0.2">
      <c r="A14" s="1"/>
      <c r="B14" s="1"/>
      <c r="C14" s="1"/>
      <c r="D14" s="14"/>
      <c r="E14" s="14"/>
      <c r="F14" s="14"/>
      <c r="G14" s="1"/>
      <c r="H14" s="14"/>
      <c r="I14" s="14"/>
      <c r="J14" s="16"/>
      <c r="K14" s="89"/>
      <c r="L14" s="15"/>
      <c r="M14" s="15"/>
      <c r="N14" s="15"/>
      <c r="O14" s="1"/>
      <c r="P14" s="14"/>
      <c r="Q14" s="14"/>
      <c r="R14" s="16"/>
      <c r="S14" s="89"/>
    </row>
    <row r="15" spans="1:19" ht="12.6" customHeight="1" x14ac:dyDescent="0.2">
      <c r="A15" s="448" t="s">
        <v>14</v>
      </c>
      <c r="B15" s="439"/>
      <c r="C15" s="1"/>
      <c r="D15" s="183">
        <v>4683.1000000000004</v>
      </c>
      <c r="E15" s="102">
        <v>0</v>
      </c>
      <c r="F15" s="183">
        <v>4683.1000000000004</v>
      </c>
      <c r="G15" s="184"/>
      <c r="H15" s="101">
        <v>5602</v>
      </c>
      <c r="I15" s="102">
        <v>0</v>
      </c>
      <c r="J15" s="101">
        <v>5602</v>
      </c>
      <c r="K15" s="185"/>
      <c r="L15" s="183">
        <v>9618.7000000000007</v>
      </c>
      <c r="M15" s="102">
        <v>0</v>
      </c>
      <c r="N15" s="183">
        <v>9618.7000000000007</v>
      </c>
      <c r="O15" s="1"/>
      <c r="P15" s="101">
        <v>11531.7</v>
      </c>
      <c r="Q15" s="102">
        <v>0</v>
      </c>
      <c r="R15" s="101">
        <v>11531.7</v>
      </c>
      <c r="S15" s="182" t="s">
        <v>40</v>
      </c>
    </row>
    <row r="16" spans="1:19" ht="12.6" customHeight="1" x14ac:dyDescent="0.2">
      <c r="A16" s="108"/>
      <c r="B16" s="108"/>
      <c r="C16" s="1"/>
      <c r="D16" s="9"/>
      <c r="E16" s="110"/>
      <c r="F16" s="9"/>
      <c r="G16" s="1"/>
      <c r="H16" s="9"/>
      <c r="I16" s="110"/>
      <c r="J16" s="9"/>
      <c r="K16" s="1"/>
      <c r="L16" s="9"/>
      <c r="M16" s="110"/>
      <c r="N16" s="9"/>
      <c r="O16" s="1"/>
      <c r="P16" s="9"/>
      <c r="Q16" s="110"/>
      <c r="R16" s="9"/>
      <c r="S16" s="9"/>
    </row>
    <row r="17" spans="1:19" ht="12.6" customHeight="1" x14ac:dyDescent="0.2">
      <c r="A17" s="448" t="s">
        <v>15</v>
      </c>
      <c r="B17" s="439"/>
      <c r="C17" s="1"/>
      <c r="D17" s="102">
        <v>1222.7</v>
      </c>
      <c r="E17" s="102">
        <v>0</v>
      </c>
      <c r="F17" s="102">
        <v>1222.7</v>
      </c>
      <c r="G17" s="1"/>
      <c r="H17" s="102">
        <v>1158.3</v>
      </c>
      <c r="I17" s="102">
        <v>0</v>
      </c>
      <c r="J17" s="102">
        <v>1158.3</v>
      </c>
      <c r="K17" s="186"/>
      <c r="L17" s="102">
        <v>2412.4</v>
      </c>
      <c r="M17" s="102">
        <v>0</v>
      </c>
      <c r="N17" s="102">
        <v>2412.4</v>
      </c>
      <c r="O17" s="1"/>
      <c r="P17" s="102">
        <v>2323.5</v>
      </c>
      <c r="Q17" s="102">
        <v>0</v>
      </c>
      <c r="R17" s="102">
        <v>2323.5</v>
      </c>
      <c r="S17" s="110"/>
    </row>
    <row r="18" spans="1:19" ht="12.6" customHeight="1" x14ac:dyDescent="0.2">
      <c r="A18" s="108"/>
      <c r="B18" s="108"/>
      <c r="C18" s="1"/>
      <c r="D18" s="9"/>
      <c r="E18" s="110"/>
      <c r="F18" s="9"/>
      <c r="G18" s="1"/>
      <c r="H18" s="9"/>
      <c r="I18" s="9"/>
      <c r="J18" s="9"/>
      <c r="K18" s="1"/>
      <c r="L18" s="9"/>
      <c r="M18" s="110"/>
      <c r="N18" s="9"/>
      <c r="O18" s="1"/>
      <c r="P18" s="9"/>
      <c r="Q18" s="9"/>
      <c r="R18" s="9"/>
      <c r="S18" s="9"/>
    </row>
    <row r="19" spans="1:19" ht="12.6" customHeight="1" x14ac:dyDescent="0.2">
      <c r="A19" s="466" t="s">
        <v>18</v>
      </c>
      <c r="B19" s="465"/>
      <c r="C19" s="1"/>
      <c r="D19" s="102">
        <v>1109.3</v>
      </c>
      <c r="E19" s="105">
        <f>F19-D19</f>
        <v>0</v>
      </c>
      <c r="F19" s="102">
        <v>1109.3</v>
      </c>
      <c r="G19" s="1"/>
      <c r="H19" s="105">
        <v>1348.1</v>
      </c>
      <c r="I19" s="105">
        <v>0</v>
      </c>
      <c r="J19" s="102">
        <v>1348.1</v>
      </c>
      <c r="K19" s="186"/>
      <c r="L19" s="105">
        <v>2304.6999999999998</v>
      </c>
      <c r="M19" s="105">
        <v>0</v>
      </c>
      <c r="N19" s="105">
        <v>2304.6999999999998</v>
      </c>
      <c r="O19" s="1"/>
      <c r="P19" s="102">
        <v>2678.5</v>
      </c>
      <c r="Q19" s="102">
        <v>0</v>
      </c>
      <c r="R19" s="102">
        <v>2678.5</v>
      </c>
      <c r="S19" s="110"/>
    </row>
    <row r="20" spans="1:19" ht="12.6" customHeight="1" x14ac:dyDescent="0.2">
      <c r="A20" s="497" t="s">
        <v>46</v>
      </c>
      <c r="B20" s="498"/>
      <c r="C20" s="1"/>
      <c r="D20" s="111">
        <v>1484.9</v>
      </c>
      <c r="E20" s="111">
        <f>F20-D20</f>
        <v>0</v>
      </c>
      <c r="F20" s="111">
        <v>1484.9</v>
      </c>
      <c r="G20" s="1"/>
      <c r="H20" s="111">
        <v>1652</v>
      </c>
      <c r="I20" s="111">
        <v>0</v>
      </c>
      <c r="J20" s="111">
        <v>1652</v>
      </c>
      <c r="K20" s="186"/>
      <c r="L20" s="111">
        <v>3148.8</v>
      </c>
      <c r="M20" s="111">
        <v>0</v>
      </c>
      <c r="N20" s="111">
        <v>3148.8</v>
      </c>
      <c r="O20" s="1"/>
      <c r="P20" s="111">
        <v>3519.6</v>
      </c>
      <c r="Q20" s="111">
        <v>0</v>
      </c>
      <c r="R20" s="111">
        <v>3519.6</v>
      </c>
      <c r="S20" s="110"/>
    </row>
    <row r="21" spans="1:19" ht="12.6" customHeight="1" x14ac:dyDescent="0.2">
      <c r="A21" s="448" t="s">
        <v>47</v>
      </c>
      <c r="B21" s="439"/>
      <c r="C21" s="1"/>
      <c r="D21" s="112">
        <v>2594.1999999999998</v>
      </c>
      <c r="E21" s="112">
        <f>F21-D21</f>
        <v>0</v>
      </c>
      <c r="F21" s="112">
        <v>2594.1999999999998</v>
      </c>
      <c r="G21" s="1"/>
      <c r="H21" s="112">
        <v>3000.1</v>
      </c>
      <c r="I21" s="112">
        <v>0</v>
      </c>
      <c r="J21" s="112">
        <v>3000.1</v>
      </c>
      <c r="K21" s="186"/>
      <c r="L21" s="114">
        <v>5453.5</v>
      </c>
      <c r="M21" s="112">
        <v>0</v>
      </c>
      <c r="N21" s="114">
        <v>5453.5</v>
      </c>
      <c r="O21" s="1"/>
      <c r="P21" s="112">
        <v>6198.1</v>
      </c>
      <c r="Q21" s="112">
        <v>0</v>
      </c>
      <c r="R21" s="112">
        <v>6198.1</v>
      </c>
      <c r="S21" s="110"/>
    </row>
    <row r="22" spans="1:19" ht="12.6" customHeight="1" x14ac:dyDescent="0.2">
      <c r="A22" s="108"/>
      <c r="B22" s="108"/>
      <c r="C22" s="1"/>
      <c r="D22" s="9"/>
      <c r="E22" s="110"/>
      <c r="F22" s="9"/>
      <c r="G22" s="1"/>
      <c r="H22" s="9"/>
      <c r="I22" s="9"/>
      <c r="J22" s="9"/>
      <c r="K22" s="1"/>
      <c r="L22" s="9"/>
      <c r="M22" s="110"/>
      <c r="N22" s="9"/>
      <c r="O22" s="1"/>
      <c r="P22" s="9"/>
      <c r="Q22" s="9"/>
      <c r="R22" s="9"/>
      <c r="S22" s="9"/>
    </row>
    <row r="23" spans="1:19" ht="12.6" customHeight="1" x14ac:dyDescent="0.2">
      <c r="A23" s="448" t="s">
        <v>48</v>
      </c>
      <c r="B23" s="439"/>
      <c r="C23" s="1"/>
      <c r="D23" s="9"/>
      <c r="E23" s="9"/>
      <c r="F23" s="9"/>
      <c r="G23" s="1"/>
      <c r="H23" s="9"/>
      <c r="I23" s="9"/>
      <c r="J23" s="9"/>
      <c r="K23" s="1"/>
      <c r="L23" s="9"/>
      <c r="M23" s="9"/>
      <c r="N23" s="9"/>
      <c r="O23" s="1"/>
      <c r="P23" s="9"/>
      <c r="Q23" s="9"/>
      <c r="R23" s="9"/>
      <c r="S23" s="9"/>
    </row>
    <row r="24" spans="1:19" ht="12.6" customHeight="1" x14ac:dyDescent="0.2">
      <c r="A24" s="448" t="s">
        <v>49</v>
      </c>
      <c r="B24" s="439"/>
      <c r="C24" s="1"/>
      <c r="D24" s="102">
        <v>0</v>
      </c>
      <c r="E24" s="102">
        <f>F24-D24</f>
        <v>0</v>
      </c>
      <c r="F24" s="102">
        <v>0</v>
      </c>
      <c r="G24" s="1"/>
      <c r="H24" s="102">
        <v>0</v>
      </c>
      <c r="I24" s="102">
        <f>J24-H24</f>
        <v>0</v>
      </c>
      <c r="J24" s="102">
        <v>0</v>
      </c>
      <c r="K24" s="186"/>
      <c r="L24" s="102">
        <v>0</v>
      </c>
      <c r="M24" s="102">
        <v>0</v>
      </c>
      <c r="N24" s="102">
        <v>0</v>
      </c>
      <c r="O24" s="1"/>
      <c r="P24" s="102">
        <v>0</v>
      </c>
      <c r="Q24" s="102">
        <v>0</v>
      </c>
      <c r="R24" s="102">
        <v>0</v>
      </c>
      <c r="S24" s="110"/>
    </row>
    <row r="25" spans="1:19" ht="12.6" customHeight="1" x14ac:dyDescent="0.2">
      <c r="A25" s="108"/>
      <c r="B25" s="108"/>
      <c r="C25" s="1"/>
      <c r="D25" s="9"/>
      <c r="E25" s="110"/>
      <c r="F25" s="9"/>
      <c r="G25" s="1"/>
      <c r="H25" s="9"/>
      <c r="I25" s="9"/>
      <c r="J25" s="9"/>
      <c r="K25" s="1"/>
      <c r="L25" s="9"/>
      <c r="M25" s="110"/>
      <c r="N25" s="9"/>
      <c r="O25" s="1"/>
      <c r="P25" s="9"/>
      <c r="Q25" s="9"/>
      <c r="R25" s="9"/>
      <c r="S25" s="9"/>
    </row>
    <row r="26" spans="1:19" ht="12.6" customHeight="1" x14ac:dyDescent="0.2">
      <c r="A26" s="448" t="s">
        <v>50</v>
      </c>
      <c r="B26" s="439"/>
      <c r="C26" s="1"/>
      <c r="D26" s="9"/>
      <c r="E26" s="9"/>
      <c r="F26" s="9"/>
      <c r="G26" s="1"/>
      <c r="H26" s="9"/>
      <c r="I26" s="9"/>
      <c r="J26" s="9"/>
      <c r="K26" s="1"/>
      <c r="L26" s="9"/>
      <c r="M26" s="9"/>
      <c r="N26" s="9"/>
      <c r="O26" s="1"/>
      <c r="P26" s="9"/>
      <c r="Q26" s="9"/>
      <c r="R26" s="9"/>
      <c r="S26" s="9"/>
    </row>
    <row r="27" spans="1:19" ht="12.6" customHeight="1" x14ac:dyDescent="0.2">
      <c r="A27" s="448" t="s">
        <v>20</v>
      </c>
      <c r="B27" s="439"/>
      <c r="C27" s="1"/>
      <c r="D27" s="102">
        <v>31.4</v>
      </c>
      <c r="E27" s="102">
        <f>F27-D27</f>
        <v>-31.4</v>
      </c>
      <c r="F27" s="102">
        <v>0</v>
      </c>
      <c r="G27" s="1"/>
      <c r="H27" s="102">
        <v>21.7</v>
      </c>
      <c r="I27" s="102">
        <f>J27-H27</f>
        <v>-21.7</v>
      </c>
      <c r="J27" s="102">
        <v>0</v>
      </c>
      <c r="K27" s="186"/>
      <c r="L27" s="102">
        <v>31.4</v>
      </c>
      <c r="M27" s="102">
        <v>-31.4</v>
      </c>
      <c r="N27" s="102">
        <v>0</v>
      </c>
      <c r="O27" s="1"/>
      <c r="P27" s="102">
        <v>85.2</v>
      </c>
      <c r="Q27" s="102">
        <v>-85.2</v>
      </c>
      <c r="R27" s="102">
        <v>0</v>
      </c>
      <c r="S27" s="110"/>
    </row>
    <row r="28" spans="1:19" ht="12.6" customHeight="1" x14ac:dyDescent="0.2">
      <c r="A28" s="108"/>
      <c r="B28" s="108"/>
      <c r="C28" s="1"/>
      <c r="D28" s="9"/>
      <c r="E28" s="110"/>
      <c r="F28" s="9"/>
      <c r="G28" s="1"/>
      <c r="H28" s="9"/>
      <c r="I28" s="110"/>
      <c r="J28" s="9"/>
      <c r="K28" s="1"/>
      <c r="L28" s="9"/>
      <c r="M28" s="110"/>
      <c r="N28" s="9"/>
      <c r="O28" s="1"/>
      <c r="P28" s="9"/>
      <c r="Q28" s="110"/>
      <c r="R28" s="9"/>
      <c r="S28" s="9"/>
    </row>
    <row r="29" spans="1:19" ht="12.6" customHeight="1" x14ac:dyDescent="0.2">
      <c r="A29" s="448" t="s">
        <v>25</v>
      </c>
      <c r="B29" s="439"/>
      <c r="C29" s="1"/>
      <c r="D29" s="102">
        <v>56</v>
      </c>
      <c r="E29" s="102">
        <f>F29-D29</f>
        <v>0</v>
      </c>
      <c r="F29" s="105">
        <v>56</v>
      </c>
      <c r="G29" s="1"/>
      <c r="H29" s="102">
        <v>529.20000000000005</v>
      </c>
      <c r="I29" s="102">
        <f>J29-H29</f>
        <v>-495.40000000000003</v>
      </c>
      <c r="J29" s="102">
        <v>33.799999999999997</v>
      </c>
      <c r="K29" s="186"/>
      <c r="L29" s="102">
        <v>109.8</v>
      </c>
      <c r="M29" s="102">
        <v>0</v>
      </c>
      <c r="N29" s="105">
        <v>109.8</v>
      </c>
      <c r="O29" s="1"/>
      <c r="P29" s="102">
        <v>541.1</v>
      </c>
      <c r="Q29" s="102">
        <v>-495.4</v>
      </c>
      <c r="R29" s="102">
        <v>45.7</v>
      </c>
      <c r="S29" s="110"/>
    </row>
    <row r="30" spans="1:19" ht="12.6" customHeight="1" x14ac:dyDescent="0.2">
      <c r="A30" s="108"/>
      <c r="B30" s="108"/>
      <c r="C30" s="1"/>
      <c r="D30" s="9"/>
      <c r="E30" s="110"/>
      <c r="F30" s="9"/>
      <c r="G30" s="1"/>
      <c r="H30" s="9"/>
      <c r="I30" s="9"/>
      <c r="J30" s="187" t="s">
        <v>51</v>
      </c>
      <c r="K30" s="1"/>
      <c r="L30" s="9"/>
      <c r="M30" s="110"/>
      <c r="N30" s="9"/>
      <c r="O30" s="1"/>
      <c r="P30" s="9"/>
      <c r="Q30" s="9"/>
      <c r="R30" s="187" t="s">
        <v>51</v>
      </c>
      <c r="S30" s="9"/>
    </row>
    <row r="31" spans="1:19" ht="12.6" customHeight="1" x14ac:dyDescent="0.2">
      <c r="A31" s="448" t="s">
        <v>27</v>
      </c>
      <c r="B31" s="439"/>
      <c r="C31" s="1"/>
      <c r="D31" s="102">
        <v>162.9</v>
      </c>
      <c r="E31" s="102">
        <f>F31-D31</f>
        <v>9.4000000000000057</v>
      </c>
      <c r="F31" s="102">
        <v>172.3</v>
      </c>
      <c r="G31" s="1"/>
      <c r="H31" s="102">
        <v>403.1</v>
      </c>
      <c r="I31" s="102">
        <f>J31-H31</f>
        <v>-173.40000000000003</v>
      </c>
      <c r="J31" s="102">
        <v>229.7</v>
      </c>
      <c r="K31" s="186"/>
      <c r="L31" s="102">
        <v>369.8</v>
      </c>
      <c r="M31" s="102">
        <v>9.4</v>
      </c>
      <c r="N31" s="102">
        <v>379.2</v>
      </c>
      <c r="O31" s="1"/>
      <c r="P31" s="102">
        <v>711.8</v>
      </c>
      <c r="Q31" s="102">
        <v>-158.6</v>
      </c>
      <c r="R31" s="102">
        <v>553.20000000000005</v>
      </c>
      <c r="S31" s="110"/>
    </row>
    <row r="32" spans="1:19" ht="12.6" customHeight="1" x14ac:dyDescent="0.2">
      <c r="A32" s="108"/>
      <c r="B32" s="108"/>
      <c r="C32" s="1"/>
      <c r="D32" s="110"/>
      <c r="E32" s="110"/>
      <c r="F32" s="110"/>
      <c r="G32" s="1"/>
      <c r="H32" s="110"/>
      <c r="I32" s="110"/>
      <c r="J32" s="110"/>
      <c r="K32" s="1"/>
      <c r="L32" s="110"/>
      <c r="M32" s="110"/>
      <c r="N32" s="110"/>
      <c r="O32" s="1"/>
      <c r="P32" s="110"/>
      <c r="Q32" s="110"/>
      <c r="R32" s="110"/>
      <c r="S32" s="110"/>
    </row>
    <row r="33" spans="1:19" ht="12.6" customHeight="1" x14ac:dyDescent="0.2">
      <c r="A33" s="448" t="s">
        <v>29</v>
      </c>
      <c r="B33" s="439"/>
      <c r="C33" s="1"/>
      <c r="D33" s="102">
        <v>727.9</v>
      </c>
      <c r="E33" s="105">
        <f>F33-D33</f>
        <v>22</v>
      </c>
      <c r="F33" s="102">
        <v>749.9</v>
      </c>
      <c r="G33" s="1"/>
      <c r="H33" s="105">
        <v>1548</v>
      </c>
      <c r="I33" s="102">
        <f>J33-H33</f>
        <v>-300.29999999999995</v>
      </c>
      <c r="J33" s="102">
        <v>1247.7</v>
      </c>
      <c r="K33" s="186"/>
      <c r="L33" s="105">
        <v>1461.4</v>
      </c>
      <c r="M33" s="105">
        <v>22</v>
      </c>
      <c r="N33" s="102">
        <v>1483.4</v>
      </c>
      <c r="O33" s="1"/>
      <c r="P33" s="102">
        <v>2754.2</v>
      </c>
      <c r="Q33" s="102">
        <v>-251.6</v>
      </c>
      <c r="R33" s="102">
        <v>2502.6</v>
      </c>
      <c r="S33" s="110"/>
    </row>
    <row r="34" spans="1:19" ht="12.6" customHeight="1" x14ac:dyDescent="0.2">
      <c r="A34" s="108"/>
      <c r="B34" s="108"/>
      <c r="C34" s="1"/>
      <c r="D34" s="9"/>
      <c r="E34" s="110"/>
      <c r="F34" s="9"/>
      <c r="G34" s="1"/>
      <c r="H34" s="9"/>
      <c r="I34" s="110"/>
      <c r="J34" s="9"/>
      <c r="K34" s="1"/>
      <c r="L34" s="9"/>
      <c r="M34" s="110"/>
      <c r="N34" s="9"/>
      <c r="O34" s="1"/>
      <c r="P34" s="9"/>
      <c r="Q34" s="110"/>
      <c r="R34" s="9"/>
      <c r="S34" s="9"/>
    </row>
    <row r="35" spans="1:19" ht="12.6" customHeight="1" x14ac:dyDescent="0.2">
      <c r="A35" s="448" t="s">
        <v>30</v>
      </c>
      <c r="B35" s="439"/>
      <c r="C35" s="1"/>
      <c r="D35" s="115">
        <v>0.68</v>
      </c>
      <c r="E35" s="115">
        <f>F35-D35</f>
        <v>1.9999999999999907E-2</v>
      </c>
      <c r="F35" s="115">
        <v>0.7</v>
      </c>
      <c r="G35" s="1"/>
      <c r="H35" s="115">
        <v>1.42</v>
      </c>
      <c r="I35" s="115">
        <f>J35-H35</f>
        <v>-0.28000000000000003</v>
      </c>
      <c r="J35" s="115">
        <v>1.1399999999999999</v>
      </c>
      <c r="K35" s="188"/>
      <c r="L35" s="115">
        <v>1.36</v>
      </c>
      <c r="M35" s="115">
        <v>0.02</v>
      </c>
      <c r="N35" s="115">
        <v>1.38</v>
      </c>
      <c r="O35" s="44"/>
      <c r="P35" s="115">
        <v>2.5299999999999998</v>
      </c>
      <c r="Q35" s="115">
        <v>-0.23</v>
      </c>
      <c r="R35" s="115">
        <v>2.2999999999999998</v>
      </c>
      <c r="S35" s="118"/>
    </row>
    <row r="36" spans="1:19" ht="12.6" customHeight="1" x14ac:dyDescent="0.2">
      <c r="A36" s="438"/>
      <c r="B36" s="439"/>
      <c r="C36" s="439"/>
      <c r="D36" s="439"/>
      <c r="E36" s="510"/>
      <c r="F36" s="439"/>
      <c r="G36" s="439"/>
      <c r="H36" s="439"/>
      <c r="I36" s="463"/>
      <c r="J36" s="441"/>
      <c r="K36" s="9"/>
      <c r="L36" s="9"/>
      <c r="M36" s="81"/>
      <c r="N36" s="9"/>
      <c r="O36" s="9"/>
      <c r="P36" s="9"/>
      <c r="Q36" s="9"/>
      <c r="R36" s="9"/>
      <c r="S36" s="9"/>
    </row>
    <row r="37" spans="1:19" ht="12.6" customHeight="1" x14ac:dyDescent="0.2">
      <c r="A37" s="509"/>
      <c r="B37" s="509"/>
      <c r="C37" s="509"/>
      <c r="D37" s="509"/>
      <c r="E37" s="509"/>
      <c r="F37" s="509"/>
      <c r="G37" s="509"/>
      <c r="H37" s="509"/>
      <c r="I37" s="509"/>
      <c r="J37" s="509"/>
      <c r="K37" s="9"/>
      <c r="L37" s="9"/>
      <c r="M37" s="9"/>
      <c r="N37" s="9"/>
      <c r="O37" s="9"/>
      <c r="P37" s="9"/>
      <c r="Q37" s="9"/>
      <c r="R37" s="9"/>
      <c r="S37" s="9"/>
    </row>
    <row r="38" spans="1:19" ht="12.6" customHeight="1" x14ac:dyDescent="0.2">
      <c r="A38" s="509"/>
      <c r="B38" s="509"/>
      <c r="C38" s="509"/>
      <c r="D38" s="509"/>
      <c r="E38" s="509"/>
      <c r="F38" s="509"/>
      <c r="G38" s="509"/>
      <c r="H38" s="509"/>
      <c r="I38" s="509"/>
      <c r="J38" s="509"/>
      <c r="K38" s="9"/>
      <c r="L38" s="9"/>
      <c r="M38" s="9"/>
      <c r="N38" s="9"/>
      <c r="O38" s="9"/>
      <c r="P38" s="9"/>
      <c r="Q38" s="9"/>
      <c r="R38" s="9"/>
      <c r="S38" s="9"/>
    </row>
    <row r="39" spans="1:19" ht="12.6" customHeight="1" x14ac:dyDescent="0.2">
      <c r="A39" s="509"/>
      <c r="B39" s="509"/>
      <c r="C39" s="509"/>
      <c r="D39" s="509"/>
      <c r="E39" s="509"/>
      <c r="F39" s="509"/>
      <c r="G39" s="509"/>
      <c r="H39" s="509"/>
      <c r="I39" s="509"/>
      <c r="J39" s="509"/>
      <c r="K39" s="9"/>
      <c r="L39" s="9"/>
      <c r="M39" s="9"/>
      <c r="N39" s="9"/>
      <c r="O39" s="9"/>
      <c r="P39" s="9"/>
      <c r="Q39" s="9"/>
      <c r="R39" s="9"/>
      <c r="S39" s="9"/>
    </row>
    <row r="40" spans="1:19" ht="12.6" customHeight="1" x14ac:dyDescent="0.2">
      <c r="A40" s="509"/>
      <c r="B40" s="509"/>
      <c r="C40" s="509"/>
      <c r="D40" s="509"/>
      <c r="E40" s="509"/>
      <c r="F40" s="509"/>
      <c r="G40" s="509"/>
      <c r="H40" s="509"/>
      <c r="I40" s="509"/>
      <c r="J40" s="509"/>
      <c r="K40" s="9"/>
      <c r="L40" s="9"/>
      <c r="M40" s="9"/>
      <c r="N40" s="9"/>
      <c r="O40" s="9"/>
      <c r="P40" s="9"/>
      <c r="Q40" s="9"/>
      <c r="R40" s="9"/>
      <c r="S40" s="9"/>
    </row>
    <row r="41" spans="1:19" ht="12.6" customHeight="1" x14ac:dyDescent="0.2">
      <c r="A41" s="509"/>
      <c r="B41" s="509"/>
      <c r="C41" s="509"/>
      <c r="D41" s="509"/>
      <c r="E41" s="509"/>
      <c r="F41" s="509"/>
      <c r="G41" s="509"/>
      <c r="H41" s="509"/>
      <c r="I41" s="509"/>
      <c r="J41" s="509"/>
      <c r="K41" s="9"/>
      <c r="L41" s="9"/>
      <c r="M41" s="9"/>
      <c r="N41" s="9"/>
      <c r="O41" s="9"/>
      <c r="P41" s="9"/>
      <c r="Q41" s="9"/>
      <c r="R41" s="9"/>
      <c r="S41" s="9"/>
    </row>
    <row r="42" spans="1:19" ht="12.6" customHeight="1" x14ac:dyDescent="0.2">
      <c r="A42" s="509"/>
      <c r="B42" s="509"/>
      <c r="C42" s="509"/>
      <c r="D42" s="509"/>
      <c r="E42" s="509"/>
      <c r="F42" s="509"/>
      <c r="G42" s="509"/>
      <c r="H42" s="509"/>
      <c r="I42" s="509"/>
      <c r="J42" s="509"/>
      <c r="K42" s="9"/>
      <c r="L42" s="9"/>
      <c r="M42" s="9"/>
      <c r="N42" s="9"/>
      <c r="O42" s="9"/>
      <c r="P42" s="9"/>
      <c r="Q42" s="9"/>
      <c r="R42" s="9"/>
      <c r="S42" s="9"/>
    </row>
    <row r="43" spans="1:19" ht="12.6" customHeight="1" x14ac:dyDescent="0.2">
      <c r="A43" s="509"/>
      <c r="B43" s="509"/>
      <c r="C43" s="509"/>
      <c r="D43" s="509"/>
      <c r="E43" s="509"/>
      <c r="F43" s="509"/>
      <c r="G43" s="509"/>
      <c r="H43" s="509"/>
      <c r="I43" s="509"/>
      <c r="J43" s="509"/>
      <c r="K43" s="9"/>
      <c r="L43" s="9"/>
      <c r="M43" s="9"/>
      <c r="N43" s="9"/>
      <c r="O43" s="9"/>
      <c r="P43" s="9"/>
      <c r="Q43" s="9"/>
      <c r="R43" s="9"/>
      <c r="S43" s="9"/>
    </row>
    <row r="44" spans="1:19" ht="12.6" customHeight="1" x14ac:dyDescent="0.2">
      <c r="A44" s="1"/>
      <c r="B44" s="1"/>
      <c r="C44" s="1"/>
      <c r="D44" s="484" t="s">
        <v>55</v>
      </c>
      <c r="E44" s="449"/>
      <c r="F44" s="449"/>
      <c r="G44" s="1"/>
      <c r="H44" s="484" t="s">
        <v>55</v>
      </c>
      <c r="I44" s="449"/>
      <c r="J44" s="449"/>
      <c r="K44" s="81"/>
      <c r="L44" s="499" t="s">
        <v>56</v>
      </c>
      <c r="M44" s="500"/>
      <c r="N44" s="500"/>
      <c r="O44" s="189"/>
      <c r="P44" s="501" t="s">
        <v>56</v>
      </c>
      <c r="Q44" s="502"/>
      <c r="R44" s="502"/>
      <c r="S44" s="89"/>
    </row>
    <row r="45" spans="1:19" ht="12.6" customHeight="1" x14ac:dyDescent="0.2">
      <c r="A45" s="1"/>
      <c r="B45" s="1"/>
      <c r="C45" s="1"/>
      <c r="D45" s="488">
        <v>41912</v>
      </c>
      <c r="E45" s="503" t="s">
        <v>40</v>
      </c>
      <c r="F45" s="449"/>
      <c r="G45" s="1"/>
      <c r="H45" s="488">
        <v>41547</v>
      </c>
      <c r="I45" s="503" t="s">
        <v>40</v>
      </c>
      <c r="J45" s="449"/>
      <c r="K45" s="97" t="s">
        <v>40</v>
      </c>
      <c r="L45" s="504">
        <v>42004</v>
      </c>
      <c r="M45" s="505" t="s">
        <v>40</v>
      </c>
      <c r="N45" s="505" t="s">
        <v>40</v>
      </c>
      <c r="O45" s="190" t="s">
        <v>40</v>
      </c>
      <c r="P45" s="506">
        <v>41639</v>
      </c>
      <c r="Q45" s="507" t="s">
        <v>40</v>
      </c>
      <c r="R45" s="508" t="s">
        <v>40</v>
      </c>
      <c r="S45" s="97" t="s">
        <v>40</v>
      </c>
    </row>
    <row r="46" spans="1:19" ht="12.6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9"/>
      <c r="K46" s="81"/>
      <c r="L46" s="191"/>
      <c r="M46" s="192"/>
      <c r="N46" s="192"/>
      <c r="O46" s="190" t="s">
        <v>40</v>
      </c>
      <c r="P46" s="192"/>
      <c r="Q46" s="192"/>
      <c r="R46" s="193"/>
      <c r="S46" s="81"/>
    </row>
    <row r="47" spans="1:19" ht="12.6" customHeight="1" x14ac:dyDescent="0.2">
      <c r="A47" s="1"/>
      <c r="B47" s="1"/>
      <c r="C47" s="1"/>
      <c r="D47" s="100" t="s">
        <v>41</v>
      </c>
      <c r="E47" s="99"/>
      <c r="F47" s="100" t="s">
        <v>42</v>
      </c>
      <c r="G47" s="1"/>
      <c r="H47" s="100" t="s">
        <v>41</v>
      </c>
      <c r="I47" s="99"/>
      <c r="J47" s="98" t="s">
        <v>42</v>
      </c>
      <c r="K47" s="81"/>
      <c r="L47" s="194" t="s">
        <v>41</v>
      </c>
      <c r="M47" s="195"/>
      <c r="N47" s="196" t="s">
        <v>42</v>
      </c>
      <c r="O47" s="192"/>
      <c r="P47" s="196" t="s">
        <v>41</v>
      </c>
      <c r="Q47" s="195"/>
      <c r="R47" s="197" t="s">
        <v>42</v>
      </c>
      <c r="S47" s="81"/>
    </row>
    <row r="48" spans="1:19" ht="12.6" customHeight="1" x14ac:dyDescent="0.2">
      <c r="A48" s="1"/>
      <c r="B48" s="1"/>
      <c r="C48" s="1"/>
      <c r="D48" s="12" t="s">
        <v>43</v>
      </c>
      <c r="E48" s="12" t="s">
        <v>44</v>
      </c>
      <c r="F48" s="12" t="s">
        <v>45</v>
      </c>
      <c r="G48" s="1"/>
      <c r="H48" s="12" t="s">
        <v>43</v>
      </c>
      <c r="I48" s="12" t="s">
        <v>44</v>
      </c>
      <c r="J48" s="13" t="s">
        <v>45</v>
      </c>
      <c r="K48" s="81"/>
      <c r="L48" s="198" t="s">
        <v>43</v>
      </c>
      <c r="M48" s="199" t="s">
        <v>44</v>
      </c>
      <c r="N48" s="199" t="s">
        <v>45</v>
      </c>
      <c r="O48" s="192"/>
      <c r="P48" s="199" t="s">
        <v>43</v>
      </c>
      <c r="Q48" s="199" t="s">
        <v>44</v>
      </c>
      <c r="R48" s="200" t="s">
        <v>45</v>
      </c>
      <c r="S48" s="81"/>
    </row>
    <row r="49" spans="1:19" ht="12.6" customHeight="1" x14ac:dyDescent="0.2">
      <c r="A49" s="1"/>
      <c r="B49" s="1"/>
      <c r="C49" s="1"/>
      <c r="D49" s="14"/>
      <c r="E49" s="14"/>
      <c r="F49" s="14"/>
      <c r="G49" s="1"/>
      <c r="H49" s="14"/>
      <c r="I49" s="14"/>
      <c r="J49" s="16"/>
      <c r="K49" s="81"/>
      <c r="L49" s="201"/>
      <c r="M49" s="202"/>
      <c r="N49" s="202"/>
      <c r="O49" s="192"/>
      <c r="P49" s="202"/>
      <c r="Q49" s="202"/>
      <c r="R49" s="203"/>
      <c r="S49" s="81"/>
    </row>
    <row r="50" spans="1:19" ht="12.6" customHeight="1" x14ac:dyDescent="0.2">
      <c r="A50" s="448" t="s">
        <v>14</v>
      </c>
      <c r="B50" s="439"/>
      <c r="C50" s="1"/>
      <c r="D50" s="183">
        <v>14494.3</v>
      </c>
      <c r="E50" s="102">
        <f>F50-D50</f>
        <v>0</v>
      </c>
      <c r="F50" s="183">
        <v>14494.3</v>
      </c>
      <c r="G50" s="184"/>
      <c r="H50" s="101">
        <v>17304.3</v>
      </c>
      <c r="I50" s="102">
        <f>J50-H50</f>
        <v>0</v>
      </c>
      <c r="J50" s="101">
        <v>17304.3</v>
      </c>
      <c r="K50" s="107"/>
      <c r="L50" s="204">
        <v>19615.599999999999</v>
      </c>
      <c r="M50" s="205">
        <f>N50-L50</f>
        <v>0</v>
      </c>
      <c r="N50" s="206">
        <v>19615.599999999999</v>
      </c>
      <c r="O50" s="207"/>
      <c r="P50" s="204">
        <v>23113.1</v>
      </c>
      <c r="Q50" s="208">
        <f>R50-P50</f>
        <v>0</v>
      </c>
      <c r="R50" s="209">
        <v>23113.1</v>
      </c>
      <c r="S50" s="107"/>
    </row>
    <row r="51" spans="1:19" ht="12.6" customHeight="1" x14ac:dyDescent="0.2">
      <c r="A51" s="108"/>
      <c r="B51" s="108"/>
      <c r="C51" s="1"/>
      <c r="D51" s="9"/>
      <c r="E51" s="110"/>
      <c r="F51" s="9"/>
      <c r="G51" s="1"/>
      <c r="H51" s="210"/>
      <c r="I51" s="110"/>
      <c r="J51" s="9"/>
      <c r="K51" s="81"/>
      <c r="L51" s="211"/>
      <c r="M51" s="212"/>
      <c r="N51" s="192"/>
      <c r="O51" s="192"/>
      <c r="P51" s="213"/>
      <c r="Q51" s="214"/>
      <c r="R51" s="193"/>
      <c r="S51" s="81"/>
    </row>
    <row r="52" spans="1:19" ht="12.6" customHeight="1" x14ac:dyDescent="0.2">
      <c r="A52" s="448" t="s">
        <v>15</v>
      </c>
      <c r="B52" s="439"/>
      <c r="C52" s="1"/>
      <c r="D52" s="102">
        <v>3679.4</v>
      </c>
      <c r="E52" s="102">
        <f>F52-D52</f>
        <v>0</v>
      </c>
      <c r="F52" s="102">
        <v>3679.4</v>
      </c>
      <c r="G52" s="1"/>
      <c r="H52" s="102">
        <v>3521.6</v>
      </c>
      <c r="I52" s="102">
        <f>J52-H52</f>
        <v>0</v>
      </c>
      <c r="J52" s="102">
        <v>3521.6</v>
      </c>
      <c r="K52" s="215"/>
      <c r="L52" s="216">
        <v>4932.5</v>
      </c>
      <c r="M52" s="217">
        <f>N52-L52</f>
        <v>0</v>
      </c>
      <c r="N52" s="208">
        <v>4932.5</v>
      </c>
      <c r="O52" s="214"/>
      <c r="P52" s="218">
        <v>4908.1000000000004</v>
      </c>
      <c r="Q52" s="208">
        <f>R52-P52</f>
        <v>0</v>
      </c>
      <c r="R52" s="219">
        <v>4908.1000000000004</v>
      </c>
      <c r="S52" s="215"/>
    </row>
    <row r="53" spans="1:19" ht="12.6" customHeight="1" x14ac:dyDescent="0.2">
      <c r="A53" s="108"/>
      <c r="B53" s="108"/>
      <c r="C53" s="1"/>
      <c r="D53" s="9"/>
      <c r="E53" s="110"/>
      <c r="F53" s="9"/>
      <c r="G53" s="1"/>
      <c r="H53" s="9"/>
      <c r="I53" s="9"/>
      <c r="J53" s="9"/>
      <c r="K53" s="81"/>
      <c r="L53" s="211"/>
      <c r="M53" s="212"/>
      <c r="N53" s="192"/>
      <c r="O53" s="192"/>
      <c r="P53" s="220"/>
      <c r="Q53" s="192"/>
      <c r="R53" s="193"/>
      <c r="S53" s="81"/>
    </row>
    <row r="54" spans="1:19" ht="12.6" customHeight="1" x14ac:dyDescent="0.2">
      <c r="A54" s="466" t="s">
        <v>18</v>
      </c>
      <c r="B54" s="465"/>
      <c r="C54" s="1"/>
      <c r="D54" s="102">
        <v>3547.9</v>
      </c>
      <c r="E54" s="105">
        <f>F54-D54</f>
        <v>0</v>
      </c>
      <c r="F54" s="102">
        <v>3547.9</v>
      </c>
      <c r="G54" s="1"/>
      <c r="H54" s="105">
        <v>4055.9</v>
      </c>
      <c r="I54" s="105">
        <f>J54-H54</f>
        <v>0</v>
      </c>
      <c r="J54" s="102">
        <v>4055.9</v>
      </c>
      <c r="K54" s="215"/>
      <c r="L54" s="221">
        <v>4733.6000000000004</v>
      </c>
      <c r="M54" s="222">
        <f>N54-L54</f>
        <v>0</v>
      </c>
      <c r="N54" s="217">
        <v>4733.6000000000004</v>
      </c>
      <c r="O54" s="214"/>
      <c r="P54" s="218">
        <v>5531.3</v>
      </c>
      <c r="Q54" s="222">
        <f>R54-P54</f>
        <v>0</v>
      </c>
      <c r="R54" s="219">
        <v>5531.3</v>
      </c>
      <c r="S54" s="215"/>
    </row>
    <row r="55" spans="1:19" ht="15" customHeight="1" x14ac:dyDescent="0.2">
      <c r="A55" s="497" t="s">
        <v>46</v>
      </c>
      <c r="B55" s="498"/>
      <c r="C55" s="1"/>
      <c r="D55" s="111">
        <v>4820.8999999999996</v>
      </c>
      <c r="E55" s="111">
        <f>F55-D55+0.1</f>
        <v>-118.99999999999946</v>
      </c>
      <c r="F55" s="111">
        <v>4701.8</v>
      </c>
      <c r="G55" s="1"/>
      <c r="H55" s="111">
        <v>5172</v>
      </c>
      <c r="I55" s="111">
        <f>J55-H55</f>
        <v>0</v>
      </c>
      <c r="J55" s="111">
        <v>5172</v>
      </c>
      <c r="K55" s="215"/>
      <c r="L55" s="223">
        <v>6620.8</v>
      </c>
      <c r="M55" s="224">
        <f>N55-L55+0.1</f>
        <v>-119.00000000000037</v>
      </c>
      <c r="N55" s="224">
        <v>6501.7</v>
      </c>
      <c r="O55" s="214"/>
      <c r="P55" s="225">
        <v>7125.6</v>
      </c>
      <c r="Q55" s="224">
        <f>R55-P55</f>
        <v>0</v>
      </c>
      <c r="R55" s="226">
        <v>7125.6</v>
      </c>
      <c r="S55" s="215"/>
    </row>
    <row r="56" spans="1:19" ht="12.6" customHeight="1" x14ac:dyDescent="0.2">
      <c r="A56" s="448" t="s">
        <v>47</v>
      </c>
      <c r="B56" s="439"/>
      <c r="C56" s="1"/>
      <c r="D56" s="112">
        <v>8368.7999999999993</v>
      </c>
      <c r="E56" s="112">
        <v>-119</v>
      </c>
      <c r="F56" s="112">
        <v>8249.7000000000007</v>
      </c>
      <c r="G56" s="1"/>
      <c r="H56" s="112">
        <v>9227.9</v>
      </c>
      <c r="I56" s="112">
        <f>J56-H56</f>
        <v>0</v>
      </c>
      <c r="J56" s="112">
        <v>9227.9</v>
      </c>
      <c r="K56" s="215"/>
      <c r="L56" s="227">
        <v>11354.4</v>
      </c>
      <c r="M56" s="228">
        <f>N56-L56+0.1</f>
        <v>-119.00000000000037</v>
      </c>
      <c r="N56" s="229">
        <v>11235.3</v>
      </c>
      <c r="O56" s="214"/>
      <c r="P56" s="230">
        <v>12656.9</v>
      </c>
      <c r="Q56" s="229">
        <f>R56-P56</f>
        <v>0</v>
      </c>
      <c r="R56" s="231">
        <v>12656.9</v>
      </c>
      <c r="S56" s="215"/>
    </row>
    <row r="57" spans="1:19" ht="12.6" customHeight="1" x14ac:dyDescent="0.2">
      <c r="A57" s="108"/>
      <c r="B57" s="108"/>
      <c r="C57" s="1"/>
      <c r="D57" s="9"/>
      <c r="E57" s="110"/>
      <c r="F57" s="9"/>
      <c r="G57" s="1"/>
      <c r="H57" s="9"/>
      <c r="I57" s="9"/>
      <c r="J57" s="9"/>
      <c r="K57" s="81"/>
      <c r="L57" s="211"/>
      <c r="M57" s="212"/>
      <c r="N57" s="192"/>
      <c r="O57" s="192"/>
      <c r="P57" s="220"/>
      <c r="Q57" s="192"/>
      <c r="R57" s="193"/>
      <c r="S57" s="81"/>
    </row>
    <row r="58" spans="1:19" ht="12.6" customHeight="1" x14ac:dyDescent="0.2">
      <c r="A58" s="448" t="s">
        <v>48</v>
      </c>
      <c r="B58" s="439"/>
      <c r="C58" s="1"/>
      <c r="D58" s="9"/>
      <c r="E58" s="9"/>
      <c r="F58" s="9"/>
      <c r="G58" s="1"/>
      <c r="H58" s="9"/>
      <c r="I58" s="9"/>
      <c r="J58" s="9"/>
      <c r="K58" s="81"/>
      <c r="L58" s="211"/>
      <c r="M58" s="212"/>
      <c r="N58" s="192"/>
      <c r="O58" s="192"/>
      <c r="P58" s="232"/>
      <c r="Q58" s="192"/>
      <c r="R58" s="193"/>
      <c r="S58" s="81"/>
    </row>
    <row r="59" spans="1:19" ht="12.6" customHeight="1" x14ac:dyDescent="0.2">
      <c r="A59" s="448" t="s">
        <v>49</v>
      </c>
      <c r="B59" s="439"/>
      <c r="C59" s="1"/>
      <c r="D59" s="102">
        <v>95</v>
      </c>
      <c r="E59" s="102">
        <v>-95</v>
      </c>
      <c r="F59" s="102">
        <v>0</v>
      </c>
      <c r="G59" s="1"/>
      <c r="H59" s="102">
        <v>0</v>
      </c>
      <c r="I59" s="102">
        <v>0</v>
      </c>
      <c r="J59" s="102">
        <v>0</v>
      </c>
      <c r="K59" s="215"/>
      <c r="L59" s="216">
        <v>200.2</v>
      </c>
      <c r="M59" s="222">
        <f>+N59-L59</f>
        <v>-200.2</v>
      </c>
      <c r="N59" s="208">
        <v>0</v>
      </c>
      <c r="O59" s="214"/>
      <c r="P59" s="233">
        <v>57.1</v>
      </c>
      <c r="Q59" s="208">
        <f>R59-P59</f>
        <v>-57.1</v>
      </c>
      <c r="R59" s="219">
        <v>0</v>
      </c>
      <c r="S59" s="215"/>
    </row>
    <row r="60" spans="1:19" ht="12.6" customHeight="1" x14ac:dyDescent="0.2">
      <c r="A60" s="108"/>
      <c r="B60" s="108"/>
      <c r="C60" s="1"/>
      <c r="D60" s="9"/>
      <c r="E60" s="110"/>
      <c r="F60" s="9"/>
      <c r="G60" s="1"/>
      <c r="H60" s="9"/>
      <c r="I60" s="9"/>
      <c r="J60" s="9"/>
      <c r="K60" s="81"/>
      <c r="L60" s="211"/>
      <c r="M60" s="212"/>
      <c r="N60" s="192"/>
      <c r="O60" s="192"/>
      <c r="P60" s="220"/>
      <c r="Q60" s="192"/>
      <c r="R60" s="193"/>
      <c r="S60" s="81"/>
    </row>
    <row r="61" spans="1:19" ht="12.6" customHeight="1" x14ac:dyDescent="0.2">
      <c r="A61" s="448" t="s">
        <v>50</v>
      </c>
      <c r="B61" s="439"/>
      <c r="C61" s="1"/>
      <c r="D61" s="9"/>
      <c r="E61" s="9"/>
      <c r="F61" s="9"/>
      <c r="G61" s="1"/>
      <c r="H61" s="9"/>
      <c r="I61" s="9"/>
      <c r="J61" s="9"/>
      <c r="K61" s="81"/>
      <c r="L61" s="211"/>
      <c r="M61" s="212"/>
      <c r="N61" s="192"/>
      <c r="O61" s="192"/>
      <c r="P61" s="232"/>
      <c r="Q61" s="192"/>
      <c r="R61" s="193"/>
      <c r="S61" s="81"/>
    </row>
    <row r="62" spans="1:19" ht="12.6" customHeight="1" x14ac:dyDescent="0.2">
      <c r="A62" s="448" t="s">
        <v>20</v>
      </c>
      <c r="B62" s="439"/>
      <c r="C62" s="1"/>
      <c r="D62" s="102">
        <v>67.7</v>
      </c>
      <c r="E62" s="102">
        <v>-67.7</v>
      </c>
      <c r="F62" s="102">
        <v>0</v>
      </c>
      <c r="G62" s="1"/>
      <c r="H62" s="102">
        <v>85.2</v>
      </c>
      <c r="I62" s="102">
        <f>J62-H62</f>
        <v>-85.2</v>
      </c>
      <c r="J62" s="102">
        <v>0</v>
      </c>
      <c r="K62" s="215"/>
      <c r="L62" s="216">
        <v>468.7</v>
      </c>
      <c r="M62" s="217">
        <f>N62-L62</f>
        <v>-468.7</v>
      </c>
      <c r="N62" s="208">
        <v>0</v>
      </c>
      <c r="O62" s="214"/>
      <c r="P62" s="218">
        <v>120.6</v>
      </c>
      <c r="Q62" s="208">
        <f>R62-P62</f>
        <v>-120.6</v>
      </c>
      <c r="R62" s="219">
        <v>0</v>
      </c>
      <c r="S62" s="215"/>
    </row>
    <row r="63" spans="1:19" ht="12.6" customHeight="1" x14ac:dyDescent="0.2">
      <c r="A63" s="108"/>
      <c r="B63" s="108"/>
      <c r="C63" s="1"/>
      <c r="D63" s="9"/>
      <c r="E63" s="110"/>
      <c r="F63" s="9"/>
      <c r="G63" s="1"/>
      <c r="H63" s="9"/>
      <c r="I63" s="110"/>
      <c r="J63" s="9"/>
      <c r="K63" s="81"/>
      <c r="L63" s="211"/>
      <c r="M63" s="212"/>
      <c r="N63" s="192"/>
      <c r="O63" s="192"/>
      <c r="P63" s="220"/>
      <c r="Q63" s="214"/>
      <c r="R63" s="193"/>
      <c r="S63" s="81"/>
    </row>
    <row r="64" spans="1:19" ht="12.6" customHeight="1" x14ac:dyDescent="0.2">
      <c r="A64" s="448" t="s">
        <v>25</v>
      </c>
      <c r="B64" s="439"/>
      <c r="C64" s="1"/>
      <c r="D64" s="102">
        <v>203.3</v>
      </c>
      <c r="E64" s="102">
        <v>0</v>
      </c>
      <c r="F64" s="105">
        <v>203.3</v>
      </c>
      <c r="G64" s="1"/>
      <c r="H64" s="102">
        <v>509.8</v>
      </c>
      <c r="I64" s="102">
        <f>J64-H64</f>
        <v>-495.40000000000003</v>
      </c>
      <c r="J64" s="102">
        <v>14.4</v>
      </c>
      <c r="K64" s="215"/>
      <c r="L64" s="216">
        <v>340.5</v>
      </c>
      <c r="M64" s="217">
        <f>N64-L64</f>
        <v>-92</v>
      </c>
      <c r="N64" s="208">
        <v>248.5</v>
      </c>
      <c r="O64" s="214"/>
      <c r="P64" s="233">
        <v>518.9</v>
      </c>
      <c r="Q64" s="208">
        <f>R64-P64</f>
        <v>-495.4</v>
      </c>
      <c r="R64" s="219">
        <v>23.5</v>
      </c>
      <c r="S64" s="215"/>
    </row>
    <row r="65" spans="1:19" ht="12.6" customHeight="1" x14ac:dyDescent="0.2">
      <c r="A65" s="108"/>
      <c r="B65" s="108"/>
      <c r="C65" s="1"/>
      <c r="D65" s="9"/>
      <c r="E65" s="110"/>
      <c r="F65" s="9"/>
      <c r="G65" s="1"/>
      <c r="H65" s="9"/>
      <c r="I65" s="9"/>
      <c r="J65" s="187" t="s">
        <v>51</v>
      </c>
      <c r="K65" s="81"/>
      <c r="L65" s="211"/>
      <c r="M65" s="212"/>
      <c r="N65" s="192"/>
      <c r="O65" s="192"/>
      <c r="P65" s="232"/>
      <c r="Q65" s="192"/>
      <c r="R65" s="234" t="s">
        <v>51</v>
      </c>
      <c r="S65" s="81"/>
    </row>
    <row r="66" spans="1:19" ht="12.6" customHeight="1" x14ac:dyDescent="0.2">
      <c r="A66" s="448" t="s">
        <v>27</v>
      </c>
      <c r="B66" s="439"/>
      <c r="C66" s="1"/>
      <c r="D66" s="102">
        <v>524.70000000000005</v>
      </c>
      <c r="E66" s="102">
        <v>53.8</v>
      </c>
      <c r="F66" s="102">
        <v>578.5</v>
      </c>
      <c r="G66" s="1"/>
      <c r="H66" s="102">
        <v>1022.1</v>
      </c>
      <c r="I66" s="102">
        <f>J66-H66</f>
        <v>-158.60000000000002</v>
      </c>
      <c r="J66" s="102">
        <v>863.5</v>
      </c>
      <c r="K66" s="215"/>
      <c r="L66" s="216">
        <v>609.79999999999995</v>
      </c>
      <c r="M66" s="217">
        <f>N66-L66</f>
        <v>98.900000000000091</v>
      </c>
      <c r="N66" s="208">
        <v>708.7</v>
      </c>
      <c r="O66" s="214"/>
      <c r="P66" s="218">
        <v>1204.5</v>
      </c>
      <c r="Q66" s="208">
        <f>R66-P66+0.1</f>
        <v>-135.4</v>
      </c>
      <c r="R66" s="219">
        <v>1069</v>
      </c>
      <c r="S66" s="215"/>
    </row>
    <row r="67" spans="1:19" ht="12.6" customHeight="1" x14ac:dyDescent="0.2">
      <c r="A67" s="108"/>
      <c r="B67" s="108"/>
      <c r="C67" s="1"/>
      <c r="D67" s="110"/>
      <c r="E67" s="110"/>
      <c r="F67" s="110"/>
      <c r="G67" s="1"/>
      <c r="H67" s="110"/>
      <c r="I67" s="110"/>
      <c r="J67" s="110"/>
      <c r="K67" s="81"/>
      <c r="L67" s="211"/>
      <c r="M67" s="212"/>
      <c r="N67" s="192"/>
      <c r="O67" s="192"/>
      <c r="P67" s="220"/>
      <c r="Q67" s="214"/>
      <c r="R67" s="235"/>
      <c r="S67" s="81"/>
    </row>
    <row r="68" spans="1:19" ht="12.6" customHeight="1" x14ac:dyDescent="0.2">
      <c r="A68" s="448" t="s">
        <v>29</v>
      </c>
      <c r="B68" s="439"/>
      <c r="C68" s="1"/>
      <c r="D68" s="102">
        <v>1962</v>
      </c>
      <c r="E68" s="105">
        <v>228</v>
      </c>
      <c r="F68" s="102">
        <v>2190</v>
      </c>
      <c r="G68" s="1"/>
      <c r="H68" s="105">
        <v>3957.3</v>
      </c>
      <c r="I68" s="102">
        <f>J68-H68</f>
        <v>-251.60000000000036</v>
      </c>
      <c r="J68" s="102">
        <v>3705.7</v>
      </c>
      <c r="K68" s="215"/>
      <c r="L68" s="216">
        <v>2390.5</v>
      </c>
      <c r="M68" s="217">
        <f>N68-L68</f>
        <v>597.09999999999991</v>
      </c>
      <c r="N68" s="208">
        <v>2987.6</v>
      </c>
      <c r="O68" s="214"/>
      <c r="P68" s="218">
        <v>4684.8</v>
      </c>
      <c r="Q68" s="208">
        <f>R68-P68-0.1</f>
        <v>-182.29999999999981</v>
      </c>
      <c r="R68" s="219">
        <v>4502.6000000000004</v>
      </c>
      <c r="S68" s="215"/>
    </row>
    <row r="69" spans="1:19" ht="12.6" customHeight="1" x14ac:dyDescent="0.2">
      <c r="A69" s="108"/>
      <c r="B69" s="108"/>
      <c r="C69" s="1"/>
      <c r="D69" s="9"/>
      <c r="E69" s="110"/>
      <c r="F69" s="9"/>
      <c r="G69" s="1"/>
      <c r="H69" s="9"/>
      <c r="I69" s="110"/>
      <c r="J69" s="9"/>
      <c r="K69" s="81"/>
      <c r="L69" s="211"/>
      <c r="M69" s="212"/>
      <c r="N69" s="192"/>
      <c r="O69" s="192"/>
      <c r="P69" s="220"/>
      <c r="Q69" s="214"/>
      <c r="R69" s="193"/>
      <c r="S69" s="81"/>
    </row>
    <row r="70" spans="1:19" ht="12.6" customHeight="1" x14ac:dyDescent="0.2">
      <c r="A70" s="448" t="s">
        <v>30</v>
      </c>
      <c r="B70" s="439"/>
      <c r="C70" s="1"/>
      <c r="D70" s="115">
        <v>1.82</v>
      </c>
      <c r="E70" s="115">
        <v>0.21</v>
      </c>
      <c r="F70" s="115">
        <v>2.04</v>
      </c>
      <c r="G70" s="44"/>
      <c r="H70" s="115">
        <v>3.64</v>
      </c>
      <c r="I70" s="115">
        <f>J70-H70</f>
        <v>-0.22999999999999998</v>
      </c>
      <c r="J70" s="115">
        <v>3.41</v>
      </c>
      <c r="K70" s="215"/>
      <c r="L70" s="236">
        <v>2.23</v>
      </c>
      <c r="M70" s="237">
        <f>N70-L70</f>
        <v>0.54999999999999982</v>
      </c>
      <c r="N70" s="238">
        <v>2.78</v>
      </c>
      <c r="O70" s="239"/>
      <c r="P70" s="240">
        <v>4.32</v>
      </c>
      <c r="Q70" s="238">
        <v>-0.17</v>
      </c>
      <c r="R70" s="241">
        <v>4.1500000000000004</v>
      </c>
      <c r="S70" s="215"/>
    </row>
    <row r="71" spans="1:19" ht="12.6" customHeight="1" x14ac:dyDescent="0.2">
      <c r="A71" s="1"/>
      <c r="B71" s="1"/>
      <c r="C71" s="1"/>
      <c r="D71" s="1"/>
      <c r="E71" s="1"/>
      <c r="F71" s="1"/>
      <c r="G71" s="1"/>
      <c r="H71" s="1"/>
      <c r="I71" s="90"/>
      <c r="J71" s="9"/>
      <c r="K71" s="81"/>
      <c r="L71" s="446"/>
      <c r="M71" s="446"/>
      <c r="N71" s="81"/>
      <c r="O71" s="81"/>
      <c r="P71" s="215"/>
      <c r="Q71" s="81"/>
      <c r="R71" s="81"/>
      <c r="S71" s="81"/>
    </row>
    <row r="72" spans="1:19" ht="12.6" customHeight="1" x14ac:dyDescent="0.2">
      <c r="A72" s="1"/>
      <c r="B72" s="1"/>
      <c r="C72" s="1"/>
      <c r="D72" s="1"/>
      <c r="E72" s="9"/>
      <c r="F72" s="9"/>
      <c r="G72" s="1"/>
      <c r="H72" s="1"/>
      <c r="I72" s="90"/>
      <c r="J72" s="9"/>
      <c r="K72" s="81"/>
      <c r="L72" s="81"/>
      <c r="M72" s="81"/>
      <c r="N72" s="81"/>
      <c r="O72" s="81"/>
      <c r="P72" s="81"/>
      <c r="Q72" s="81"/>
      <c r="R72" s="81"/>
      <c r="S72" s="81"/>
    </row>
    <row r="73" spans="1:19" ht="12.6" customHeight="1" x14ac:dyDescent="0.2">
      <c r="A73" s="1"/>
      <c r="B73" s="1"/>
      <c r="C73" s="1"/>
      <c r="D73" s="1"/>
      <c r="E73" s="81"/>
      <c r="F73" s="82"/>
      <c r="G73" s="1"/>
      <c r="H73" s="1"/>
      <c r="I73" s="1"/>
      <c r="J73" s="9"/>
      <c r="K73" s="1"/>
      <c r="L73" s="1"/>
      <c r="M73" s="1"/>
      <c r="N73" s="1"/>
      <c r="O73" s="1"/>
      <c r="P73" s="1"/>
      <c r="Q73" s="1"/>
      <c r="R73" s="1"/>
      <c r="S73" s="9"/>
    </row>
    <row r="74" spans="1:19" ht="12.6" customHeight="1" x14ac:dyDescent="0.2">
      <c r="A74" s="452" t="s">
        <v>57</v>
      </c>
      <c r="B74" s="439"/>
      <c r="C74" s="439"/>
      <c r="D74" s="439"/>
      <c r="E74" s="439"/>
      <c r="F74" s="485"/>
      <c r="G74" s="485"/>
      <c r="H74" s="485"/>
      <c r="I74" s="485"/>
      <c r="J74" s="486"/>
      <c r="K74" s="9"/>
      <c r="L74" s="9"/>
      <c r="M74" s="9"/>
      <c r="N74" s="9"/>
      <c r="O74" s="9"/>
      <c r="P74" s="9"/>
      <c r="Q74" s="9"/>
      <c r="R74" s="9"/>
      <c r="S74" s="9"/>
    </row>
    <row r="75" spans="1:19" ht="12.6" customHeight="1" x14ac:dyDescent="0.2">
      <c r="A75" s="438"/>
      <c r="B75" s="485"/>
      <c r="C75" s="485"/>
      <c r="D75" s="485"/>
      <c r="E75" s="485"/>
      <c r="F75" s="439"/>
      <c r="G75" s="439"/>
      <c r="H75" s="439"/>
      <c r="I75" s="439"/>
      <c r="J75" s="441"/>
      <c r="K75" s="9"/>
      <c r="L75" s="9"/>
      <c r="M75" s="9"/>
      <c r="N75" s="9"/>
      <c r="O75" s="9"/>
      <c r="P75" s="9"/>
      <c r="Q75" s="9"/>
      <c r="R75" s="9"/>
      <c r="S75" s="9"/>
    </row>
    <row r="76" spans="1:19" ht="12.6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9"/>
      <c r="K76" s="1"/>
      <c r="L76" s="1"/>
      <c r="M76" s="1"/>
      <c r="N76" s="1"/>
      <c r="O76" s="1"/>
      <c r="P76" s="1"/>
      <c r="Q76" s="1"/>
      <c r="R76" s="1"/>
      <c r="S76" s="9"/>
    </row>
    <row r="77" spans="1:19" ht="12.6" customHeight="1" x14ac:dyDescent="0.2">
      <c r="A77" s="495" t="s">
        <v>36</v>
      </c>
      <c r="B77" s="485"/>
      <c r="C77" s="439"/>
      <c r="D77" s="439"/>
      <c r="E77" s="439"/>
      <c r="F77" s="439"/>
      <c r="G77" s="1"/>
      <c r="H77" s="1"/>
      <c r="I77" s="1"/>
      <c r="J77" s="9"/>
      <c r="K77" s="77"/>
      <c r="L77" s="77"/>
      <c r="M77" s="77"/>
      <c r="N77" s="77"/>
      <c r="O77" s="77"/>
      <c r="P77" s="77"/>
      <c r="Q77" s="77"/>
      <c r="R77" s="77"/>
      <c r="S77" s="242"/>
    </row>
    <row r="78" spans="1:19" ht="12.6" customHeight="1" x14ac:dyDescent="0.2">
      <c r="A78" s="496"/>
      <c r="B78" s="496"/>
      <c r="C78" s="496"/>
      <c r="D78" s="44"/>
      <c r="E78" s="44"/>
      <c r="F78" s="44"/>
      <c r="G78" s="44"/>
      <c r="H78" s="44"/>
      <c r="I78" s="44"/>
      <c r="J78" s="81"/>
      <c r="K78" s="44"/>
      <c r="L78" s="44"/>
      <c r="M78" s="44"/>
      <c r="N78" s="44"/>
      <c r="O78" s="44"/>
      <c r="P78" s="44"/>
      <c r="Q78" s="44"/>
      <c r="R78" s="44"/>
      <c r="S78" s="81"/>
    </row>
    <row r="79" spans="1:19" ht="12.6" customHeight="1" x14ac:dyDescent="0.2">
      <c r="A79" s="462" t="s">
        <v>58</v>
      </c>
      <c r="B79" s="451"/>
      <c r="C79" s="451"/>
      <c r="D79" s="44"/>
      <c r="E79" s="44"/>
      <c r="F79" s="44"/>
      <c r="G79" s="44"/>
      <c r="H79" s="44"/>
      <c r="I79" s="44"/>
      <c r="J79" s="81"/>
      <c r="K79" s="44"/>
      <c r="L79" s="44"/>
      <c r="M79" s="44"/>
      <c r="N79" s="44"/>
      <c r="O79" s="44"/>
      <c r="P79" s="44"/>
      <c r="Q79" s="44"/>
      <c r="R79" s="44"/>
      <c r="S79" s="81"/>
    </row>
    <row r="80" spans="1:19" ht="12.6" customHeight="1" x14ac:dyDescent="0.2">
      <c r="A80" s="177"/>
      <c r="B80" s="177"/>
      <c r="C80" s="177"/>
      <c r="D80" s="44"/>
      <c r="E80" s="44"/>
      <c r="F80" s="44"/>
      <c r="G80" s="44"/>
      <c r="H80" s="44"/>
      <c r="I80" s="44"/>
      <c r="J80" s="81"/>
      <c r="K80" s="44"/>
      <c r="L80" s="44"/>
      <c r="M80" s="44"/>
      <c r="N80" s="44"/>
      <c r="O80" s="44"/>
      <c r="P80" s="44"/>
      <c r="Q80" s="44"/>
      <c r="R80" s="44"/>
      <c r="S80" s="81"/>
    </row>
  </sheetData>
  <mergeCells count="64">
    <mergeCell ref="A7:B7"/>
    <mergeCell ref="A2:S2"/>
    <mergeCell ref="A3:S3"/>
    <mergeCell ref="A4:B4"/>
    <mergeCell ref="A5:B5"/>
    <mergeCell ref="A6:C6"/>
    <mergeCell ref="A21:B21"/>
    <mergeCell ref="D9:F9"/>
    <mergeCell ref="H9:J9"/>
    <mergeCell ref="L9:N9"/>
    <mergeCell ref="P9:R9"/>
    <mergeCell ref="A10:B10"/>
    <mergeCell ref="D10:F10"/>
    <mergeCell ref="H10:J10"/>
    <mergeCell ref="L10:N10"/>
    <mergeCell ref="P10:R10"/>
    <mergeCell ref="L11:N11"/>
    <mergeCell ref="A15:B15"/>
    <mergeCell ref="A17:B17"/>
    <mergeCell ref="A19:B19"/>
    <mergeCell ref="A20:B20"/>
    <mergeCell ref="A39:J39"/>
    <mergeCell ref="A23:B23"/>
    <mergeCell ref="A24:B24"/>
    <mergeCell ref="A26:B26"/>
    <mergeCell ref="A27:B27"/>
    <mergeCell ref="A29:B29"/>
    <mergeCell ref="A31:B31"/>
    <mergeCell ref="A33:B33"/>
    <mergeCell ref="A35:B35"/>
    <mergeCell ref="A36:J36"/>
    <mergeCell ref="A37:J37"/>
    <mergeCell ref="A38:J38"/>
    <mergeCell ref="A40:J40"/>
    <mergeCell ref="A41:J41"/>
    <mergeCell ref="A42:J42"/>
    <mergeCell ref="A43:J43"/>
    <mergeCell ref="D44:F44"/>
    <mergeCell ref="H44:J44"/>
    <mergeCell ref="L44:N44"/>
    <mergeCell ref="P44:R44"/>
    <mergeCell ref="D45:F45"/>
    <mergeCell ref="H45:J45"/>
    <mergeCell ref="L45:N45"/>
    <mergeCell ref="P45:R45"/>
    <mergeCell ref="A68:B68"/>
    <mergeCell ref="A50:B50"/>
    <mergeCell ref="A52:B52"/>
    <mergeCell ref="A54:B54"/>
    <mergeCell ref="A55:B55"/>
    <mergeCell ref="A56:B56"/>
    <mergeCell ref="A58:B58"/>
    <mergeCell ref="A59:B59"/>
    <mergeCell ref="A61:B61"/>
    <mergeCell ref="A62:B62"/>
    <mergeCell ref="A64:B64"/>
    <mergeCell ref="A66:B66"/>
    <mergeCell ref="A79:C79"/>
    <mergeCell ref="A70:B70"/>
    <mergeCell ref="L71:M71"/>
    <mergeCell ref="A74:J74"/>
    <mergeCell ref="A75:J75"/>
    <mergeCell ref="A77:F77"/>
    <mergeCell ref="A78:C78"/>
  </mergeCell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/>
  </sheetViews>
  <sheetFormatPr defaultColWidth="21.5" defaultRowHeight="12.75" x14ac:dyDescent="0.2"/>
  <cols>
    <col min="1" max="1" width="2.33203125" customWidth="1"/>
    <col min="2" max="2" width="61.6640625" customWidth="1"/>
    <col min="3" max="3" width="7.6640625" customWidth="1"/>
    <col min="4" max="4" width="2.33203125" customWidth="1"/>
    <col min="5" max="5" width="7.6640625" customWidth="1"/>
    <col min="6" max="6" width="2.33203125" customWidth="1"/>
    <col min="7" max="7" width="7.6640625" customWidth="1"/>
    <col min="8" max="8" width="2.33203125" customWidth="1"/>
    <col min="9" max="9" width="7.6640625" customWidth="1"/>
    <col min="10" max="10" width="2.33203125" customWidth="1"/>
    <col min="11" max="11" width="9.33203125" customWidth="1"/>
    <col min="12" max="12" width="9.1640625" customWidth="1"/>
    <col min="13" max="13" width="7.6640625" customWidth="1"/>
    <col min="14" max="14" width="2.33203125" customWidth="1"/>
    <col min="15" max="15" width="7.6640625" customWidth="1"/>
    <col min="16" max="16" width="2.33203125" customWidth="1"/>
    <col min="17" max="17" width="7.6640625" customWidth="1"/>
    <col min="18" max="18" width="2.33203125" customWidth="1"/>
    <col min="19" max="19" width="7.6640625" customWidth="1"/>
    <col min="20" max="20" width="2.33203125" customWidth="1"/>
    <col min="21" max="21" width="9.1640625" customWidth="1"/>
  </cols>
  <sheetData>
    <row r="1" spans="1:21" ht="12.6" customHeight="1" x14ac:dyDescent="0.25">
      <c r="A1" s="1"/>
      <c r="B1" s="1"/>
      <c r="C1" s="96"/>
      <c r="D1" s="96"/>
      <c r="E1" s="96"/>
      <c r="F1" s="96"/>
      <c r="G1" s="96"/>
      <c r="H1" s="96"/>
      <c r="I1" s="96"/>
      <c r="J1" s="96"/>
      <c r="K1" s="96"/>
      <c r="L1" s="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20" t="s">
        <v>1</v>
      </c>
      <c r="B2" s="439"/>
      <c r="C2" s="460"/>
      <c r="D2" s="460"/>
      <c r="E2" s="460"/>
      <c r="F2" s="460"/>
      <c r="G2" s="460"/>
      <c r="H2" s="460"/>
      <c r="I2" s="460"/>
      <c r="J2" s="460"/>
      <c r="K2" s="493"/>
      <c r="L2" s="439"/>
      <c r="M2" s="439"/>
      <c r="N2" s="439"/>
      <c r="O2" s="439"/>
      <c r="P2" s="439"/>
      <c r="Q2" s="439"/>
      <c r="R2" s="439"/>
      <c r="S2" s="439"/>
      <c r="T2" s="439"/>
      <c r="U2" s="441"/>
    </row>
    <row r="3" spans="1:21" ht="18.75" customHeight="1" x14ac:dyDescent="0.25">
      <c r="A3" s="520" t="s">
        <v>59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41"/>
    </row>
    <row r="4" spans="1:21" ht="12.6" customHeight="1" x14ac:dyDescent="0.2">
      <c r="A4" s="1"/>
      <c r="B4" s="243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9"/>
    </row>
    <row r="5" spans="1:21" ht="12.6" customHeight="1" x14ac:dyDescent="0.2">
      <c r="A5" s="1"/>
      <c r="B5" s="24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"/>
    </row>
    <row r="6" spans="1:21" ht="12.6" customHeight="1" x14ac:dyDescent="0.2">
      <c r="A6" s="1"/>
      <c r="B6" s="243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/>
    </row>
    <row r="7" spans="1:21" ht="12.6" customHeight="1" x14ac:dyDescent="0.2">
      <c r="A7" s="1"/>
      <c r="B7" s="522" t="s">
        <v>6</v>
      </c>
      <c r="C7" s="4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/>
    </row>
    <row r="8" spans="1:21" ht="12.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9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9"/>
    </row>
    <row r="10" spans="1:21" ht="12.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9"/>
    </row>
    <row r="11" spans="1:21" ht="12.6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9"/>
    </row>
    <row r="12" spans="1:21" ht="12.6" customHeight="1" thickBot="1" x14ac:dyDescent="0.25">
      <c r="A12" s="1"/>
      <c r="B12" s="244" t="s">
        <v>59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9"/>
    </row>
    <row r="13" spans="1:21" ht="12.6" customHeight="1" x14ac:dyDescent="0.2">
      <c r="A13" s="1"/>
      <c r="B13" s="1"/>
      <c r="C13" s="523">
        <v>2014</v>
      </c>
      <c r="D13" s="524"/>
      <c r="E13" s="524"/>
      <c r="F13" s="524"/>
      <c r="G13" s="524"/>
      <c r="H13" s="524"/>
      <c r="I13" s="524"/>
      <c r="J13" s="524"/>
      <c r="K13" s="525"/>
      <c r="L13" s="245"/>
      <c r="M13" s="523">
        <v>2013</v>
      </c>
      <c r="N13" s="524"/>
      <c r="O13" s="524"/>
      <c r="P13" s="524"/>
      <c r="Q13" s="524"/>
      <c r="R13" s="524"/>
      <c r="S13" s="524"/>
      <c r="T13" s="524"/>
      <c r="U13" s="525"/>
    </row>
    <row r="14" spans="1:21" ht="12.6" customHeight="1" x14ac:dyDescent="0.2">
      <c r="A14" s="1"/>
      <c r="B14" s="246"/>
      <c r="C14" s="430" t="s">
        <v>8</v>
      </c>
      <c r="D14" s="1"/>
      <c r="E14" s="431" t="s">
        <v>10</v>
      </c>
      <c r="F14" s="1"/>
      <c r="G14" s="431" t="s">
        <v>11</v>
      </c>
      <c r="H14" s="1"/>
      <c r="I14" s="431" t="s">
        <v>12</v>
      </c>
      <c r="J14" s="1"/>
      <c r="K14" s="432" t="s">
        <v>60</v>
      </c>
      <c r="L14" s="245"/>
      <c r="M14" s="430" t="s">
        <v>8</v>
      </c>
      <c r="N14" s="1"/>
      <c r="O14" s="431" t="s">
        <v>10</v>
      </c>
      <c r="P14" s="1"/>
      <c r="Q14" s="431" t="s">
        <v>11</v>
      </c>
      <c r="R14" s="1"/>
      <c r="S14" s="431" t="s">
        <v>12</v>
      </c>
      <c r="T14" s="1"/>
      <c r="U14" s="432" t="s">
        <v>60</v>
      </c>
    </row>
    <row r="15" spans="1:21" ht="12.6" customHeight="1" x14ac:dyDescent="0.2">
      <c r="A15" s="1"/>
      <c r="B15" s="1"/>
      <c r="C15" s="245"/>
      <c r="D15" s="81"/>
      <c r="E15" s="81"/>
      <c r="F15" s="81"/>
      <c r="G15" s="81"/>
      <c r="H15" s="1"/>
      <c r="I15" s="1"/>
      <c r="J15" s="1"/>
      <c r="K15" s="248"/>
      <c r="L15" s="245"/>
      <c r="M15" s="245"/>
      <c r="N15" s="1"/>
      <c r="O15" s="1"/>
      <c r="P15" s="1"/>
      <c r="Q15" s="1"/>
      <c r="R15" s="1"/>
      <c r="S15" s="1"/>
      <c r="T15" s="1"/>
      <c r="U15" s="248"/>
    </row>
    <row r="16" spans="1:21" ht="12.6" customHeight="1" x14ac:dyDescent="0.2">
      <c r="A16" s="1"/>
      <c r="B16" s="1"/>
      <c r="C16" s="249"/>
      <c r="D16" s="250"/>
      <c r="E16" s="250"/>
      <c r="F16" s="250"/>
      <c r="G16" s="251"/>
      <c r="H16" s="1"/>
      <c r="I16" s="1"/>
      <c r="J16" s="1"/>
      <c r="K16" s="248"/>
      <c r="L16" s="245"/>
      <c r="M16" s="245"/>
      <c r="N16" s="1"/>
      <c r="O16" s="1"/>
      <c r="P16" s="1"/>
      <c r="Q16" s="1"/>
      <c r="R16" s="1"/>
      <c r="S16" s="1"/>
      <c r="T16" s="1"/>
      <c r="U16" s="248"/>
    </row>
    <row r="17" spans="1:21" ht="15" customHeight="1" x14ac:dyDescent="0.2">
      <c r="A17" s="1"/>
      <c r="B17" s="19" t="s">
        <v>61</v>
      </c>
      <c r="C17" s="252">
        <v>0.68</v>
      </c>
      <c r="D17" s="253"/>
      <c r="E17" s="253">
        <v>0.68</v>
      </c>
      <c r="F17" s="253"/>
      <c r="G17" s="254">
        <v>0.47</v>
      </c>
      <c r="H17" s="255"/>
      <c r="I17" s="256">
        <v>0.4</v>
      </c>
      <c r="J17" s="257"/>
      <c r="K17" s="258">
        <v>2.23</v>
      </c>
      <c r="L17" s="245"/>
      <c r="M17" s="259">
        <v>1.42</v>
      </c>
      <c r="N17" s="260"/>
      <c r="O17" s="260">
        <v>1.1100000000000001</v>
      </c>
      <c r="P17" s="260"/>
      <c r="Q17" s="260">
        <v>1.1100000000000001</v>
      </c>
      <c r="R17" s="260"/>
      <c r="S17" s="260">
        <v>0.67</v>
      </c>
      <c r="T17" s="260"/>
      <c r="U17" s="258">
        <v>4.32</v>
      </c>
    </row>
    <row r="18" spans="1:21" ht="12.6" customHeight="1" x14ac:dyDescent="0.2">
      <c r="A18" s="1"/>
      <c r="B18" s="1"/>
      <c r="C18" s="261"/>
      <c r="D18" s="262"/>
      <c r="E18" s="262"/>
      <c r="F18" s="262"/>
      <c r="G18" s="263"/>
      <c r="H18" s="264"/>
      <c r="I18" s="103"/>
      <c r="J18" s="103"/>
      <c r="K18" s="265"/>
      <c r="L18" s="245"/>
      <c r="M18" s="266"/>
      <c r="N18" s="103"/>
      <c r="O18" s="103"/>
      <c r="P18" s="103"/>
      <c r="Q18" s="103"/>
      <c r="R18" s="103"/>
      <c r="S18" s="103"/>
      <c r="T18" s="103"/>
      <c r="U18" s="265"/>
    </row>
    <row r="19" spans="1:21" ht="12.6" customHeight="1" x14ac:dyDescent="0.2">
      <c r="A19" s="1"/>
      <c r="B19" s="32" t="s">
        <v>62</v>
      </c>
      <c r="C19" s="261"/>
      <c r="D19" s="262"/>
      <c r="E19" s="262"/>
      <c r="F19" s="262"/>
      <c r="G19" s="115">
        <v>0.11</v>
      </c>
      <c r="H19" s="264"/>
      <c r="I19" s="115"/>
      <c r="J19" s="103"/>
      <c r="K19" s="267">
        <f>C19+E19+G19+I19</f>
        <v>0.11</v>
      </c>
      <c r="L19" s="245"/>
      <c r="M19" s="266"/>
      <c r="N19" s="103"/>
      <c r="O19" s="103"/>
      <c r="P19" s="103"/>
      <c r="Q19" s="103"/>
      <c r="R19" s="103"/>
      <c r="S19" s="103"/>
      <c r="T19" s="103"/>
      <c r="U19" s="265"/>
    </row>
    <row r="20" spans="1:21" ht="12.6" customHeight="1" x14ac:dyDescent="0.2">
      <c r="A20" s="1"/>
      <c r="B20" s="1"/>
      <c r="C20" s="268"/>
      <c r="D20" s="269"/>
      <c r="E20" s="269"/>
      <c r="F20" s="269"/>
      <c r="G20" s="270"/>
      <c r="H20" s="103"/>
      <c r="I20" s="103"/>
      <c r="J20" s="103"/>
      <c r="K20" s="265"/>
      <c r="L20" s="245"/>
      <c r="M20" s="266"/>
      <c r="N20" s="103"/>
      <c r="O20" s="103"/>
      <c r="P20" s="103"/>
      <c r="Q20" s="103"/>
      <c r="R20" s="103"/>
      <c r="S20" s="103"/>
      <c r="T20" s="103"/>
      <c r="U20" s="265"/>
    </row>
    <row r="21" spans="1:21" ht="12.6" customHeight="1" x14ac:dyDescent="0.2">
      <c r="A21" s="1"/>
      <c r="B21" s="32" t="s">
        <v>63</v>
      </c>
      <c r="C21" s="271"/>
      <c r="D21" s="103"/>
      <c r="E21" s="109"/>
      <c r="F21" s="103"/>
      <c r="G21" s="115">
        <v>0.06</v>
      </c>
      <c r="H21" s="103"/>
      <c r="I21" s="272">
        <v>0.06</v>
      </c>
      <c r="J21" s="103"/>
      <c r="K21" s="273">
        <f>C21+E21+G21+I21</f>
        <v>0.12</v>
      </c>
      <c r="L21" s="245"/>
      <c r="M21" s="274"/>
      <c r="N21" s="103"/>
      <c r="O21" s="103"/>
      <c r="P21" s="103"/>
      <c r="Q21" s="106"/>
      <c r="R21" s="103"/>
      <c r="S21" s="272">
        <v>0.03</v>
      </c>
      <c r="T21" s="103"/>
      <c r="U21" s="273">
        <v>0.03</v>
      </c>
    </row>
    <row r="22" spans="1:21" ht="12.6" customHeight="1" x14ac:dyDescent="0.2">
      <c r="A22" s="1"/>
      <c r="B22" s="1"/>
      <c r="C22" s="266"/>
      <c r="D22" s="103"/>
      <c r="E22" s="109"/>
      <c r="F22" s="103"/>
      <c r="G22" s="109"/>
      <c r="H22" s="103"/>
      <c r="I22" s="103"/>
      <c r="J22" s="103"/>
      <c r="K22" s="265"/>
      <c r="L22" s="245"/>
      <c r="M22" s="266"/>
      <c r="N22" s="103"/>
      <c r="O22" s="103"/>
      <c r="P22" s="103"/>
      <c r="Q22" s="103"/>
      <c r="R22" s="103"/>
      <c r="S22" s="103"/>
      <c r="T22" s="103"/>
      <c r="U22" s="265"/>
    </row>
    <row r="23" spans="1:21" ht="12.6" customHeight="1" x14ac:dyDescent="0.2">
      <c r="A23" s="1"/>
      <c r="B23" s="433" t="s">
        <v>197</v>
      </c>
      <c r="C23" s="271">
        <v>0.02</v>
      </c>
      <c r="D23" s="272"/>
      <c r="E23" s="117"/>
      <c r="F23" s="272"/>
      <c r="G23" s="117">
        <v>0.02</v>
      </c>
      <c r="H23" s="272"/>
      <c r="I23" s="272">
        <v>0.34</v>
      </c>
      <c r="J23" s="272"/>
      <c r="K23" s="273">
        <f>+C23+E23+G23+I23</f>
        <v>0.38</v>
      </c>
      <c r="L23" s="245"/>
      <c r="M23" s="271">
        <v>0.01</v>
      </c>
      <c r="N23" s="272"/>
      <c r="O23" s="272">
        <v>0.04</v>
      </c>
      <c r="P23" s="272"/>
      <c r="Q23" s="272"/>
      <c r="R23" s="272"/>
      <c r="S23" s="272">
        <v>0.03</v>
      </c>
      <c r="T23" s="272"/>
      <c r="U23" s="273">
        <v>0.08</v>
      </c>
    </row>
    <row r="24" spans="1:21" ht="12.6" customHeight="1" x14ac:dyDescent="0.2">
      <c r="A24" s="1"/>
      <c r="B24" s="1"/>
      <c r="C24" s="271"/>
      <c r="D24" s="272"/>
      <c r="E24" s="117"/>
      <c r="F24" s="272"/>
      <c r="G24" s="117"/>
      <c r="H24" s="272"/>
      <c r="I24" s="272"/>
      <c r="J24" s="272"/>
      <c r="K24" s="273"/>
      <c r="L24" s="245"/>
      <c r="M24" s="271"/>
      <c r="N24" s="272"/>
      <c r="O24" s="272"/>
      <c r="P24" s="272"/>
      <c r="Q24" s="272"/>
      <c r="R24" s="272"/>
      <c r="S24" s="272"/>
      <c r="T24" s="272"/>
      <c r="U24" s="273"/>
    </row>
    <row r="25" spans="1:21" ht="31.35" customHeight="1" x14ac:dyDescent="0.2">
      <c r="A25" s="1"/>
      <c r="B25" s="32" t="s">
        <v>64</v>
      </c>
      <c r="C25" s="271"/>
      <c r="D25" s="272"/>
      <c r="E25" s="115"/>
      <c r="F25" s="272"/>
      <c r="G25" s="115"/>
      <c r="H25" s="272"/>
      <c r="I25" s="272">
        <v>-0.06</v>
      </c>
      <c r="J25" s="272"/>
      <c r="K25" s="273">
        <f>C25+E25+G25+I25</f>
        <v>-0.06</v>
      </c>
      <c r="L25" s="245"/>
      <c r="M25" s="271"/>
      <c r="N25" s="272"/>
      <c r="O25" s="272"/>
      <c r="P25" s="272"/>
      <c r="Q25" s="272"/>
      <c r="R25" s="272"/>
      <c r="S25" s="272"/>
      <c r="T25" s="272"/>
      <c r="U25" s="273"/>
    </row>
    <row r="26" spans="1:21" ht="5.0999999999999996" customHeight="1" x14ac:dyDescent="0.2">
      <c r="A26" s="1"/>
      <c r="B26" s="1"/>
      <c r="C26" s="271"/>
      <c r="D26" s="272"/>
      <c r="E26" s="115"/>
      <c r="F26" s="272"/>
      <c r="G26" s="115"/>
      <c r="H26" s="272"/>
      <c r="I26" s="272"/>
      <c r="J26" s="272"/>
      <c r="K26" s="273"/>
      <c r="L26" s="245"/>
      <c r="M26" s="271"/>
      <c r="N26" s="272"/>
      <c r="O26" s="272"/>
      <c r="P26" s="272"/>
      <c r="Q26" s="272"/>
      <c r="R26" s="272"/>
      <c r="S26" s="272"/>
      <c r="T26" s="272"/>
      <c r="U26" s="273"/>
    </row>
    <row r="27" spans="1:21" ht="31.35" customHeight="1" x14ac:dyDescent="0.2">
      <c r="A27" s="1"/>
      <c r="B27" s="32" t="s">
        <v>65</v>
      </c>
      <c r="C27" s="271"/>
      <c r="D27" s="272"/>
      <c r="E27" s="115"/>
      <c r="F27" s="272"/>
      <c r="G27" s="115"/>
      <c r="H27" s="272"/>
      <c r="I27" s="272"/>
      <c r="J27" s="272"/>
      <c r="K27" s="273"/>
      <c r="L27" s="245"/>
      <c r="M27" s="271">
        <v>-0.28999999999999998</v>
      </c>
      <c r="N27" s="272"/>
      <c r="O27" s="272"/>
      <c r="P27" s="272"/>
      <c r="Q27" s="272"/>
      <c r="R27" s="272"/>
      <c r="S27" s="272"/>
      <c r="T27" s="272"/>
      <c r="U27" s="273">
        <v>-0.28999999999999998</v>
      </c>
    </row>
    <row r="28" spans="1:21" ht="5.0999999999999996" customHeight="1" x14ac:dyDescent="0.2">
      <c r="A28" s="1"/>
      <c r="B28" s="1"/>
      <c r="C28" s="271"/>
      <c r="D28" s="272"/>
      <c r="E28" s="272"/>
      <c r="F28" s="272"/>
      <c r="G28" s="117"/>
      <c r="H28" s="272"/>
      <c r="I28" s="272"/>
      <c r="J28" s="272"/>
      <c r="K28" s="273"/>
      <c r="L28" s="245"/>
      <c r="M28" s="271"/>
      <c r="N28" s="272"/>
      <c r="O28" s="272"/>
      <c r="P28" s="272"/>
      <c r="Q28" s="272"/>
      <c r="R28" s="272"/>
      <c r="S28" s="272"/>
      <c r="T28" s="272"/>
      <c r="U28" s="273"/>
    </row>
    <row r="29" spans="1:21" ht="12.6" customHeight="1" x14ac:dyDescent="0.2">
      <c r="A29" s="1"/>
      <c r="B29" s="1"/>
      <c r="C29" s="271"/>
      <c r="D29" s="272"/>
      <c r="E29" s="272"/>
      <c r="F29" s="272"/>
      <c r="G29" s="117"/>
      <c r="H29" s="272"/>
      <c r="I29" s="272"/>
      <c r="J29" s="272"/>
      <c r="K29" s="273"/>
      <c r="L29" s="245"/>
      <c r="M29" s="271"/>
      <c r="N29" s="272"/>
      <c r="O29" s="272"/>
      <c r="P29" s="272"/>
      <c r="Q29" s="272"/>
      <c r="R29" s="272"/>
      <c r="S29" s="272"/>
      <c r="T29" s="272"/>
      <c r="U29" s="273"/>
    </row>
    <row r="30" spans="1:21" ht="13.5" customHeight="1" thickBot="1" x14ac:dyDescent="0.25">
      <c r="A30" s="1"/>
      <c r="B30" s="19" t="s">
        <v>66</v>
      </c>
      <c r="C30" s="275">
        <v>0.7</v>
      </c>
      <c r="D30" s="276"/>
      <c r="E30" s="277">
        <v>0.68</v>
      </c>
      <c r="F30" s="278"/>
      <c r="G30" s="277">
        <v>0.66</v>
      </c>
      <c r="H30" s="276"/>
      <c r="I30" s="277">
        <v>0.75</v>
      </c>
      <c r="J30" s="276"/>
      <c r="K30" s="279">
        <v>2.78</v>
      </c>
      <c r="L30" s="280"/>
      <c r="M30" s="275">
        <v>1.1399999999999999</v>
      </c>
      <c r="N30" s="281"/>
      <c r="O30" s="281">
        <v>1.1599999999999999</v>
      </c>
      <c r="P30" s="281"/>
      <c r="Q30" s="281">
        <v>1.1100000000000001</v>
      </c>
      <c r="R30" s="281"/>
      <c r="S30" s="281">
        <v>0.74</v>
      </c>
      <c r="T30" s="281"/>
      <c r="U30" s="279">
        <v>4.1500000000000004</v>
      </c>
    </row>
    <row r="31" spans="1:21" ht="12.6" customHeight="1" thickTop="1" thickBot="1" x14ac:dyDescent="0.25">
      <c r="A31" s="1"/>
      <c r="B31" s="1"/>
      <c r="C31" s="282"/>
      <c r="D31" s="283"/>
      <c r="E31" s="283"/>
      <c r="F31" s="283"/>
      <c r="G31" s="283"/>
      <c r="H31" s="283"/>
      <c r="I31" s="283"/>
      <c r="J31" s="283"/>
      <c r="K31" s="284"/>
      <c r="L31" s="82"/>
      <c r="M31" s="282"/>
      <c r="N31" s="283"/>
      <c r="O31" s="283"/>
      <c r="P31" s="283"/>
      <c r="Q31" s="283"/>
      <c r="R31" s="283"/>
      <c r="S31" s="283"/>
      <c r="T31" s="283"/>
      <c r="U31" s="284"/>
    </row>
    <row r="32" spans="1:21" ht="12.6" customHeight="1" x14ac:dyDescent="0.2">
      <c r="A32" s="1"/>
      <c r="B32" s="1"/>
      <c r="C32" s="14"/>
      <c r="D32" s="14"/>
      <c r="E32" s="14"/>
      <c r="F32" s="14"/>
      <c r="G32" s="14"/>
      <c r="H32" s="14"/>
      <c r="I32" s="14"/>
      <c r="J32" s="14"/>
      <c r="K32" s="14"/>
      <c r="L32" s="1"/>
      <c r="M32" s="14"/>
      <c r="N32" s="14"/>
      <c r="O32" s="14"/>
      <c r="P32" s="14"/>
      <c r="Q32" s="14"/>
      <c r="R32" s="14"/>
      <c r="S32" s="14"/>
      <c r="T32" s="14"/>
      <c r="U32" s="16"/>
    </row>
    <row r="33" spans="1:21" ht="121.35" customHeight="1" x14ac:dyDescent="0.2">
      <c r="A33" s="1"/>
      <c r="B33" s="452" t="s">
        <v>67</v>
      </c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41"/>
    </row>
    <row r="34" spans="1:21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9"/>
    </row>
    <row r="35" spans="1:21" ht="12.6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9"/>
    </row>
    <row r="36" spans="1:21" ht="12.6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9"/>
    </row>
    <row r="37" spans="1:21" ht="12.6" customHeight="1" x14ac:dyDescent="0.2">
      <c r="A37" s="176"/>
      <c r="B37" s="285" t="s">
        <v>36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9"/>
    </row>
    <row r="38" spans="1:21" ht="12.6" customHeight="1" x14ac:dyDescent="0.2">
      <c r="A38" s="1"/>
      <c r="B38" s="17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9"/>
    </row>
    <row r="39" spans="1:21" ht="12.6" customHeight="1" x14ac:dyDescent="0.2">
      <c r="A39" s="1"/>
      <c r="B39" s="286" t="s">
        <v>68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9"/>
    </row>
    <row r="40" spans="1:21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9"/>
    </row>
    <row r="41" spans="1:21" ht="18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9"/>
    </row>
    <row r="42" spans="1:21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9"/>
    </row>
    <row r="43" spans="1:21" ht="18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9"/>
    </row>
    <row r="44" spans="1:21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9"/>
    </row>
    <row r="45" spans="1:21" ht="18.75" customHeight="1" x14ac:dyDescent="0.2">
      <c r="A45" s="1"/>
      <c r="B45" s="28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9"/>
    </row>
    <row r="46" spans="1:21" ht="18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9"/>
    </row>
    <row r="47" spans="1:21" ht="18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9"/>
    </row>
    <row r="48" spans="1:21" ht="18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9"/>
    </row>
    <row r="49" spans="1:21" ht="18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9"/>
    </row>
    <row r="50" spans="1:21" ht="18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9"/>
    </row>
    <row r="51" spans="1:21" ht="18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9"/>
    </row>
    <row r="52" spans="1:21" ht="18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9"/>
    </row>
    <row r="53" spans="1:21" ht="18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9"/>
    </row>
    <row r="54" spans="1:21" ht="18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9"/>
    </row>
    <row r="55" spans="1:21" ht="18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9"/>
    </row>
    <row r="56" spans="1:21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9"/>
    </row>
    <row r="57" spans="1:21" ht="18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9"/>
    </row>
    <row r="58" spans="1:21" ht="18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9"/>
    </row>
    <row r="59" spans="1:21" ht="18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9"/>
    </row>
    <row r="60" spans="1:21" ht="18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9"/>
    </row>
    <row r="61" spans="1:21" ht="18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9"/>
    </row>
    <row r="62" spans="1:21" ht="18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9"/>
    </row>
    <row r="63" spans="1:21" ht="18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9"/>
    </row>
    <row r="64" spans="1:21" ht="18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9"/>
    </row>
    <row r="65" spans="1:21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9"/>
    </row>
    <row r="66" spans="1:21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9"/>
    </row>
    <row r="67" spans="1:21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9"/>
    </row>
    <row r="68" spans="1:21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9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9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9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9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9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9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9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9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9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9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9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9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9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9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9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9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9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9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9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9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9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9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9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9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9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9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9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9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9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9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9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9"/>
    </row>
    <row r="102" spans="1:21" ht="18.75" customHeight="1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81"/>
    </row>
  </sheetData>
  <mergeCells count="6">
    <mergeCell ref="B33:U33"/>
    <mergeCell ref="A2:U2"/>
    <mergeCell ref="A3:U3"/>
    <mergeCell ref="B7:C7"/>
    <mergeCell ref="C13:K13"/>
    <mergeCell ref="M13:U13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zoomScaleNormal="100" workbookViewId="0"/>
  </sheetViews>
  <sheetFormatPr defaultColWidth="21.5" defaultRowHeight="12.75" x14ac:dyDescent="0.2"/>
  <cols>
    <col min="2" max="2" width="22.33203125" customWidth="1"/>
    <col min="3" max="3" width="11.1640625" customWidth="1"/>
    <col min="4" max="4" width="11.33203125" customWidth="1"/>
    <col min="5" max="5" width="12.1640625" customWidth="1"/>
    <col min="6" max="6" width="3.1640625" customWidth="1"/>
    <col min="7" max="7" width="11.1640625" customWidth="1"/>
    <col min="8" max="8" width="11.332031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288"/>
      <c r="H1" s="91"/>
      <c r="I1" s="91"/>
      <c r="J1" s="91"/>
      <c r="K1" s="91"/>
      <c r="L1" s="91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41"/>
    </row>
    <row r="3" spans="1:21" ht="18.75" customHeight="1" x14ac:dyDescent="0.25">
      <c r="A3" s="520" t="s">
        <v>69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41"/>
    </row>
    <row r="4" spans="1:21" ht="18.75" customHeight="1" x14ac:dyDescent="0.25">
      <c r="A4" s="528">
        <v>2014</v>
      </c>
      <c r="B4" s="439"/>
      <c r="C4" s="439"/>
      <c r="D4" s="439"/>
      <c r="E4" s="439"/>
      <c r="F4" s="439"/>
      <c r="G4" s="439"/>
      <c r="H4" s="529"/>
      <c r="I4" s="513" t="s">
        <v>40</v>
      </c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41"/>
    </row>
    <row r="5" spans="1:21" ht="12.6" customHeight="1" x14ac:dyDescent="0.2">
      <c r="A5" s="243" t="s">
        <v>3</v>
      </c>
      <c r="B5" s="18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"/>
    </row>
    <row r="6" spans="1:21" ht="12.6" customHeight="1" x14ac:dyDescent="0.2">
      <c r="A6" s="489" t="s">
        <v>4</v>
      </c>
      <c r="B6" s="48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/>
    </row>
    <row r="7" spans="1:21" ht="12.6" customHeight="1" x14ac:dyDescent="0.2">
      <c r="A7" s="494" t="s">
        <v>5</v>
      </c>
      <c r="B7" s="4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/>
    </row>
    <row r="8" spans="1:21" ht="12.6" customHeight="1" x14ac:dyDescent="0.2">
      <c r="A8" s="489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9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9"/>
    </row>
    <row r="10" spans="1:21" ht="12.6" customHeight="1" x14ac:dyDescent="0.2">
      <c r="A10" s="19" t="s">
        <v>70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9"/>
    </row>
    <row r="11" spans="1:21" ht="12.6" customHeight="1" x14ac:dyDescent="0.2">
      <c r="A11" s="289" t="s">
        <v>71</v>
      </c>
      <c r="B11" s="1"/>
      <c r="C11" s="247" t="s">
        <v>8</v>
      </c>
      <c r="D11" s="247" t="s">
        <v>8</v>
      </c>
      <c r="E11" s="247" t="s">
        <v>8</v>
      </c>
      <c r="F11" s="90"/>
      <c r="G11" s="247" t="s">
        <v>10</v>
      </c>
      <c r="H11" s="247" t="s">
        <v>10</v>
      </c>
      <c r="I11" s="247" t="s">
        <v>10</v>
      </c>
      <c r="J11" s="90"/>
      <c r="K11" s="247" t="s">
        <v>11</v>
      </c>
      <c r="L11" s="247" t="s">
        <v>11</v>
      </c>
      <c r="M11" s="247" t="s">
        <v>11</v>
      </c>
      <c r="N11" s="90"/>
      <c r="O11" s="247" t="s">
        <v>12</v>
      </c>
      <c r="P11" s="247" t="s">
        <v>12</v>
      </c>
      <c r="Q11" s="247" t="s">
        <v>12</v>
      </c>
      <c r="R11" s="90"/>
      <c r="S11" s="90">
        <v>2014</v>
      </c>
      <c r="T11" s="90">
        <v>2014</v>
      </c>
      <c r="U11" s="89">
        <v>2014</v>
      </c>
    </row>
    <row r="12" spans="1:21" ht="12.6" customHeight="1" x14ac:dyDescent="0.2">
      <c r="A12" s="1"/>
      <c r="B12" s="1"/>
      <c r="C12" s="290" t="s">
        <v>72</v>
      </c>
      <c r="D12" s="290" t="s">
        <v>73</v>
      </c>
      <c r="E12" s="290" t="s">
        <v>60</v>
      </c>
      <c r="F12" s="291"/>
      <c r="G12" s="290" t="s">
        <v>72</v>
      </c>
      <c r="H12" s="290" t="s">
        <v>73</v>
      </c>
      <c r="I12" s="290" t="s">
        <v>60</v>
      </c>
      <c r="J12" s="291"/>
      <c r="K12" s="290" t="s">
        <v>72</v>
      </c>
      <c r="L12" s="290" t="s">
        <v>73</v>
      </c>
      <c r="M12" s="290" t="s">
        <v>60</v>
      </c>
      <c r="N12" s="291"/>
      <c r="O12" s="290" t="s">
        <v>72</v>
      </c>
      <c r="P12" s="290" t="s">
        <v>73</v>
      </c>
      <c r="Q12" s="290" t="s">
        <v>60</v>
      </c>
      <c r="R12" s="291"/>
      <c r="S12" s="290" t="s">
        <v>72</v>
      </c>
      <c r="T12" s="290" t="s">
        <v>73</v>
      </c>
      <c r="U12" s="292" t="s">
        <v>60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215"/>
      <c r="L13" s="215"/>
      <c r="M13" s="215"/>
      <c r="N13" s="1"/>
      <c r="O13" s="1"/>
      <c r="P13" s="1"/>
      <c r="Q13" s="1"/>
      <c r="R13" s="1"/>
      <c r="S13" s="1"/>
      <c r="T13" s="1"/>
      <c r="U13" s="9"/>
    </row>
    <row r="14" spans="1:21" ht="12.6" customHeight="1" x14ac:dyDescent="0.2">
      <c r="A14" s="1"/>
      <c r="B14" s="32" t="s">
        <v>74</v>
      </c>
      <c r="C14" s="24">
        <v>27.2</v>
      </c>
      <c r="D14" s="24">
        <v>255.9</v>
      </c>
      <c r="E14" s="24">
        <v>283.10000000000002</v>
      </c>
      <c r="F14" s="186"/>
      <c r="G14" s="24">
        <v>39.6</v>
      </c>
      <c r="H14" s="24">
        <v>204.2</v>
      </c>
      <c r="I14" s="24">
        <v>243.8</v>
      </c>
      <c r="J14" s="186"/>
      <c r="K14" s="24">
        <v>18.8</v>
      </c>
      <c r="L14" s="24">
        <v>238.6</v>
      </c>
      <c r="M14" s="24">
        <v>257.39999999999998</v>
      </c>
      <c r="N14" s="186"/>
      <c r="O14" s="24">
        <v>34.200000000000003</v>
      </c>
      <c r="P14" s="24">
        <v>218.9</v>
      </c>
      <c r="Q14" s="24">
        <v>253.1</v>
      </c>
      <c r="R14" s="186"/>
      <c r="S14" s="24">
        <v>119.8</v>
      </c>
      <c r="T14" s="24">
        <v>917.5</v>
      </c>
      <c r="U14" s="24">
        <v>1037.3</v>
      </c>
    </row>
    <row r="15" spans="1:21" ht="12.6" customHeight="1" x14ac:dyDescent="0.2">
      <c r="A15" s="1"/>
      <c r="B15" s="32" t="s">
        <v>75</v>
      </c>
      <c r="C15" s="24">
        <v>176</v>
      </c>
      <c r="D15" s="24">
        <v>302.2</v>
      </c>
      <c r="E15" s="24">
        <v>478.2</v>
      </c>
      <c r="F15" s="186"/>
      <c r="G15" s="24">
        <v>112.3</v>
      </c>
      <c r="H15" s="24">
        <v>289</v>
      </c>
      <c r="I15" s="24">
        <v>401.3</v>
      </c>
      <c r="J15" s="186"/>
      <c r="K15" s="24">
        <v>69.400000000000006</v>
      </c>
      <c r="L15" s="24">
        <v>298.60000000000002</v>
      </c>
      <c r="M15" s="24">
        <v>368</v>
      </c>
      <c r="N15" s="186"/>
      <c r="O15" s="24">
        <v>62.8</v>
      </c>
      <c r="P15" s="24">
        <v>304.5</v>
      </c>
      <c r="Q15" s="24">
        <v>367.3</v>
      </c>
      <c r="R15" s="186"/>
      <c r="S15" s="24">
        <v>420.5</v>
      </c>
      <c r="T15" s="24">
        <v>1194.2</v>
      </c>
      <c r="U15" s="24">
        <v>1614.7</v>
      </c>
    </row>
    <row r="16" spans="1:21" ht="12.6" customHeight="1" x14ac:dyDescent="0.2">
      <c r="A16" s="1"/>
      <c r="B16" s="32" t="s">
        <v>76</v>
      </c>
      <c r="C16" s="24">
        <v>83.1</v>
      </c>
      <c r="D16" s="24">
        <v>71.3</v>
      </c>
      <c r="E16" s="24">
        <v>154.4</v>
      </c>
      <c r="F16" s="186"/>
      <c r="G16" s="24">
        <v>129.5</v>
      </c>
      <c r="H16" s="24">
        <v>67.900000000000006</v>
      </c>
      <c r="I16" s="24">
        <v>197.4</v>
      </c>
      <c r="J16" s="186"/>
      <c r="K16" s="24">
        <v>120.9</v>
      </c>
      <c r="L16" s="24">
        <v>71</v>
      </c>
      <c r="M16" s="24">
        <v>191.9</v>
      </c>
      <c r="N16" s="186"/>
      <c r="O16" s="24">
        <v>119.1</v>
      </c>
      <c r="P16" s="24">
        <v>75.8</v>
      </c>
      <c r="Q16" s="24">
        <v>194.9</v>
      </c>
      <c r="R16" s="186"/>
      <c r="S16" s="24">
        <v>452.5</v>
      </c>
      <c r="T16" s="24">
        <v>286</v>
      </c>
      <c r="U16" s="24">
        <v>738.5</v>
      </c>
    </row>
    <row r="17" spans="1:21" ht="12.6" customHeight="1" x14ac:dyDescent="0.2">
      <c r="A17" s="1"/>
      <c r="B17" s="32" t="s">
        <v>77</v>
      </c>
      <c r="C17" s="24">
        <v>16.3</v>
      </c>
      <c r="D17" s="24">
        <v>23.9</v>
      </c>
      <c r="E17" s="24">
        <v>40.200000000000003</v>
      </c>
      <c r="F17" s="186"/>
      <c r="G17" s="24">
        <v>17.2</v>
      </c>
      <c r="H17" s="24">
        <v>24.8</v>
      </c>
      <c r="I17" s="24">
        <v>42</v>
      </c>
      <c r="J17" s="186"/>
      <c r="K17" s="24">
        <v>18.899999999999999</v>
      </c>
      <c r="L17" s="24">
        <v>25.2</v>
      </c>
      <c r="M17" s="24">
        <v>44.1</v>
      </c>
      <c r="N17" s="186"/>
      <c r="O17" s="24">
        <v>18.899999999999999</v>
      </c>
      <c r="P17" s="24">
        <v>25</v>
      </c>
      <c r="Q17" s="24">
        <v>43.9</v>
      </c>
      <c r="R17" s="186"/>
      <c r="S17" s="24">
        <v>71.3</v>
      </c>
      <c r="T17" s="24">
        <v>99</v>
      </c>
      <c r="U17" s="24">
        <v>170.3</v>
      </c>
    </row>
    <row r="18" spans="1:21" ht="12.6" customHeight="1" x14ac:dyDescent="0.2">
      <c r="A18" s="1"/>
      <c r="B18" s="32" t="s">
        <v>78</v>
      </c>
      <c r="C18" s="24">
        <v>0.7</v>
      </c>
      <c r="D18" s="24">
        <v>0.1</v>
      </c>
      <c r="E18" s="24">
        <v>0.8</v>
      </c>
      <c r="F18" s="186"/>
      <c r="G18" s="24">
        <v>0.7</v>
      </c>
      <c r="H18" s="24">
        <v>0.1</v>
      </c>
      <c r="I18" s="24">
        <v>0.8</v>
      </c>
      <c r="J18" s="186"/>
      <c r="K18" s="24">
        <v>0.6</v>
      </c>
      <c r="L18" s="24">
        <v>0.1</v>
      </c>
      <c r="M18" s="24">
        <v>0.7</v>
      </c>
      <c r="N18" s="186"/>
      <c r="O18" s="24">
        <v>1</v>
      </c>
      <c r="P18" s="24">
        <v>0.1</v>
      </c>
      <c r="Q18" s="24">
        <v>1.1000000000000001</v>
      </c>
      <c r="R18" s="186"/>
      <c r="S18" s="24">
        <v>2.9</v>
      </c>
      <c r="T18" s="24">
        <v>0.5</v>
      </c>
      <c r="U18" s="24">
        <v>3.4</v>
      </c>
    </row>
    <row r="19" spans="1:21" ht="12.6" customHeight="1" x14ac:dyDescent="0.2">
      <c r="A19" s="1"/>
      <c r="B19" s="32" t="s">
        <v>79</v>
      </c>
      <c r="C19" s="293">
        <v>0.6</v>
      </c>
      <c r="D19" s="293">
        <v>7.1</v>
      </c>
      <c r="E19" s="293">
        <v>7.7</v>
      </c>
      <c r="F19" s="186"/>
      <c r="G19" s="293">
        <v>0.8</v>
      </c>
      <c r="H19" s="293">
        <v>7.6</v>
      </c>
      <c r="I19" s="293">
        <v>8.4</v>
      </c>
      <c r="J19" s="186"/>
      <c r="K19" s="293">
        <v>0.8</v>
      </c>
      <c r="L19" s="293">
        <v>7.1</v>
      </c>
      <c r="M19" s="293">
        <v>7.9</v>
      </c>
      <c r="N19" s="186"/>
      <c r="O19" s="293">
        <v>0.9</v>
      </c>
      <c r="P19" s="293">
        <v>7.4</v>
      </c>
      <c r="Q19" s="293">
        <v>8.3000000000000007</v>
      </c>
      <c r="R19" s="186"/>
      <c r="S19" s="293">
        <v>3.1</v>
      </c>
      <c r="T19" s="293">
        <v>29.1</v>
      </c>
      <c r="U19" s="293">
        <v>32.200000000000003</v>
      </c>
    </row>
    <row r="20" spans="1:21" ht="12.6" customHeight="1" x14ac:dyDescent="0.2">
      <c r="A20" s="32" t="s">
        <v>80</v>
      </c>
      <c r="B20" s="1"/>
      <c r="C20" s="294">
        <v>303.89999999999998</v>
      </c>
      <c r="D20" s="294">
        <v>660.5</v>
      </c>
      <c r="E20" s="294">
        <v>964.4</v>
      </c>
      <c r="F20" s="106"/>
      <c r="G20" s="294">
        <v>300.10000000000002</v>
      </c>
      <c r="H20" s="294">
        <v>593.6</v>
      </c>
      <c r="I20" s="294">
        <v>893.7</v>
      </c>
      <c r="J20" s="106"/>
      <c r="K20" s="294">
        <v>229.3</v>
      </c>
      <c r="L20" s="294">
        <v>640.6</v>
      </c>
      <c r="M20" s="294">
        <v>869.9</v>
      </c>
      <c r="N20" s="106"/>
      <c r="O20" s="294">
        <v>236.8</v>
      </c>
      <c r="P20" s="294">
        <v>631.70000000000005</v>
      </c>
      <c r="Q20" s="294">
        <v>868.5</v>
      </c>
      <c r="R20" s="106"/>
      <c r="S20" s="294">
        <v>1070.2</v>
      </c>
      <c r="T20" s="294">
        <v>2526.3000000000002</v>
      </c>
      <c r="U20" s="294">
        <v>3596.5</v>
      </c>
    </row>
    <row r="21" spans="1:21" ht="12.6" customHeight="1" x14ac:dyDescent="0.2">
      <c r="A21" s="1"/>
      <c r="B21" s="1"/>
      <c r="C21" s="24"/>
      <c r="D21" s="1"/>
      <c r="E21" s="1"/>
      <c r="F21" s="1"/>
      <c r="G21" s="1"/>
      <c r="H21" s="1"/>
      <c r="I21" s="1"/>
      <c r="J21" s="1"/>
      <c r="K21" s="40"/>
      <c r="L21" s="40"/>
      <c r="M21" s="40"/>
      <c r="N21" s="1"/>
      <c r="O21" s="40"/>
      <c r="P21" s="40"/>
      <c r="Q21" s="71"/>
      <c r="R21" s="1"/>
      <c r="S21" s="1"/>
      <c r="T21" s="9"/>
      <c r="U21" s="9"/>
    </row>
    <row r="22" spans="1:21" ht="12.6" customHeight="1" x14ac:dyDescent="0.2">
      <c r="A22" s="1"/>
      <c r="B22" s="32" t="s">
        <v>81</v>
      </c>
      <c r="C22" s="24">
        <v>375.4</v>
      </c>
      <c r="D22" s="24">
        <v>274.60000000000002</v>
      </c>
      <c r="E22" s="24">
        <v>650</v>
      </c>
      <c r="F22" s="186"/>
      <c r="G22" s="24">
        <v>413.1</v>
      </c>
      <c r="H22" s="24">
        <v>287</v>
      </c>
      <c r="I22" s="24">
        <v>700.1</v>
      </c>
      <c r="J22" s="186"/>
      <c r="K22" s="60">
        <v>415</v>
      </c>
      <c r="L22" s="60">
        <v>291.10000000000002</v>
      </c>
      <c r="M22" s="60">
        <v>706.1</v>
      </c>
      <c r="N22" s="186"/>
      <c r="O22" s="61">
        <v>424.1</v>
      </c>
      <c r="P22" s="60">
        <v>305</v>
      </c>
      <c r="Q22" s="61">
        <v>729.1</v>
      </c>
      <c r="R22" s="186"/>
      <c r="S22" s="24">
        <v>1627.6</v>
      </c>
      <c r="T22" s="24">
        <v>1157.5999999999999</v>
      </c>
      <c r="U22" s="24">
        <v>2785.2</v>
      </c>
    </row>
    <row r="23" spans="1:21" ht="12.6" customHeight="1" x14ac:dyDescent="0.2">
      <c r="A23" s="1"/>
      <c r="B23" s="32" t="s">
        <v>82</v>
      </c>
      <c r="C23" s="24">
        <v>154.80000000000001</v>
      </c>
      <c r="D23" s="24">
        <v>161.4</v>
      </c>
      <c r="E23" s="24">
        <v>316.2</v>
      </c>
      <c r="F23" s="186"/>
      <c r="G23" s="24">
        <v>181.7</v>
      </c>
      <c r="H23" s="24">
        <v>170.7</v>
      </c>
      <c r="I23" s="24">
        <v>352.4</v>
      </c>
      <c r="J23" s="186"/>
      <c r="K23" s="60">
        <v>165.8</v>
      </c>
      <c r="L23" s="60">
        <v>170.1</v>
      </c>
      <c r="M23" s="60">
        <v>335.9</v>
      </c>
      <c r="N23" s="186"/>
      <c r="O23" s="61">
        <v>210.9</v>
      </c>
      <c r="P23" s="60">
        <v>184.7</v>
      </c>
      <c r="Q23" s="61">
        <v>395.6</v>
      </c>
      <c r="R23" s="186"/>
      <c r="S23" s="24">
        <v>713.1</v>
      </c>
      <c r="T23" s="24">
        <v>687</v>
      </c>
      <c r="U23" s="24">
        <v>1400.1</v>
      </c>
    </row>
    <row r="24" spans="1:21" ht="12.6" customHeight="1" x14ac:dyDescent="0.2">
      <c r="A24" s="1"/>
      <c r="B24" s="32" t="s">
        <v>83</v>
      </c>
      <c r="C24" s="24">
        <v>98</v>
      </c>
      <c r="D24" s="24">
        <v>52.1</v>
      </c>
      <c r="E24" s="24">
        <v>150.1</v>
      </c>
      <c r="F24" s="186"/>
      <c r="G24" s="24">
        <v>55</v>
      </c>
      <c r="H24" s="24">
        <v>53.3</v>
      </c>
      <c r="I24" s="24">
        <v>108.3</v>
      </c>
      <c r="J24" s="186"/>
      <c r="K24" s="60">
        <v>34.799999999999997</v>
      </c>
      <c r="L24" s="60">
        <v>54.7</v>
      </c>
      <c r="M24" s="60">
        <v>89.5</v>
      </c>
      <c r="N24" s="186"/>
      <c r="O24" s="61">
        <v>19.399999999999999</v>
      </c>
      <c r="P24" s="60">
        <v>52.7</v>
      </c>
      <c r="Q24" s="61">
        <v>72.099999999999994</v>
      </c>
      <c r="R24" s="186"/>
      <c r="S24" s="24">
        <v>207.2</v>
      </c>
      <c r="T24" s="24">
        <v>212.6</v>
      </c>
      <c r="U24" s="24">
        <v>419.8</v>
      </c>
    </row>
    <row r="25" spans="1:21" ht="12.6" customHeight="1" x14ac:dyDescent="0.2">
      <c r="A25" s="1"/>
      <c r="B25" s="32" t="s">
        <v>84</v>
      </c>
      <c r="C25" s="24">
        <v>100.9</v>
      </c>
      <c r="D25" s="24">
        <v>199.5</v>
      </c>
      <c r="E25" s="24">
        <v>300.39999999999998</v>
      </c>
      <c r="F25" s="186"/>
      <c r="G25" s="24">
        <v>127.9</v>
      </c>
      <c r="H25" s="24">
        <v>180.7</v>
      </c>
      <c r="I25" s="24">
        <v>308.60000000000002</v>
      </c>
      <c r="J25" s="186"/>
      <c r="K25" s="60">
        <v>127.2</v>
      </c>
      <c r="L25" s="60">
        <v>205</v>
      </c>
      <c r="M25" s="60">
        <v>332.2</v>
      </c>
      <c r="N25" s="186"/>
      <c r="O25" s="61">
        <v>183</v>
      </c>
      <c r="P25" s="60">
        <v>197.8</v>
      </c>
      <c r="Q25" s="61">
        <v>380.8</v>
      </c>
      <c r="R25" s="186"/>
      <c r="S25" s="24">
        <v>539</v>
      </c>
      <c r="T25" s="24">
        <v>783</v>
      </c>
      <c r="U25" s="24">
        <v>1322</v>
      </c>
    </row>
    <row r="26" spans="1:21" ht="12.6" customHeight="1" x14ac:dyDescent="0.2">
      <c r="A26" s="1"/>
      <c r="B26" s="32" t="s">
        <v>85</v>
      </c>
      <c r="C26" s="24">
        <v>10.3</v>
      </c>
      <c r="D26" s="24">
        <v>50.9</v>
      </c>
      <c r="E26" s="24">
        <v>61.2</v>
      </c>
      <c r="F26" s="186"/>
      <c r="G26" s="24">
        <v>41.5</v>
      </c>
      <c r="H26" s="24">
        <v>53</v>
      </c>
      <c r="I26" s="24">
        <v>94.5</v>
      </c>
      <c r="J26" s="186"/>
      <c r="K26" s="24">
        <v>28.8</v>
      </c>
      <c r="L26" s="60">
        <v>49.2</v>
      </c>
      <c r="M26" s="60">
        <v>78</v>
      </c>
      <c r="N26" s="186"/>
      <c r="O26" s="24">
        <v>42.1</v>
      </c>
      <c r="P26" s="60">
        <v>49.4</v>
      </c>
      <c r="Q26" s="61">
        <v>91.5</v>
      </c>
      <c r="R26" s="186"/>
      <c r="S26" s="24">
        <v>122.7</v>
      </c>
      <c r="T26" s="24">
        <v>202.5</v>
      </c>
      <c r="U26" s="24">
        <v>325.2</v>
      </c>
    </row>
    <row r="27" spans="1:21" ht="12.6" customHeight="1" x14ac:dyDescent="0.2">
      <c r="A27" s="1"/>
      <c r="B27" s="32" t="s">
        <v>86</v>
      </c>
      <c r="C27" s="24">
        <v>0.4</v>
      </c>
      <c r="D27" s="24">
        <v>10.8</v>
      </c>
      <c r="E27" s="24">
        <v>11.2</v>
      </c>
      <c r="F27" s="186"/>
      <c r="G27" s="24">
        <v>0</v>
      </c>
      <c r="H27" s="24">
        <v>9.3000000000000007</v>
      </c>
      <c r="I27" s="24">
        <v>9.3000000000000007</v>
      </c>
      <c r="J27" s="186"/>
      <c r="K27" s="24">
        <v>0</v>
      </c>
      <c r="L27" s="60">
        <v>11.5</v>
      </c>
      <c r="M27" s="60">
        <v>11.5</v>
      </c>
      <c r="N27" s="186"/>
      <c r="O27" s="24">
        <v>0</v>
      </c>
      <c r="P27" s="60">
        <v>9.6</v>
      </c>
      <c r="Q27" s="61">
        <v>9.6</v>
      </c>
      <c r="R27" s="186"/>
      <c r="S27" s="24">
        <v>0.4</v>
      </c>
      <c r="T27" s="24">
        <v>41.1</v>
      </c>
      <c r="U27" s="24">
        <v>41.5</v>
      </c>
    </row>
    <row r="28" spans="1:21" ht="12.6" customHeight="1" x14ac:dyDescent="0.2">
      <c r="A28" s="1"/>
      <c r="B28" s="32" t="s">
        <v>87</v>
      </c>
      <c r="C28" s="24">
        <v>38.299999999999997</v>
      </c>
      <c r="D28" s="24">
        <v>1.2</v>
      </c>
      <c r="E28" s="24">
        <v>39.5</v>
      </c>
      <c r="F28" s="186"/>
      <c r="G28" s="24">
        <v>45.5</v>
      </c>
      <c r="H28" s="24">
        <v>1.6</v>
      </c>
      <c r="I28" s="24">
        <v>47.1</v>
      </c>
      <c r="J28" s="186"/>
      <c r="K28" s="60">
        <v>34.5</v>
      </c>
      <c r="L28" s="60">
        <v>1.8</v>
      </c>
      <c r="M28" s="60">
        <v>36.299999999999997</v>
      </c>
      <c r="N28" s="186"/>
      <c r="O28" s="61">
        <v>45.4</v>
      </c>
      <c r="P28" s="60">
        <v>2.2000000000000002</v>
      </c>
      <c r="Q28" s="61">
        <v>47.6</v>
      </c>
      <c r="R28" s="186"/>
      <c r="S28" s="24">
        <v>163.80000000000001</v>
      </c>
      <c r="T28" s="24">
        <v>6.7</v>
      </c>
      <c r="U28" s="24">
        <v>170.5</v>
      </c>
    </row>
    <row r="29" spans="1:21" ht="12.6" customHeight="1" x14ac:dyDescent="0.2">
      <c r="A29" s="1"/>
      <c r="B29" s="32" t="s">
        <v>88</v>
      </c>
      <c r="C29" s="24">
        <v>20</v>
      </c>
      <c r="D29" s="24">
        <v>1.6</v>
      </c>
      <c r="E29" s="24">
        <v>21.6</v>
      </c>
      <c r="F29" s="186"/>
      <c r="G29" s="24">
        <v>24.5</v>
      </c>
      <c r="H29" s="24">
        <v>1.3</v>
      </c>
      <c r="I29" s="24">
        <v>25.8</v>
      </c>
      <c r="J29" s="186"/>
      <c r="K29" s="60">
        <v>30.2</v>
      </c>
      <c r="L29" s="60">
        <v>2</v>
      </c>
      <c r="M29" s="60">
        <v>32.200000000000003</v>
      </c>
      <c r="N29" s="186"/>
      <c r="O29" s="61">
        <v>23.5</v>
      </c>
      <c r="P29" s="60">
        <v>1.5</v>
      </c>
      <c r="Q29" s="61">
        <v>25</v>
      </c>
      <c r="R29" s="186"/>
      <c r="S29" s="24">
        <v>98.2</v>
      </c>
      <c r="T29" s="24">
        <v>6.4</v>
      </c>
      <c r="U29" s="24">
        <v>104.6</v>
      </c>
    </row>
    <row r="30" spans="1:21" ht="12.6" customHeight="1" x14ac:dyDescent="0.2">
      <c r="A30" s="1"/>
      <c r="B30" s="32" t="s">
        <v>89</v>
      </c>
      <c r="C30" s="24">
        <v>30.8</v>
      </c>
      <c r="D30" s="24">
        <v>46.1</v>
      </c>
      <c r="E30" s="24">
        <v>76.900000000000006</v>
      </c>
      <c r="F30" s="186"/>
      <c r="G30" s="24">
        <v>36.6</v>
      </c>
      <c r="H30" s="24">
        <v>53.7</v>
      </c>
      <c r="I30" s="24">
        <v>90.3</v>
      </c>
      <c r="J30" s="186"/>
      <c r="K30" s="60">
        <v>24.1</v>
      </c>
      <c r="L30" s="60">
        <v>54.8</v>
      </c>
      <c r="M30" s="61">
        <v>78.900000000000006</v>
      </c>
      <c r="N30" s="186"/>
      <c r="O30" s="61">
        <v>26.8</v>
      </c>
      <c r="P30" s="60">
        <v>55.9</v>
      </c>
      <c r="Q30" s="61">
        <v>82.7</v>
      </c>
      <c r="R30" s="186"/>
      <c r="S30" s="24">
        <v>118.4</v>
      </c>
      <c r="T30" s="24">
        <v>210.4</v>
      </c>
      <c r="U30" s="24">
        <v>328.8</v>
      </c>
    </row>
    <row r="31" spans="1:21" ht="12.6" customHeight="1" x14ac:dyDescent="0.2">
      <c r="A31" s="1"/>
      <c r="B31" s="32" t="s">
        <v>90</v>
      </c>
      <c r="C31" s="24">
        <v>0</v>
      </c>
      <c r="D31" s="24">
        <v>0</v>
      </c>
      <c r="E31" s="24">
        <v>0</v>
      </c>
      <c r="F31" s="215"/>
      <c r="G31" s="24">
        <v>0</v>
      </c>
      <c r="H31" s="24">
        <v>0</v>
      </c>
      <c r="I31" s="24">
        <v>0</v>
      </c>
      <c r="J31" s="186"/>
      <c r="K31" s="295">
        <v>4.4000000000000004</v>
      </c>
      <c r="L31" s="295">
        <v>0.1</v>
      </c>
      <c r="M31" s="24">
        <v>4.5</v>
      </c>
      <c r="N31" s="296"/>
      <c r="O31" s="24">
        <v>4.5999999999999996</v>
      </c>
      <c r="P31" s="295">
        <v>1</v>
      </c>
      <c r="Q31" s="24">
        <v>5.6</v>
      </c>
      <c r="R31" s="186"/>
      <c r="S31" s="24">
        <v>9</v>
      </c>
      <c r="T31" s="24">
        <v>1.1000000000000001</v>
      </c>
      <c r="U31" s="24">
        <v>10.1</v>
      </c>
    </row>
    <row r="32" spans="1:21" ht="12.6" customHeight="1" x14ac:dyDescent="0.2">
      <c r="A32" s="1"/>
      <c r="B32" s="45" t="s">
        <v>91</v>
      </c>
      <c r="C32" s="24">
        <v>0</v>
      </c>
      <c r="D32" s="24">
        <v>0</v>
      </c>
      <c r="E32" s="24">
        <v>0</v>
      </c>
      <c r="F32" s="215"/>
      <c r="G32" s="24">
        <v>0</v>
      </c>
      <c r="H32" s="24">
        <v>0</v>
      </c>
      <c r="I32" s="24">
        <v>0</v>
      </c>
      <c r="J32" s="186"/>
      <c r="K32" s="24">
        <v>0</v>
      </c>
      <c r="L32" s="295">
        <v>0</v>
      </c>
      <c r="M32" s="24">
        <v>0</v>
      </c>
      <c r="N32" s="296"/>
      <c r="O32" s="24">
        <v>10.199999999999999</v>
      </c>
      <c r="P32" s="295">
        <v>0</v>
      </c>
      <c r="Q32" s="24">
        <v>10.199999999999999</v>
      </c>
      <c r="R32" s="186"/>
      <c r="S32" s="24">
        <v>10.199999999999999</v>
      </c>
      <c r="T32" s="24">
        <v>0</v>
      </c>
      <c r="U32" s="24">
        <v>10.199999999999999</v>
      </c>
    </row>
    <row r="33" spans="1:21" ht="12.6" customHeight="1" x14ac:dyDescent="0.2">
      <c r="A33" s="1"/>
      <c r="B33" s="32" t="s">
        <v>92</v>
      </c>
      <c r="C33" s="293">
        <v>2.2999999999999998</v>
      </c>
      <c r="D33" s="293">
        <v>9.9</v>
      </c>
      <c r="E33" s="293">
        <v>12.2</v>
      </c>
      <c r="F33" s="215"/>
      <c r="G33" s="293">
        <v>0</v>
      </c>
      <c r="H33" s="293">
        <v>3.4</v>
      </c>
      <c r="I33" s="293">
        <v>3.4</v>
      </c>
      <c r="J33" s="186"/>
      <c r="K33" s="293">
        <v>0</v>
      </c>
      <c r="L33" s="297">
        <v>3.1</v>
      </c>
      <c r="M33" s="293">
        <v>3.1</v>
      </c>
      <c r="N33" s="296"/>
      <c r="O33" s="293">
        <v>0.1</v>
      </c>
      <c r="P33" s="297">
        <v>2</v>
      </c>
      <c r="Q33" s="293">
        <v>2.1</v>
      </c>
      <c r="R33" s="186"/>
      <c r="S33" s="293">
        <v>2.4</v>
      </c>
      <c r="T33" s="293">
        <v>18.399999999999999</v>
      </c>
      <c r="U33" s="293">
        <v>20.8</v>
      </c>
    </row>
    <row r="34" spans="1:21" ht="12.6" customHeight="1" x14ac:dyDescent="0.2">
      <c r="A34" s="32" t="s">
        <v>93</v>
      </c>
      <c r="B34" s="1"/>
      <c r="C34" s="294">
        <v>831.3</v>
      </c>
      <c r="D34" s="294">
        <v>807.9</v>
      </c>
      <c r="E34" s="294">
        <v>1639.2</v>
      </c>
      <c r="F34" s="106"/>
      <c r="G34" s="294">
        <v>925.8</v>
      </c>
      <c r="H34" s="294">
        <v>813.8</v>
      </c>
      <c r="I34" s="294">
        <v>1739.6</v>
      </c>
      <c r="J34" s="106"/>
      <c r="K34" s="298">
        <v>864.9</v>
      </c>
      <c r="L34" s="298">
        <v>843.4</v>
      </c>
      <c r="M34" s="298">
        <v>1708.3</v>
      </c>
      <c r="N34" s="106"/>
      <c r="O34" s="299">
        <v>990</v>
      </c>
      <c r="P34" s="298">
        <v>862</v>
      </c>
      <c r="Q34" s="299">
        <v>1852</v>
      </c>
      <c r="R34" s="106"/>
      <c r="S34" s="294">
        <v>3612.1</v>
      </c>
      <c r="T34" s="294">
        <v>3326.9</v>
      </c>
      <c r="U34" s="294">
        <v>6939</v>
      </c>
    </row>
    <row r="35" spans="1:21" ht="12.6" customHeight="1" x14ac:dyDescent="0.2">
      <c r="A35" s="1"/>
      <c r="B35" s="1"/>
      <c r="C35" s="24"/>
      <c r="D35" s="24"/>
      <c r="E35" s="24"/>
      <c r="F35" s="1"/>
      <c r="G35" s="1"/>
      <c r="H35" s="1"/>
      <c r="I35" s="9"/>
      <c r="J35" s="1"/>
      <c r="K35" s="40"/>
      <c r="L35" s="40"/>
      <c r="M35" s="40"/>
      <c r="N35" s="1"/>
      <c r="O35" s="300"/>
      <c r="P35" s="40"/>
      <c r="Q35" s="71"/>
      <c r="R35" s="1"/>
      <c r="S35" s="1"/>
      <c r="T35" s="1"/>
      <c r="U35" s="9"/>
    </row>
    <row r="36" spans="1:21" ht="12.6" customHeight="1" x14ac:dyDescent="0.2">
      <c r="A36" s="1"/>
      <c r="B36" s="32" t="s">
        <v>94</v>
      </c>
      <c r="C36" s="24">
        <v>245.8</v>
      </c>
      <c r="D36" s="24">
        <v>386.2</v>
      </c>
      <c r="E36" s="24">
        <v>632</v>
      </c>
      <c r="F36" s="186"/>
      <c r="G36" s="24">
        <v>321</v>
      </c>
      <c r="H36" s="24">
        <v>390.6</v>
      </c>
      <c r="I36" s="24">
        <v>711.6</v>
      </c>
      <c r="J36" s="186"/>
      <c r="K36" s="60">
        <v>320.39999999999998</v>
      </c>
      <c r="L36" s="61">
        <v>403</v>
      </c>
      <c r="M36" s="61">
        <v>723.4</v>
      </c>
      <c r="N36" s="186"/>
      <c r="O36" s="60">
        <v>342.3</v>
      </c>
      <c r="P36" s="61">
        <v>382.7</v>
      </c>
      <c r="Q36" s="61">
        <v>725</v>
      </c>
      <c r="R36" s="186"/>
      <c r="S36" s="24">
        <v>1229.5</v>
      </c>
      <c r="T36" s="24">
        <v>1562.5</v>
      </c>
      <c r="U36" s="24">
        <v>2792</v>
      </c>
    </row>
    <row r="37" spans="1:21" ht="12.6" customHeight="1" x14ac:dyDescent="0.2">
      <c r="A37" s="1"/>
      <c r="B37" s="32" t="s">
        <v>95</v>
      </c>
      <c r="C37" s="24">
        <v>0</v>
      </c>
      <c r="D37" s="24">
        <v>41.7</v>
      </c>
      <c r="E37" s="24">
        <v>41.7</v>
      </c>
      <c r="F37" s="186"/>
      <c r="G37" s="24">
        <v>-0.1</v>
      </c>
      <c r="H37" s="24">
        <v>39.9</v>
      </c>
      <c r="I37" s="24">
        <v>39.799999999999997</v>
      </c>
      <c r="J37" s="186"/>
      <c r="K37" s="60">
        <v>-0.1</v>
      </c>
      <c r="L37" s="61">
        <v>38.1</v>
      </c>
      <c r="M37" s="24">
        <v>38</v>
      </c>
      <c r="N37" s="186"/>
      <c r="O37" s="60">
        <v>-0.1</v>
      </c>
      <c r="P37" s="61">
        <v>33.200000000000003</v>
      </c>
      <c r="Q37" s="24">
        <v>33.1</v>
      </c>
      <c r="R37" s="186"/>
      <c r="S37" s="24">
        <v>-0.4</v>
      </c>
      <c r="T37" s="24">
        <v>153</v>
      </c>
      <c r="U37" s="24">
        <v>152.6</v>
      </c>
    </row>
    <row r="38" spans="1:21" ht="12.6" customHeight="1" x14ac:dyDescent="0.2">
      <c r="A38" s="1"/>
      <c r="B38" s="32" t="s">
        <v>96</v>
      </c>
      <c r="C38" s="24">
        <v>0</v>
      </c>
      <c r="D38" s="24">
        <v>0</v>
      </c>
      <c r="E38" s="24">
        <v>0</v>
      </c>
      <c r="F38" s="186"/>
      <c r="G38" s="24">
        <v>13.7</v>
      </c>
      <c r="H38" s="24">
        <v>0</v>
      </c>
      <c r="I38" s="24">
        <v>13.7</v>
      </c>
      <c r="J38" s="186"/>
      <c r="K38" s="60">
        <v>28.4</v>
      </c>
      <c r="L38" s="24">
        <v>0</v>
      </c>
      <c r="M38" s="61">
        <v>28.4</v>
      </c>
      <c r="N38" s="186"/>
      <c r="O38" s="60">
        <v>33.6</v>
      </c>
      <c r="P38" s="24">
        <v>0</v>
      </c>
      <c r="Q38" s="61">
        <v>33.6</v>
      </c>
      <c r="R38" s="186"/>
      <c r="S38" s="24">
        <v>75.599999999999994</v>
      </c>
      <c r="T38" s="24">
        <v>0</v>
      </c>
      <c r="U38" s="24">
        <v>75.599999999999994</v>
      </c>
    </row>
    <row r="39" spans="1:21" ht="12.6" customHeight="1" x14ac:dyDescent="0.2">
      <c r="A39" s="1"/>
      <c r="B39" s="32" t="s">
        <v>97</v>
      </c>
      <c r="C39" s="24">
        <v>13.2</v>
      </c>
      <c r="D39" s="24">
        <v>0</v>
      </c>
      <c r="E39" s="24">
        <v>13.2</v>
      </c>
      <c r="F39" s="186"/>
      <c r="G39" s="24">
        <v>12.4</v>
      </c>
      <c r="H39" s="24">
        <v>0</v>
      </c>
      <c r="I39" s="24">
        <v>12.4</v>
      </c>
      <c r="J39" s="186"/>
      <c r="K39" s="60">
        <v>8.8000000000000007</v>
      </c>
      <c r="L39" s="24">
        <v>0</v>
      </c>
      <c r="M39" s="61">
        <v>8.8000000000000007</v>
      </c>
      <c r="N39" s="186"/>
      <c r="O39" s="60">
        <v>11.7</v>
      </c>
      <c r="P39" s="24">
        <v>0</v>
      </c>
      <c r="Q39" s="61">
        <v>11.7</v>
      </c>
      <c r="R39" s="186"/>
      <c r="S39" s="24">
        <v>46.1</v>
      </c>
      <c r="T39" s="24">
        <v>0</v>
      </c>
      <c r="U39" s="24">
        <v>46.1</v>
      </c>
    </row>
    <row r="40" spans="1:21" ht="12.6" customHeight="1" x14ac:dyDescent="0.2">
      <c r="A40" s="1"/>
      <c r="B40" s="32" t="s">
        <v>98</v>
      </c>
      <c r="C40" s="24">
        <v>51.6</v>
      </c>
      <c r="D40" s="24">
        <v>26.1</v>
      </c>
      <c r="E40" s="24">
        <v>77.7</v>
      </c>
      <c r="F40" s="186"/>
      <c r="G40" s="24">
        <v>56.1</v>
      </c>
      <c r="H40" s="24">
        <v>25</v>
      </c>
      <c r="I40" s="24">
        <v>81.099999999999994</v>
      </c>
      <c r="J40" s="186"/>
      <c r="K40" s="60">
        <v>55.3</v>
      </c>
      <c r="L40" s="61">
        <v>28.8</v>
      </c>
      <c r="M40" s="61">
        <v>84.1</v>
      </c>
      <c r="N40" s="186"/>
      <c r="O40" s="60">
        <v>56.5</v>
      </c>
      <c r="P40" s="61">
        <v>27.9</v>
      </c>
      <c r="Q40" s="61">
        <v>84.4</v>
      </c>
      <c r="R40" s="186"/>
      <c r="S40" s="24">
        <v>219.5</v>
      </c>
      <c r="T40" s="24">
        <v>107.7</v>
      </c>
      <c r="U40" s="24">
        <v>327.2</v>
      </c>
    </row>
    <row r="41" spans="1:21" ht="12.6" customHeight="1" x14ac:dyDescent="0.2">
      <c r="A41" s="1"/>
      <c r="B41" s="32" t="s">
        <v>99</v>
      </c>
      <c r="C41" s="293">
        <v>0</v>
      </c>
      <c r="D41" s="293">
        <v>-0.2</v>
      </c>
      <c r="E41" s="293">
        <v>-0.2</v>
      </c>
      <c r="F41" s="186"/>
      <c r="G41" s="293">
        <v>0</v>
      </c>
      <c r="H41" s="293">
        <v>-0.2</v>
      </c>
      <c r="I41" s="293">
        <v>-0.2</v>
      </c>
      <c r="J41" s="186"/>
      <c r="K41" s="293">
        <v>0</v>
      </c>
      <c r="L41" s="293">
        <v>-0.3</v>
      </c>
      <c r="M41" s="293">
        <v>-0.3</v>
      </c>
      <c r="N41" s="186"/>
      <c r="O41" s="293">
        <v>0</v>
      </c>
      <c r="P41" s="293">
        <v>0.1</v>
      </c>
      <c r="Q41" s="293">
        <v>0.1</v>
      </c>
      <c r="R41" s="186"/>
      <c r="S41" s="293">
        <v>0</v>
      </c>
      <c r="T41" s="293">
        <v>-0.6</v>
      </c>
      <c r="U41" s="293">
        <v>-0.6</v>
      </c>
    </row>
    <row r="42" spans="1:21" ht="12.6" customHeight="1" x14ac:dyDescent="0.2">
      <c r="A42" s="32" t="s">
        <v>100</v>
      </c>
      <c r="B42" s="1"/>
      <c r="C42" s="294">
        <v>310.60000000000002</v>
      </c>
      <c r="D42" s="294">
        <v>453.7</v>
      </c>
      <c r="E42" s="294">
        <v>764.3</v>
      </c>
      <c r="F42" s="106"/>
      <c r="G42" s="294">
        <v>403.1</v>
      </c>
      <c r="H42" s="294">
        <v>455.3</v>
      </c>
      <c r="I42" s="294">
        <v>858.4</v>
      </c>
      <c r="J42" s="106"/>
      <c r="K42" s="301">
        <v>412.8</v>
      </c>
      <c r="L42" s="301">
        <v>469.6</v>
      </c>
      <c r="M42" s="301">
        <v>882.4</v>
      </c>
      <c r="N42" s="106"/>
      <c r="O42" s="301">
        <v>443.9</v>
      </c>
      <c r="P42" s="301">
        <v>444</v>
      </c>
      <c r="Q42" s="302">
        <v>887.9</v>
      </c>
      <c r="R42" s="106"/>
      <c r="S42" s="294">
        <v>1570.4</v>
      </c>
      <c r="T42" s="294">
        <v>1822.6</v>
      </c>
      <c r="U42" s="294">
        <v>3393</v>
      </c>
    </row>
    <row r="43" spans="1:21" ht="12.6" customHeight="1" x14ac:dyDescent="0.2">
      <c r="A43" s="1"/>
      <c r="B43" s="1"/>
      <c r="C43" s="1"/>
      <c r="D43" s="1"/>
      <c r="E43" s="1"/>
      <c r="F43" s="1"/>
      <c r="G43" s="1"/>
      <c r="H43" s="1"/>
      <c r="I43" s="9"/>
      <c r="J43" s="1"/>
      <c r="K43" s="40"/>
      <c r="L43" s="40"/>
      <c r="M43" s="40"/>
      <c r="N43" s="1"/>
      <c r="O43" s="40"/>
      <c r="P43" s="40"/>
      <c r="Q43" s="71"/>
      <c r="R43" s="1"/>
      <c r="S43" s="1"/>
      <c r="T43" s="1"/>
      <c r="U43" s="9"/>
    </row>
    <row r="44" spans="1:21" ht="12.6" customHeight="1" x14ac:dyDescent="0.2">
      <c r="A44" s="1"/>
      <c r="B44" s="32" t="s">
        <v>101</v>
      </c>
      <c r="C44" s="24">
        <v>205.3</v>
      </c>
      <c r="D44" s="24">
        <v>327.10000000000002</v>
      </c>
      <c r="E44" s="24">
        <v>532.4</v>
      </c>
      <c r="F44" s="186"/>
      <c r="G44" s="24">
        <v>266.7</v>
      </c>
      <c r="H44" s="24">
        <v>301.10000000000002</v>
      </c>
      <c r="I44" s="24">
        <v>567.79999999999995</v>
      </c>
      <c r="J44" s="186"/>
      <c r="K44" s="60">
        <v>250</v>
      </c>
      <c r="L44" s="60">
        <v>318.39999999999998</v>
      </c>
      <c r="M44" s="60">
        <v>568.4</v>
      </c>
      <c r="N44" s="186"/>
      <c r="O44" s="60">
        <v>317.89999999999998</v>
      </c>
      <c r="P44" s="60">
        <v>304.5</v>
      </c>
      <c r="Q44" s="61">
        <v>622.4</v>
      </c>
      <c r="R44" s="186"/>
      <c r="S44" s="24">
        <v>1039.9000000000001</v>
      </c>
      <c r="T44" s="24">
        <v>1251.0999999999999</v>
      </c>
      <c r="U44" s="24">
        <v>2291</v>
      </c>
    </row>
    <row r="45" spans="1:21" ht="12.6" customHeight="1" x14ac:dyDescent="0.2">
      <c r="A45" s="1"/>
      <c r="B45" s="32" t="s">
        <v>102</v>
      </c>
      <c r="C45" s="24">
        <v>7.1</v>
      </c>
      <c r="D45" s="24">
        <v>21.2</v>
      </c>
      <c r="E45" s="24">
        <v>28.3</v>
      </c>
      <c r="F45" s="186"/>
      <c r="G45" s="24">
        <v>9.4</v>
      </c>
      <c r="H45" s="24">
        <v>19.8</v>
      </c>
      <c r="I45" s="24">
        <v>29.2</v>
      </c>
      <c r="J45" s="186"/>
      <c r="K45" s="60">
        <v>6.9</v>
      </c>
      <c r="L45" s="60">
        <v>17.399999999999999</v>
      </c>
      <c r="M45" s="60">
        <v>24.3</v>
      </c>
      <c r="N45" s="186"/>
      <c r="O45" s="60">
        <v>10.5</v>
      </c>
      <c r="P45" s="60">
        <v>18.3</v>
      </c>
      <c r="Q45" s="61">
        <v>28.8</v>
      </c>
      <c r="R45" s="186"/>
      <c r="S45" s="24">
        <v>33.9</v>
      </c>
      <c r="T45" s="24">
        <v>76.599999999999994</v>
      </c>
      <c r="U45" s="24">
        <v>110.5</v>
      </c>
    </row>
    <row r="46" spans="1:21" ht="12.6" customHeight="1" x14ac:dyDescent="0.2">
      <c r="A46" s="1"/>
      <c r="B46" s="32" t="s">
        <v>103</v>
      </c>
      <c r="C46" s="24">
        <v>87.8</v>
      </c>
      <c r="D46" s="24">
        <v>31.5</v>
      </c>
      <c r="E46" s="24">
        <v>119.3</v>
      </c>
      <c r="F46" s="186"/>
      <c r="G46" s="24">
        <v>100.3</v>
      </c>
      <c r="H46" s="24">
        <v>33.299999999999997</v>
      </c>
      <c r="I46" s="24">
        <v>133.6</v>
      </c>
      <c r="J46" s="186"/>
      <c r="K46" s="60">
        <v>99.6</v>
      </c>
      <c r="L46" s="60">
        <v>31.9</v>
      </c>
      <c r="M46" s="60">
        <v>131.5</v>
      </c>
      <c r="N46" s="186"/>
      <c r="O46" s="60">
        <v>106.7</v>
      </c>
      <c r="P46" s="60">
        <v>31.1</v>
      </c>
      <c r="Q46" s="61">
        <v>137.80000000000001</v>
      </c>
      <c r="R46" s="186"/>
      <c r="S46" s="24">
        <v>394.5</v>
      </c>
      <c r="T46" s="24">
        <v>127.7</v>
      </c>
      <c r="U46" s="24">
        <v>522.20000000000005</v>
      </c>
    </row>
    <row r="47" spans="1:21" ht="12.6" customHeight="1" x14ac:dyDescent="0.2">
      <c r="A47" s="1"/>
      <c r="B47" s="32" t="s">
        <v>104</v>
      </c>
      <c r="C47" s="24">
        <v>4.7</v>
      </c>
      <c r="D47" s="24">
        <v>11.8</v>
      </c>
      <c r="E47" s="24">
        <v>16.5</v>
      </c>
      <c r="F47" s="186"/>
      <c r="G47" s="24">
        <v>5.3</v>
      </c>
      <c r="H47" s="24">
        <v>14.2</v>
      </c>
      <c r="I47" s="24">
        <v>19.5</v>
      </c>
      <c r="J47" s="186"/>
      <c r="K47" s="60">
        <v>5.3</v>
      </c>
      <c r="L47" s="60">
        <v>14.4</v>
      </c>
      <c r="M47" s="60">
        <v>19.7</v>
      </c>
      <c r="N47" s="186"/>
      <c r="O47" s="60">
        <v>5</v>
      </c>
      <c r="P47" s="60">
        <v>12</v>
      </c>
      <c r="Q47" s="61">
        <v>17</v>
      </c>
      <c r="R47" s="186"/>
      <c r="S47" s="24">
        <v>20.3</v>
      </c>
      <c r="T47" s="24">
        <v>52.4</v>
      </c>
      <c r="U47" s="24">
        <v>72.7</v>
      </c>
    </row>
    <row r="48" spans="1:21" ht="12.6" customHeight="1" x14ac:dyDescent="0.2">
      <c r="A48" s="1"/>
      <c r="B48" s="32" t="s">
        <v>105</v>
      </c>
      <c r="C48" s="293">
        <v>5.3</v>
      </c>
      <c r="D48" s="293">
        <v>11</v>
      </c>
      <c r="E48" s="293">
        <v>16.3</v>
      </c>
      <c r="F48" s="186"/>
      <c r="G48" s="293">
        <v>6.2</v>
      </c>
      <c r="H48" s="293">
        <v>9.1</v>
      </c>
      <c r="I48" s="293">
        <v>15.3</v>
      </c>
      <c r="J48" s="186"/>
      <c r="K48" s="83">
        <v>6.4</v>
      </c>
      <c r="L48" s="83">
        <v>6.9</v>
      </c>
      <c r="M48" s="83">
        <v>13.3</v>
      </c>
      <c r="N48" s="186"/>
      <c r="O48" s="83">
        <v>5.4</v>
      </c>
      <c r="P48" s="83">
        <v>6.9</v>
      </c>
      <c r="Q48" s="303">
        <v>12.3</v>
      </c>
      <c r="R48" s="186"/>
      <c r="S48" s="293">
        <v>23.3</v>
      </c>
      <c r="T48" s="293">
        <v>33.799999999999997</v>
      </c>
      <c r="U48" s="293">
        <v>57.1</v>
      </c>
    </row>
    <row r="49" spans="1:21" ht="12.6" customHeight="1" x14ac:dyDescent="0.2">
      <c r="A49" s="32" t="s">
        <v>106</v>
      </c>
      <c r="B49" s="1"/>
      <c r="C49" s="294">
        <v>310.10000000000002</v>
      </c>
      <c r="D49" s="294">
        <v>402.7</v>
      </c>
      <c r="E49" s="294">
        <v>712.8</v>
      </c>
      <c r="F49" s="106"/>
      <c r="G49" s="294">
        <v>387.8</v>
      </c>
      <c r="H49" s="294">
        <v>377.5</v>
      </c>
      <c r="I49" s="294">
        <v>765.3</v>
      </c>
      <c r="J49" s="106"/>
      <c r="K49" s="301">
        <v>368.3</v>
      </c>
      <c r="L49" s="301">
        <v>388.9</v>
      </c>
      <c r="M49" s="301">
        <v>757.2</v>
      </c>
      <c r="N49" s="106"/>
      <c r="O49" s="301">
        <v>445.7</v>
      </c>
      <c r="P49" s="301">
        <v>372.6</v>
      </c>
      <c r="Q49" s="302">
        <v>818.3</v>
      </c>
      <c r="R49" s="106"/>
      <c r="S49" s="294">
        <v>1511.9</v>
      </c>
      <c r="T49" s="294">
        <v>1541.6</v>
      </c>
      <c r="U49" s="294">
        <v>3053.5</v>
      </c>
    </row>
    <row r="50" spans="1:21" ht="12.6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40"/>
      <c r="L50" s="40"/>
      <c r="M50" s="40"/>
      <c r="N50" s="1"/>
      <c r="O50" s="40"/>
      <c r="P50" s="40"/>
      <c r="Q50" s="71"/>
      <c r="R50" s="1"/>
      <c r="S50" s="9"/>
      <c r="T50" s="1"/>
      <c r="U50" s="9"/>
    </row>
    <row r="51" spans="1:21" ht="12.6" customHeight="1" x14ac:dyDescent="0.2">
      <c r="A51" s="1"/>
      <c r="B51" s="32" t="s">
        <v>107</v>
      </c>
      <c r="C51" s="24">
        <v>0</v>
      </c>
      <c r="D51" s="24">
        <v>28.1</v>
      </c>
      <c r="E51" s="24">
        <v>28.1</v>
      </c>
      <c r="F51" s="186"/>
      <c r="G51" s="24">
        <v>0</v>
      </c>
      <c r="H51" s="24">
        <v>25.5</v>
      </c>
      <c r="I51" s="24">
        <v>25.5</v>
      </c>
      <c r="J51" s="186"/>
      <c r="K51" s="24">
        <v>0</v>
      </c>
      <c r="L51" s="60">
        <v>25.4</v>
      </c>
      <c r="M51" s="60">
        <v>25.4</v>
      </c>
      <c r="N51" s="186"/>
      <c r="O51" s="24">
        <v>0</v>
      </c>
      <c r="P51" s="60">
        <v>20</v>
      </c>
      <c r="Q51" s="61">
        <v>20</v>
      </c>
      <c r="R51" s="186"/>
      <c r="S51" s="24">
        <v>0</v>
      </c>
      <c r="T51" s="24">
        <v>99</v>
      </c>
      <c r="U51" s="24">
        <v>99</v>
      </c>
    </row>
    <row r="52" spans="1:21" ht="12.6" customHeight="1" x14ac:dyDescent="0.2">
      <c r="A52" s="1"/>
      <c r="B52" s="32" t="s">
        <v>108</v>
      </c>
      <c r="C52" s="293">
        <v>20.7</v>
      </c>
      <c r="D52" s="293">
        <v>26.3</v>
      </c>
      <c r="E52" s="293">
        <v>47</v>
      </c>
      <c r="F52" s="186"/>
      <c r="G52" s="293">
        <v>30.8</v>
      </c>
      <c r="H52" s="293">
        <v>21.1</v>
      </c>
      <c r="I52" s="293">
        <v>51.9</v>
      </c>
      <c r="J52" s="186"/>
      <c r="K52" s="83">
        <v>29.5</v>
      </c>
      <c r="L52" s="83">
        <v>18.100000000000001</v>
      </c>
      <c r="M52" s="83">
        <v>47.6</v>
      </c>
      <c r="N52" s="186"/>
      <c r="O52" s="83">
        <v>14</v>
      </c>
      <c r="P52" s="83">
        <v>27.4</v>
      </c>
      <c r="Q52" s="303">
        <v>41.4</v>
      </c>
      <c r="R52" s="186"/>
      <c r="S52" s="293">
        <v>95.1</v>
      </c>
      <c r="T52" s="293">
        <v>93</v>
      </c>
      <c r="U52" s="293">
        <v>188.1</v>
      </c>
    </row>
    <row r="53" spans="1:21" ht="12.6" customHeight="1" x14ac:dyDescent="0.2">
      <c r="A53" s="452" t="s">
        <v>109</v>
      </c>
      <c r="B53" s="439"/>
      <c r="C53" s="294">
        <v>20.8</v>
      </c>
      <c r="D53" s="294">
        <v>54.2</v>
      </c>
      <c r="E53" s="294">
        <v>75</v>
      </c>
      <c r="F53" s="106"/>
      <c r="G53" s="294">
        <v>30.9</v>
      </c>
      <c r="H53" s="294">
        <v>46.5</v>
      </c>
      <c r="I53" s="294">
        <v>77.400000000000006</v>
      </c>
      <c r="J53" s="106"/>
      <c r="K53" s="301">
        <v>29.6</v>
      </c>
      <c r="L53" s="301">
        <v>43.5</v>
      </c>
      <c r="M53" s="301">
        <v>73.099999999999994</v>
      </c>
      <c r="N53" s="106"/>
      <c r="O53" s="301">
        <v>14.1</v>
      </c>
      <c r="P53" s="301">
        <v>47.2</v>
      </c>
      <c r="Q53" s="302">
        <v>61.3</v>
      </c>
      <c r="R53" s="106"/>
      <c r="S53" s="294">
        <v>95.1</v>
      </c>
      <c r="T53" s="294">
        <v>191.9</v>
      </c>
      <c r="U53" s="294">
        <v>287</v>
      </c>
    </row>
    <row r="54" spans="1:21" ht="12.6" customHeight="1" x14ac:dyDescent="0.2">
      <c r="A54" s="1"/>
      <c r="B54" s="1"/>
      <c r="C54" s="44"/>
      <c r="D54" s="44"/>
      <c r="E54" s="81"/>
      <c r="F54" s="1"/>
      <c r="G54" s="44"/>
      <c r="H54" s="44"/>
      <c r="I54" s="81"/>
      <c r="J54" s="1"/>
      <c r="K54" s="40"/>
      <c r="L54" s="40"/>
      <c r="M54" s="40"/>
      <c r="N54" s="1"/>
      <c r="O54" s="40"/>
      <c r="P54" s="40"/>
      <c r="Q54" s="71"/>
      <c r="R54" s="1"/>
      <c r="S54" s="304"/>
      <c r="T54" s="304"/>
      <c r="U54" s="305"/>
    </row>
    <row r="55" spans="1:21" ht="12.6" customHeight="1" x14ac:dyDescent="0.2">
      <c r="A55" s="448" t="s">
        <v>110</v>
      </c>
      <c r="B55" s="439"/>
      <c r="C55" s="294">
        <v>1776.7</v>
      </c>
      <c r="D55" s="294">
        <v>2379</v>
      </c>
      <c r="E55" s="294">
        <v>4155.7</v>
      </c>
      <c r="F55" s="304"/>
      <c r="G55" s="294">
        <v>2047.7</v>
      </c>
      <c r="H55" s="294">
        <v>2286.6999999999998</v>
      </c>
      <c r="I55" s="294">
        <v>4334.3999999999996</v>
      </c>
      <c r="J55" s="304"/>
      <c r="K55" s="301">
        <v>1904.9</v>
      </c>
      <c r="L55" s="301">
        <v>2386</v>
      </c>
      <c r="M55" s="301">
        <v>4290.8999999999996</v>
      </c>
      <c r="N55" s="304"/>
      <c r="O55" s="301">
        <v>2130.5</v>
      </c>
      <c r="P55" s="301">
        <v>2357.5</v>
      </c>
      <c r="Q55" s="302">
        <v>4488</v>
      </c>
      <c r="R55" s="304"/>
      <c r="S55" s="294">
        <v>7859.7</v>
      </c>
      <c r="T55" s="294">
        <v>9409.2999999999993</v>
      </c>
      <c r="U55" s="294">
        <v>17269</v>
      </c>
    </row>
    <row r="56" spans="1:21" ht="12.6" customHeight="1" x14ac:dyDescent="0.2">
      <c r="A56" s="1"/>
      <c r="B56" s="1"/>
      <c r="C56" s="1"/>
      <c r="D56" s="1"/>
      <c r="E56" s="1"/>
      <c r="F56" s="1"/>
      <c r="G56" s="1"/>
      <c r="H56" s="1"/>
      <c r="I56" s="9"/>
      <c r="J56" s="1"/>
      <c r="K56" s="40"/>
      <c r="L56" s="40"/>
      <c r="M56" s="40"/>
      <c r="N56" s="1"/>
      <c r="O56" s="40"/>
      <c r="P56" s="40"/>
      <c r="Q56" s="71"/>
      <c r="R56" s="1"/>
      <c r="S56" s="1"/>
      <c r="T56" s="1"/>
      <c r="U56" s="9"/>
    </row>
    <row r="57" spans="1:21" ht="12.6" customHeight="1" x14ac:dyDescent="0.2">
      <c r="A57" s="1"/>
      <c r="B57" s="32" t="s">
        <v>111</v>
      </c>
      <c r="C57" s="24">
        <v>210.2</v>
      </c>
      <c r="D57" s="24">
        <v>178.6</v>
      </c>
      <c r="E57" s="24">
        <v>388.8</v>
      </c>
      <c r="F57" s="186"/>
      <c r="G57" s="24">
        <v>243.6</v>
      </c>
      <c r="H57" s="24">
        <v>225.4</v>
      </c>
      <c r="I57" s="24">
        <v>469</v>
      </c>
      <c r="J57" s="186"/>
      <c r="K57" s="60">
        <v>214.6</v>
      </c>
      <c r="L57" s="60">
        <v>234.8</v>
      </c>
      <c r="M57" s="60">
        <v>449.4</v>
      </c>
      <c r="N57" s="186"/>
      <c r="O57" s="60">
        <v>258.5</v>
      </c>
      <c r="P57" s="60">
        <v>264.7</v>
      </c>
      <c r="Q57" s="61">
        <v>523.20000000000005</v>
      </c>
      <c r="R57" s="186"/>
      <c r="S57" s="24">
        <v>926.8</v>
      </c>
      <c r="T57" s="24">
        <v>903</v>
      </c>
      <c r="U57" s="24">
        <v>1829.8</v>
      </c>
    </row>
    <row r="58" spans="1:21" ht="12.6" customHeight="1" x14ac:dyDescent="0.2">
      <c r="A58" s="1"/>
      <c r="B58" s="32" t="s">
        <v>112</v>
      </c>
      <c r="C58" s="293">
        <v>97.4</v>
      </c>
      <c r="D58" s="293">
        <v>41.2</v>
      </c>
      <c r="E58" s="293">
        <v>138.6</v>
      </c>
      <c r="F58" s="186"/>
      <c r="G58" s="293">
        <v>88.2</v>
      </c>
      <c r="H58" s="293">
        <v>44</v>
      </c>
      <c r="I58" s="293">
        <v>132.19999999999999</v>
      </c>
      <c r="J58" s="186"/>
      <c r="K58" s="83">
        <v>98.3</v>
      </c>
      <c r="L58" s="83">
        <v>37</v>
      </c>
      <c r="M58" s="83">
        <v>135.30000000000001</v>
      </c>
      <c r="N58" s="186"/>
      <c r="O58" s="83">
        <v>63.6</v>
      </c>
      <c r="P58" s="83">
        <v>46.5</v>
      </c>
      <c r="Q58" s="303">
        <v>110.1</v>
      </c>
      <c r="R58" s="186"/>
      <c r="S58" s="293">
        <v>347.6</v>
      </c>
      <c r="T58" s="293">
        <v>169.2</v>
      </c>
      <c r="U58" s="293">
        <v>516.79999999999995</v>
      </c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40"/>
      <c r="L59" s="40"/>
      <c r="M59" s="40"/>
      <c r="N59" s="1"/>
      <c r="O59" s="40"/>
      <c r="P59" s="40"/>
      <c r="Q59" s="71"/>
      <c r="R59" s="1"/>
      <c r="S59" s="1"/>
      <c r="T59" s="1"/>
      <c r="U59" s="9"/>
    </row>
    <row r="60" spans="1:21" ht="12.6" customHeight="1" x14ac:dyDescent="0.2">
      <c r="A60" s="448" t="s">
        <v>113</v>
      </c>
      <c r="B60" s="439"/>
      <c r="C60" s="306">
        <v>307.60000000000002</v>
      </c>
      <c r="D60" s="306">
        <v>219.8</v>
      </c>
      <c r="E60" s="306">
        <v>527.4</v>
      </c>
      <c r="F60" s="304"/>
      <c r="G60" s="306">
        <v>331.8</v>
      </c>
      <c r="H60" s="306">
        <v>269.39999999999998</v>
      </c>
      <c r="I60" s="306">
        <v>601.20000000000005</v>
      </c>
      <c r="J60" s="304"/>
      <c r="K60" s="307">
        <v>312.89999999999998</v>
      </c>
      <c r="L60" s="307">
        <v>271.8</v>
      </c>
      <c r="M60" s="307">
        <v>584.70000000000005</v>
      </c>
      <c r="N60" s="304"/>
      <c r="O60" s="307">
        <v>322.10000000000002</v>
      </c>
      <c r="P60" s="307">
        <v>311.2</v>
      </c>
      <c r="Q60" s="306">
        <v>633.29999999999995</v>
      </c>
      <c r="R60" s="304"/>
      <c r="S60" s="306">
        <v>1274.4000000000001</v>
      </c>
      <c r="T60" s="306">
        <v>1072.2</v>
      </c>
      <c r="U60" s="306">
        <v>2346.6</v>
      </c>
    </row>
    <row r="61" spans="1:21" ht="12.6" customHeight="1" x14ac:dyDescent="0.2">
      <c r="A61" s="1"/>
      <c r="B61" s="1"/>
      <c r="C61" s="14"/>
      <c r="D61" s="14"/>
      <c r="E61" s="14"/>
      <c r="F61" s="1"/>
      <c r="G61" s="14"/>
      <c r="H61" s="14"/>
      <c r="I61" s="14"/>
      <c r="J61" s="1"/>
      <c r="K61" s="51"/>
      <c r="L61" s="51"/>
      <c r="M61" s="51"/>
      <c r="N61" s="1"/>
      <c r="O61" s="51"/>
      <c r="P61" s="51"/>
      <c r="Q61" s="52"/>
      <c r="R61" s="1"/>
      <c r="S61" s="14"/>
      <c r="T61" s="14"/>
      <c r="U61" s="16"/>
    </row>
    <row r="62" spans="1:21" ht="12.6" customHeight="1" x14ac:dyDescent="0.2">
      <c r="A62" s="1"/>
      <c r="B62" s="1"/>
      <c r="C62" s="1"/>
      <c r="D62" s="1"/>
      <c r="E62" s="1"/>
      <c r="F62" s="81"/>
      <c r="G62" s="1"/>
      <c r="H62" s="1"/>
      <c r="I62" s="1"/>
      <c r="J62" s="81"/>
      <c r="K62" s="300"/>
      <c r="L62" s="300"/>
      <c r="M62" s="300"/>
      <c r="N62" s="81"/>
      <c r="O62" s="300"/>
      <c r="P62" s="300"/>
      <c r="Q62" s="300"/>
      <c r="R62" s="81"/>
      <c r="S62" s="1"/>
      <c r="T62" s="1"/>
      <c r="U62" s="9"/>
    </row>
    <row r="63" spans="1:21" ht="12.6" customHeight="1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300"/>
      <c r="L63" s="300"/>
      <c r="M63" s="300"/>
      <c r="N63" s="81"/>
      <c r="O63" s="300"/>
      <c r="P63" s="300"/>
      <c r="Q63" s="300"/>
      <c r="R63" s="81"/>
      <c r="S63" s="81"/>
      <c r="T63" s="81"/>
      <c r="U63" s="81"/>
    </row>
    <row r="64" spans="1:21" ht="12.6" customHeight="1" thickBot="1" x14ac:dyDescent="0.25">
      <c r="A64" s="308" t="s">
        <v>114</v>
      </c>
      <c r="B64" s="283"/>
      <c r="C64" s="309">
        <v>2084.3000000000002</v>
      </c>
      <c r="D64" s="309">
        <v>2598.8000000000002</v>
      </c>
      <c r="E64" s="309">
        <v>4683.1000000000004</v>
      </c>
      <c r="F64" s="310"/>
      <c r="G64" s="309">
        <v>2379.5</v>
      </c>
      <c r="H64" s="309">
        <v>2556.1</v>
      </c>
      <c r="I64" s="309">
        <v>4935.6000000000004</v>
      </c>
      <c r="J64" s="310"/>
      <c r="K64" s="311">
        <v>2217.8000000000002</v>
      </c>
      <c r="L64" s="311">
        <v>2657.8</v>
      </c>
      <c r="M64" s="311">
        <v>4875.6000000000004</v>
      </c>
      <c r="N64" s="310"/>
      <c r="O64" s="311">
        <v>2452.6</v>
      </c>
      <c r="P64" s="311">
        <v>2668.7</v>
      </c>
      <c r="Q64" s="309">
        <v>5121.3</v>
      </c>
      <c r="R64" s="310"/>
      <c r="S64" s="309">
        <v>9134.1</v>
      </c>
      <c r="T64" s="309">
        <v>10481.5</v>
      </c>
      <c r="U64" s="309">
        <v>19615.599999999999</v>
      </c>
    </row>
    <row r="65" spans="1:21" ht="12.6" customHeight="1" x14ac:dyDescent="0.2">
      <c r="A65" s="14"/>
      <c r="B65" s="14"/>
      <c r="C65" s="14"/>
      <c r="D65" s="14"/>
      <c r="E65" s="14"/>
      <c r="F65" s="312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6"/>
    </row>
    <row r="66" spans="1:21" ht="12.6" customHeight="1" x14ac:dyDescent="0.2">
      <c r="A66" s="453" t="s">
        <v>203</v>
      </c>
      <c r="B66" s="439"/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  <c r="T66" s="439"/>
      <c r="U66" s="441"/>
    </row>
    <row r="67" spans="1:21" ht="8.8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9"/>
    </row>
    <row r="68" spans="1:21" ht="12.6" customHeight="1" x14ac:dyDescent="0.2">
      <c r="A68" s="495" t="s">
        <v>36</v>
      </c>
      <c r="B68" s="439"/>
      <c r="C68" s="439"/>
      <c r="D68" s="43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"/>
    </row>
    <row r="69" spans="1:21" ht="9.9499999999999993" customHeight="1" x14ac:dyDescent="0.2">
      <c r="A69" s="526"/>
      <c r="B69" s="52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9"/>
    </row>
    <row r="70" spans="1:21" ht="12.6" customHeight="1" x14ac:dyDescent="0.2">
      <c r="A70" s="462" t="s">
        <v>115</v>
      </c>
      <c r="B70" s="43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"/>
    </row>
  </sheetData>
  <mergeCells count="13">
    <mergeCell ref="A8:B8"/>
    <mergeCell ref="A2:U2"/>
    <mergeCell ref="A3:U3"/>
    <mergeCell ref="A4:U4"/>
    <mergeCell ref="A6:B6"/>
    <mergeCell ref="A7:B7"/>
    <mergeCell ref="A70:B70"/>
    <mergeCell ref="A53:B53"/>
    <mergeCell ref="A55:B55"/>
    <mergeCell ref="A60:B60"/>
    <mergeCell ref="A66:U66"/>
    <mergeCell ref="A68:D68"/>
    <mergeCell ref="A69:B69"/>
  </mergeCells>
  <pageMargins left="0.7" right="0.7" top="0.75" bottom="0.75" header="0.3" footer="0.3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workbookViewId="0"/>
  </sheetViews>
  <sheetFormatPr defaultColWidth="21.5" defaultRowHeight="12.75" x14ac:dyDescent="0.2"/>
  <cols>
    <col min="2" max="2" width="22.33203125" customWidth="1"/>
    <col min="3" max="4" width="11.1640625" customWidth="1"/>
    <col min="5" max="5" width="12.1640625" customWidth="1"/>
    <col min="6" max="6" width="3.1640625" customWidth="1"/>
    <col min="7" max="8" width="11.1640625" customWidth="1"/>
    <col min="9" max="9" width="12.1640625" customWidth="1"/>
    <col min="10" max="10" width="3.1640625" customWidth="1"/>
    <col min="11" max="12" width="11.1640625" customWidth="1"/>
    <col min="13" max="13" width="12.1640625" customWidth="1"/>
    <col min="14" max="14" width="3.1640625" customWidth="1"/>
    <col min="15" max="16" width="11.1640625" customWidth="1"/>
    <col min="17" max="17" width="12.1640625" customWidth="1"/>
    <col min="18" max="18" width="3.1640625" customWidth="1"/>
    <col min="19" max="20" width="11.1640625" customWidth="1"/>
    <col min="21" max="21" width="12.1640625" customWidth="1"/>
  </cols>
  <sheetData>
    <row r="1" spans="1:21" ht="12.6" customHeight="1" x14ac:dyDescent="0.25">
      <c r="A1" s="1"/>
      <c r="B1" s="1"/>
      <c r="C1" s="1"/>
      <c r="D1" s="1"/>
      <c r="E1" s="1"/>
      <c r="F1" s="1"/>
      <c r="G1" s="1"/>
      <c r="H1" s="96"/>
      <c r="I1" s="96"/>
      <c r="J1" s="96"/>
      <c r="K1" s="96"/>
      <c r="L1" s="96"/>
      <c r="M1" s="1"/>
      <c r="N1" s="1"/>
      <c r="O1" s="1"/>
      <c r="P1" s="1"/>
      <c r="Q1" s="1"/>
      <c r="R1" s="1"/>
      <c r="S1" s="1"/>
      <c r="T1" s="1"/>
      <c r="U1" s="3" t="s">
        <v>0</v>
      </c>
    </row>
    <row r="2" spans="1:21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47"/>
      <c r="J2" s="447"/>
      <c r="K2" s="447"/>
      <c r="L2" s="447"/>
      <c r="M2" s="439"/>
      <c r="N2" s="439"/>
      <c r="O2" s="439"/>
      <c r="P2" s="439"/>
      <c r="Q2" s="439"/>
      <c r="R2" s="439"/>
      <c r="S2" s="439"/>
      <c r="T2" s="439"/>
      <c r="U2" s="441"/>
    </row>
    <row r="3" spans="1:21" ht="18.75" customHeight="1" x14ac:dyDescent="0.25">
      <c r="A3" s="520" t="s">
        <v>69</v>
      </c>
      <c r="B3" s="439"/>
      <c r="C3" s="439"/>
      <c r="D3" s="439"/>
      <c r="E3" s="439"/>
      <c r="F3" s="439"/>
      <c r="G3" s="439"/>
      <c r="H3" s="439"/>
      <c r="I3" s="447"/>
      <c r="J3" s="447"/>
      <c r="K3" s="447"/>
      <c r="L3" s="447"/>
      <c r="M3" s="439"/>
      <c r="N3" s="439"/>
      <c r="O3" s="439"/>
      <c r="P3" s="439"/>
      <c r="Q3" s="439"/>
      <c r="R3" s="439"/>
      <c r="S3" s="439"/>
      <c r="T3" s="439"/>
      <c r="U3" s="441"/>
    </row>
    <row r="4" spans="1:21" ht="18.75" customHeight="1" x14ac:dyDescent="0.25">
      <c r="A4" s="528">
        <v>2013</v>
      </c>
      <c r="B4" s="439"/>
      <c r="C4" s="439"/>
      <c r="D4" s="439"/>
      <c r="E4" s="439"/>
      <c r="F4" s="439"/>
      <c r="G4" s="439"/>
      <c r="H4" s="439"/>
      <c r="I4" s="529"/>
      <c r="J4" s="532" t="s">
        <v>40</v>
      </c>
      <c r="K4" s="447"/>
      <c r="L4" s="439"/>
      <c r="M4" s="439"/>
      <c r="N4" s="439"/>
      <c r="O4" s="439"/>
      <c r="P4" s="439"/>
      <c r="Q4" s="439"/>
      <c r="R4" s="439"/>
      <c r="S4" s="439"/>
      <c r="T4" s="439"/>
      <c r="U4" s="441"/>
    </row>
    <row r="5" spans="1:21" ht="12.6" customHeight="1" x14ac:dyDescent="0.2">
      <c r="A5" s="243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9"/>
    </row>
    <row r="6" spans="1:21" ht="12.6" customHeight="1" x14ac:dyDescent="0.2">
      <c r="A6" s="494" t="s">
        <v>4</v>
      </c>
      <c r="B6" s="4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/>
    </row>
    <row r="7" spans="1:21" ht="12.6" customHeight="1" x14ac:dyDescent="0.2">
      <c r="A7" s="494" t="s">
        <v>5</v>
      </c>
      <c r="B7" s="4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9"/>
    </row>
    <row r="8" spans="1:21" ht="12.6" customHeight="1" x14ac:dyDescent="0.2">
      <c r="A8" s="489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9"/>
    </row>
    <row r="9" spans="1:2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9"/>
    </row>
    <row r="10" spans="1:21" ht="12.6" customHeight="1" x14ac:dyDescent="0.2">
      <c r="A10" s="19" t="s">
        <v>116</v>
      </c>
      <c r="B10" s="10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9"/>
    </row>
    <row r="11" spans="1:21" ht="12.6" customHeight="1" x14ac:dyDescent="0.2">
      <c r="A11" s="289" t="s">
        <v>71</v>
      </c>
      <c r="B11" s="313"/>
      <c r="C11" s="247" t="s">
        <v>8</v>
      </c>
      <c r="D11" s="247" t="s">
        <v>8</v>
      </c>
      <c r="E11" s="247" t="s">
        <v>8</v>
      </c>
      <c r="F11" s="90"/>
      <c r="G11" s="247" t="s">
        <v>10</v>
      </c>
      <c r="H11" s="247" t="s">
        <v>10</v>
      </c>
      <c r="I11" s="247" t="s">
        <v>10</v>
      </c>
      <c r="J11" s="90"/>
      <c r="K11" s="247" t="s">
        <v>11</v>
      </c>
      <c r="L11" s="247" t="s">
        <v>11</v>
      </c>
      <c r="M11" s="247" t="s">
        <v>11</v>
      </c>
      <c r="N11" s="90"/>
      <c r="O11" s="247" t="s">
        <v>12</v>
      </c>
      <c r="P11" s="247" t="s">
        <v>12</v>
      </c>
      <c r="Q11" s="247" t="s">
        <v>12</v>
      </c>
      <c r="R11" s="90"/>
      <c r="S11" s="90">
        <v>2013</v>
      </c>
      <c r="T11" s="90">
        <v>2013</v>
      </c>
      <c r="U11" s="89">
        <v>2013</v>
      </c>
    </row>
    <row r="12" spans="1:21" ht="12.6" customHeight="1" x14ac:dyDescent="0.2">
      <c r="A12" s="1"/>
      <c r="B12" s="1"/>
      <c r="C12" s="290" t="s">
        <v>72</v>
      </c>
      <c r="D12" s="290" t="s">
        <v>73</v>
      </c>
      <c r="E12" s="290" t="s">
        <v>60</v>
      </c>
      <c r="F12" s="291"/>
      <c r="G12" s="290" t="s">
        <v>72</v>
      </c>
      <c r="H12" s="290" t="s">
        <v>73</v>
      </c>
      <c r="I12" s="290" t="s">
        <v>60</v>
      </c>
      <c r="J12" s="291"/>
      <c r="K12" s="290" t="s">
        <v>72</v>
      </c>
      <c r="L12" s="290" t="s">
        <v>73</v>
      </c>
      <c r="M12" s="290" t="s">
        <v>60</v>
      </c>
      <c r="N12" s="291"/>
      <c r="O12" s="290" t="s">
        <v>72</v>
      </c>
      <c r="P12" s="290" t="s">
        <v>73</v>
      </c>
      <c r="Q12" s="290" t="s">
        <v>60</v>
      </c>
      <c r="R12" s="291"/>
      <c r="S12" s="290" t="s">
        <v>72</v>
      </c>
      <c r="T12" s="290" t="s">
        <v>73</v>
      </c>
      <c r="U12" s="292" t="s">
        <v>60</v>
      </c>
    </row>
    <row r="13" spans="1:21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9"/>
    </row>
    <row r="14" spans="1:21" ht="12.6" customHeight="1" x14ac:dyDescent="0.2">
      <c r="A14" s="1"/>
      <c r="B14" s="32" t="s">
        <v>74</v>
      </c>
      <c r="C14" s="50">
        <v>32</v>
      </c>
      <c r="D14" s="50">
        <v>252.8</v>
      </c>
      <c r="E14" s="50">
        <v>284.8</v>
      </c>
      <c r="F14" s="24"/>
      <c r="G14" s="50">
        <v>19.5</v>
      </c>
      <c r="H14" s="50">
        <v>263.7</v>
      </c>
      <c r="I14" s="50">
        <v>283.2</v>
      </c>
      <c r="J14" s="24"/>
      <c r="K14" s="50">
        <v>32.9</v>
      </c>
      <c r="L14" s="50">
        <v>245.8</v>
      </c>
      <c r="M14" s="50">
        <v>278.7</v>
      </c>
      <c r="N14" s="24"/>
      <c r="O14" s="50">
        <v>39.200000000000003</v>
      </c>
      <c r="P14" s="50">
        <v>309</v>
      </c>
      <c r="Q14" s="50">
        <v>348.2</v>
      </c>
      <c r="R14" s="24"/>
      <c r="S14" s="50">
        <v>123.6</v>
      </c>
      <c r="T14" s="314">
        <v>1071.2</v>
      </c>
      <c r="U14" s="314">
        <v>1194.8</v>
      </c>
    </row>
    <row r="15" spans="1:21" ht="12.6" customHeight="1" x14ac:dyDescent="0.2">
      <c r="A15" s="1"/>
      <c r="B15" s="32" t="s">
        <v>75</v>
      </c>
      <c r="C15" s="314">
        <v>1056.9000000000001</v>
      </c>
      <c r="D15" s="50">
        <v>271.3</v>
      </c>
      <c r="E15" s="314">
        <v>1328.2</v>
      </c>
      <c r="F15" s="24"/>
      <c r="G15" s="314">
        <v>1217.4000000000001</v>
      </c>
      <c r="H15" s="50">
        <v>279.8</v>
      </c>
      <c r="I15" s="314">
        <v>1497.2</v>
      </c>
      <c r="J15" s="24"/>
      <c r="K15" s="314">
        <v>1109.2</v>
      </c>
      <c r="L15" s="50">
        <v>266.60000000000002</v>
      </c>
      <c r="M15" s="314">
        <v>1375.8</v>
      </c>
      <c r="N15" s="24"/>
      <c r="O15" s="50">
        <v>577.29999999999995</v>
      </c>
      <c r="P15" s="50">
        <v>305.89999999999998</v>
      </c>
      <c r="Q15" s="50">
        <v>883.2</v>
      </c>
      <c r="R15" s="24"/>
      <c r="S15" s="314">
        <v>3960.8</v>
      </c>
      <c r="T15" s="314">
        <v>1123.5999999999999</v>
      </c>
      <c r="U15" s="314">
        <v>5084.3999999999996</v>
      </c>
    </row>
    <row r="16" spans="1:21" ht="12.6" customHeight="1" x14ac:dyDescent="0.2">
      <c r="A16" s="1"/>
      <c r="B16" s="32" t="s">
        <v>76</v>
      </c>
      <c r="C16" s="50">
        <v>105.5</v>
      </c>
      <c r="D16" s="50">
        <v>61.2</v>
      </c>
      <c r="E16" s="50">
        <v>166.7</v>
      </c>
      <c r="F16" s="24"/>
      <c r="G16" s="50">
        <v>102.6</v>
      </c>
      <c r="H16" s="50">
        <v>65.7</v>
      </c>
      <c r="I16" s="50">
        <v>168.3</v>
      </c>
      <c r="J16" s="24"/>
      <c r="K16" s="50">
        <v>111.1</v>
      </c>
      <c r="L16" s="50">
        <v>62.1</v>
      </c>
      <c r="M16" s="50">
        <v>173.2</v>
      </c>
      <c r="N16" s="24"/>
      <c r="O16" s="50">
        <v>127</v>
      </c>
      <c r="P16" s="50">
        <v>74.099999999999994</v>
      </c>
      <c r="Q16" s="50">
        <v>201.1</v>
      </c>
      <c r="R16" s="24"/>
      <c r="S16" s="314">
        <v>446.3</v>
      </c>
      <c r="T16" s="50">
        <v>262.89999999999998</v>
      </c>
      <c r="U16" s="50">
        <v>709.2</v>
      </c>
    </row>
    <row r="17" spans="1:21" ht="12.6" customHeight="1" x14ac:dyDescent="0.2">
      <c r="A17" s="1"/>
      <c r="B17" s="32" t="s">
        <v>77</v>
      </c>
      <c r="C17" s="50">
        <v>18.600000000000001</v>
      </c>
      <c r="D17" s="50">
        <v>24.6</v>
      </c>
      <c r="E17" s="50">
        <v>43.2</v>
      </c>
      <c r="F17" s="24"/>
      <c r="G17" s="50">
        <v>20.5</v>
      </c>
      <c r="H17" s="50">
        <v>25.4</v>
      </c>
      <c r="I17" s="50">
        <v>45.9</v>
      </c>
      <c r="J17" s="24"/>
      <c r="K17" s="50">
        <v>19.3</v>
      </c>
      <c r="L17" s="50">
        <v>24.1</v>
      </c>
      <c r="M17" s="50">
        <v>43.4</v>
      </c>
      <c r="N17" s="24"/>
      <c r="O17" s="50">
        <v>17.2</v>
      </c>
      <c r="P17" s="50">
        <v>25.1</v>
      </c>
      <c r="Q17" s="50">
        <v>42.3</v>
      </c>
      <c r="R17" s="24"/>
      <c r="S17" s="50">
        <v>75.599999999999994</v>
      </c>
      <c r="T17" s="50">
        <v>99.3</v>
      </c>
      <c r="U17" s="50">
        <v>174.9</v>
      </c>
    </row>
    <row r="18" spans="1:21" ht="12.6" customHeight="1" x14ac:dyDescent="0.2">
      <c r="A18" s="1"/>
      <c r="B18" s="32" t="s">
        <v>78</v>
      </c>
      <c r="C18" s="50">
        <v>0.5</v>
      </c>
      <c r="D18" s="50">
        <v>0</v>
      </c>
      <c r="E18" s="50">
        <v>0.5</v>
      </c>
      <c r="F18" s="24"/>
      <c r="G18" s="50">
        <v>0.7</v>
      </c>
      <c r="H18" s="50">
        <v>0.1</v>
      </c>
      <c r="I18" s="50">
        <v>0.8</v>
      </c>
      <c r="J18" s="24"/>
      <c r="K18" s="50">
        <v>0.8</v>
      </c>
      <c r="L18" s="50">
        <v>0.1</v>
      </c>
      <c r="M18" s="50">
        <v>0.8</v>
      </c>
      <c r="N18" s="24"/>
      <c r="O18" s="50">
        <v>0.9</v>
      </c>
      <c r="P18" s="50">
        <v>0.1</v>
      </c>
      <c r="Q18" s="50">
        <v>1</v>
      </c>
      <c r="R18" s="24"/>
      <c r="S18" s="50">
        <v>2.8</v>
      </c>
      <c r="T18" s="50">
        <v>0.3</v>
      </c>
      <c r="U18" s="50">
        <v>3.1</v>
      </c>
    </row>
    <row r="19" spans="1:21" ht="12.6" customHeight="1" x14ac:dyDescent="0.2">
      <c r="A19" s="1"/>
      <c r="B19" s="32" t="s">
        <v>79</v>
      </c>
      <c r="C19" s="315">
        <v>2.1</v>
      </c>
      <c r="D19" s="315">
        <v>23.3</v>
      </c>
      <c r="E19" s="315">
        <v>25.4</v>
      </c>
      <c r="F19" s="24"/>
      <c r="G19" s="315">
        <v>0.7</v>
      </c>
      <c r="H19" s="315">
        <v>8.5</v>
      </c>
      <c r="I19" s="315">
        <v>9.1999999999999993</v>
      </c>
      <c r="J19" s="24"/>
      <c r="K19" s="315">
        <v>1.1000000000000001</v>
      </c>
      <c r="L19" s="315">
        <v>5.0999999999999996</v>
      </c>
      <c r="M19" s="315">
        <v>6.2</v>
      </c>
      <c r="N19" s="24"/>
      <c r="O19" s="315">
        <v>1.5</v>
      </c>
      <c r="P19" s="315">
        <v>7.5</v>
      </c>
      <c r="Q19" s="315">
        <v>9</v>
      </c>
      <c r="R19" s="24"/>
      <c r="S19" s="315">
        <v>5.4</v>
      </c>
      <c r="T19" s="315">
        <v>44.4</v>
      </c>
      <c r="U19" s="315">
        <v>49.8</v>
      </c>
    </row>
    <row r="20" spans="1:21" ht="12.6" customHeight="1" x14ac:dyDescent="0.2">
      <c r="A20" s="452" t="s">
        <v>80</v>
      </c>
      <c r="B20" s="439"/>
      <c r="C20" s="316">
        <v>1215.5999999999999</v>
      </c>
      <c r="D20" s="316">
        <v>633.20000000000005</v>
      </c>
      <c r="E20" s="316">
        <v>1848.8</v>
      </c>
      <c r="F20" s="317"/>
      <c r="G20" s="316">
        <v>1361.4</v>
      </c>
      <c r="H20" s="318">
        <v>643.1</v>
      </c>
      <c r="I20" s="316">
        <v>2004.5</v>
      </c>
      <c r="J20" s="317"/>
      <c r="K20" s="316">
        <v>1274.3</v>
      </c>
      <c r="L20" s="318">
        <v>603.79999999999995</v>
      </c>
      <c r="M20" s="316">
        <v>1878.1</v>
      </c>
      <c r="N20" s="317"/>
      <c r="O20" s="318">
        <v>763.2</v>
      </c>
      <c r="P20" s="318">
        <v>721.6</v>
      </c>
      <c r="Q20" s="316">
        <v>1484.8</v>
      </c>
      <c r="R20" s="317"/>
      <c r="S20" s="316">
        <v>4614.5</v>
      </c>
      <c r="T20" s="316">
        <v>2601.6999999999998</v>
      </c>
      <c r="U20" s="316">
        <v>7216.2</v>
      </c>
    </row>
    <row r="21" spans="1:21" ht="12.6" customHeight="1" x14ac:dyDescent="0.2">
      <c r="A21" s="1"/>
      <c r="B21" s="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2.6" customHeight="1" x14ac:dyDescent="0.2">
      <c r="A22" s="1"/>
      <c r="B22" s="32" t="s">
        <v>81</v>
      </c>
      <c r="C22" s="50">
        <v>378.2</v>
      </c>
      <c r="D22" s="50">
        <v>254.5</v>
      </c>
      <c r="E22" s="50">
        <v>632.70000000000005</v>
      </c>
      <c r="F22" s="24"/>
      <c r="G22" s="50">
        <v>351.9</v>
      </c>
      <c r="H22" s="50">
        <v>276.7</v>
      </c>
      <c r="I22" s="50">
        <v>628.6</v>
      </c>
      <c r="J22" s="24"/>
      <c r="K22" s="50">
        <v>357.8</v>
      </c>
      <c r="L22" s="50">
        <v>258.2</v>
      </c>
      <c r="M22" s="50">
        <v>616</v>
      </c>
      <c r="N22" s="24"/>
      <c r="O22" s="50">
        <v>433.5</v>
      </c>
      <c r="P22" s="50">
        <v>300.39999999999998</v>
      </c>
      <c r="Q22" s="50">
        <v>733.9</v>
      </c>
      <c r="R22" s="24"/>
      <c r="S22" s="314">
        <v>1521.4</v>
      </c>
      <c r="T22" s="314">
        <v>1089.8</v>
      </c>
      <c r="U22" s="314">
        <v>2611.1999999999998</v>
      </c>
    </row>
    <row r="23" spans="1:21" ht="12.6" customHeight="1" x14ac:dyDescent="0.2">
      <c r="A23" s="1"/>
      <c r="B23" s="32" t="s">
        <v>82</v>
      </c>
      <c r="C23" s="50">
        <v>163.4</v>
      </c>
      <c r="D23" s="50">
        <v>148.5</v>
      </c>
      <c r="E23" s="50">
        <v>311.89999999999998</v>
      </c>
      <c r="F23" s="24"/>
      <c r="G23" s="50">
        <v>158.1</v>
      </c>
      <c r="H23" s="50">
        <v>169.4</v>
      </c>
      <c r="I23" s="50">
        <v>327.5</v>
      </c>
      <c r="J23" s="24"/>
      <c r="K23" s="50">
        <v>161.4</v>
      </c>
      <c r="L23" s="50">
        <v>145.6</v>
      </c>
      <c r="M23" s="50">
        <v>307</v>
      </c>
      <c r="N23" s="24"/>
      <c r="O23" s="50">
        <v>194.2</v>
      </c>
      <c r="P23" s="50">
        <v>175.3</v>
      </c>
      <c r="Q23" s="50">
        <v>369.5</v>
      </c>
      <c r="R23" s="24"/>
      <c r="S23" s="50">
        <v>677.2</v>
      </c>
      <c r="T23" s="50">
        <v>638.6</v>
      </c>
      <c r="U23" s="314">
        <v>1315.8</v>
      </c>
    </row>
    <row r="24" spans="1:21" ht="12.6" customHeight="1" x14ac:dyDescent="0.2">
      <c r="A24" s="1"/>
      <c r="B24" s="32" t="s">
        <v>83</v>
      </c>
      <c r="C24" s="50">
        <v>171.6</v>
      </c>
      <c r="D24" s="50">
        <v>69</v>
      </c>
      <c r="E24" s="50">
        <v>240.6</v>
      </c>
      <c r="F24" s="24"/>
      <c r="G24" s="50">
        <v>199.3</v>
      </c>
      <c r="H24" s="50">
        <v>79.400000000000006</v>
      </c>
      <c r="I24" s="50">
        <v>278.7</v>
      </c>
      <c r="J24" s="24"/>
      <c r="K24" s="50">
        <v>191.8</v>
      </c>
      <c r="L24" s="50">
        <v>63.5</v>
      </c>
      <c r="M24" s="50">
        <v>255.3</v>
      </c>
      <c r="N24" s="24"/>
      <c r="O24" s="50">
        <v>209.3</v>
      </c>
      <c r="P24" s="50">
        <v>66.599999999999994</v>
      </c>
      <c r="Q24" s="50">
        <v>275.89999999999998</v>
      </c>
      <c r="R24" s="24"/>
      <c r="S24" s="50">
        <v>772</v>
      </c>
      <c r="T24" s="50">
        <v>278.39999999999998</v>
      </c>
      <c r="U24" s="314">
        <v>1050.4000000000001</v>
      </c>
    </row>
    <row r="25" spans="1:21" ht="12.6" customHeight="1" x14ac:dyDescent="0.2">
      <c r="A25" s="1"/>
      <c r="B25" s="32" t="s">
        <v>84</v>
      </c>
      <c r="C25" s="50">
        <v>111.5</v>
      </c>
      <c r="D25" s="50">
        <v>170</v>
      </c>
      <c r="E25" s="50">
        <v>281.5</v>
      </c>
      <c r="F25" s="24"/>
      <c r="G25" s="50">
        <v>115.8</v>
      </c>
      <c r="H25" s="50">
        <v>181.1</v>
      </c>
      <c r="I25" s="50">
        <v>296.89999999999998</v>
      </c>
      <c r="J25" s="24"/>
      <c r="K25" s="50">
        <v>127.9</v>
      </c>
      <c r="L25" s="50">
        <v>178.8</v>
      </c>
      <c r="M25" s="50">
        <v>306.7</v>
      </c>
      <c r="N25" s="24"/>
      <c r="O25" s="50">
        <v>156.19999999999999</v>
      </c>
      <c r="P25" s="50">
        <v>203.6</v>
      </c>
      <c r="Q25" s="50">
        <v>359.8</v>
      </c>
      <c r="R25" s="24"/>
      <c r="S25" s="50">
        <v>511.4</v>
      </c>
      <c r="T25" s="50">
        <v>733.5</v>
      </c>
      <c r="U25" s="314">
        <v>1244.9000000000001</v>
      </c>
    </row>
    <row r="26" spans="1:21" ht="12.6" customHeight="1" x14ac:dyDescent="0.2">
      <c r="A26" s="1"/>
      <c r="B26" s="32" t="s">
        <v>85</v>
      </c>
      <c r="C26" s="50">
        <v>23.7</v>
      </c>
      <c r="D26" s="50">
        <v>55.4</v>
      </c>
      <c r="E26" s="50">
        <v>79.099999999999994</v>
      </c>
      <c r="F26" s="24"/>
      <c r="G26" s="50">
        <v>35.1</v>
      </c>
      <c r="H26" s="50">
        <v>55.7</v>
      </c>
      <c r="I26" s="50">
        <v>90.8</v>
      </c>
      <c r="J26" s="24"/>
      <c r="K26" s="50">
        <v>44.8</v>
      </c>
      <c r="L26" s="50">
        <v>51.7</v>
      </c>
      <c r="M26" s="50">
        <v>96.5</v>
      </c>
      <c r="N26" s="24"/>
      <c r="O26" s="50">
        <v>35.200000000000003</v>
      </c>
      <c r="P26" s="50">
        <v>56</v>
      </c>
      <c r="Q26" s="50">
        <v>91.2</v>
      </c>
      <c r="R26" s="24"/>
      <c r="S26" s="50">
        <v>138.80000000000001</v>
      </c>
      <c r="T26" s="50">
        <v>218.8</v>
      </c>
      <c r="U26" s="314">
        <v>357.6</v>
      </c>
    </row>
    <row r="27" spans="1:21" ht="12.6" customHeight="1" x14ac:dyDescent="0.2">
      <c r="A27" s="1"/>
      <c r="B27" s="32" t="s">
        <v>86</v>
      </c>
      <c r="C27" s="50">
        <v>0</v>
      </c>
      <c r="D27" s="50">
        <v>14.6</v>
      </c>
      <c r="E27" s="50">
        <v>14.6</v>
      </c>
      <c r="F27" s="24"/>
      <c r="G27" s="50">
        <v>0</v>
      </c>
      <c r="H27" s="50">
        <v>13.6</v>
      </c>
      <c r="I27" s="50">
        <v>13.6</v>
      </c>
      <c r="J27" s="24"/>
      <c r="K27" s="50">
        <v>0</v>
      </c>
      <c r="L27" s="50">
        <v>14.3</v>
      </c>
      <c r="M27" s="50">
        <v>14.3</v>
      </c>
      <c r="N27" s="24"/>
      <c r="O27" s="50">
        <v>0</v>
      </c>
      <c r="P27" s="50">
        <v>14.3</v>
      </c>
      <c r="Q27" s="50">
        <v>14.3</v>
      </c>
      <c r="R27" s="24"/>
      <c r="S27" s="50">
        <v>0</v>
      </c>
      <c r="T27" s="50">
        <v>56.8</v>
      </c>
      <c r="U27" s="50">
        <v>56.8</v>
      </c>
    </row>
    <row r="28" spans="1:21" ht="12.6" customHeight="1" x14ac:dyDescent="0.2">
      <c r="A28" s="1"/>
      <c r="B28" s="32" t="s">
        <v>87</v>
      </c>
      <c r="C28" s="50">
        <v>37</v>
      </c>
      <c r="D28" s="50">
        <v>0</v>
      </c>
      <c r="E28" s="50">
        <v>37.1</v>
      </c>
      <c r="F28" s="24"/>
      <c r="G28" s="50">
        <v>46.7</v>
      </c>
      <c r="H28" s="50">
        <v>0.4</v>
      </c>
      <c r="I28" s="50">
        <v>47.1</v>
      </c>
      <c r="J28" s="24"/>
      <c r="K28" s="50">
        <v>40.299999999999997</v>
      </c>
      <c r="L28" s="50">
        <v>0.3</v>
      </c>
      <c r="M28" s="50">
        <v>40.6</v>
      </c>
      <c r="N28" s="24"/>
      <c r="O28" s="50">
        <v>53</v>
      </c>
      <c r="P28" s="50">
        <v>0.9</v>
      </c>
      <c r="Q28" s="50">
        <v>53.9</v>
      </c>
      <c r="R28" s="24"/>
      <c r="S28" s="50">
        <v>177.1</v>
      </c>
      <c r="T28" s="50">
        <v>1.6</v>
      </c>
      <c r="U28" s="50">
        <v>178.7</v>
      </c>
    </row>
    <row r="29" spans="1:21" ht="12.6" customHeight="1" x14ac:dyDescent="0.2">
      <c r="A29" s="1"/>
      <c r="B29" s="32" t="s">
        <v>88</v>
      </c>
      <c r="C29" s="50">
        <v>16.8</v>
      </c>
      <c r="D29" s="50">
        <v>2.6</v>
      </c>
      <c r="E29" s="50">
        <v>19.3</v>
      </c>
      <c r="F29" s="24"/>
      <c r="G29" s="50">
        <v>22.2</v>
      </c>
      <c r="H29" s="50">
        <v>2.5</v>
      </c>
      <c r="I29" s="50">
        <v>24.7</v>
      </c>
      <c r="J29" s="24"/>
      <c r="K29" s="50">
        <v>28.4</v>
      </c>
      <c r="L29" s="50">
        <v>1.9</v>
      </c>
      <c r="M29" s="50">
        <v>30.3</v>
      </c>
      <c r="N29" s="24"/>
      <c r="O29" s="50">
        <v>22</v>
      </c>
      <c r="P29" s="50">
        <v>1.4</v>
      </c>
      <c r="Q29" s="50">
        <v>23.4</v>
      </c>
      <c r="R29" s="24"/>
      <c r="S29" s="50">
        <v>89.4</v>
      </c>
      <c r="T29" s="50">
        <v>8.4</v>
      </c>
      <c r="U29" s="50">
        <v>97.8</v>
      </c>
    </row>
    <row r="30" spans="1:21" ht="12.6" customHeight="1" x14ac:dyDescent="0.2">
      <c r="A30" s="1"/>
      <c r="B30" s="32" t="s">
        <v>89</v>
      </c>
      <c r="C30" s="50">
        <v>24.4</v>
      </c>
      <c r="D30" s="50">
        <v>18.2</v>
      </c>
      <c r="E30" s="50">
        <v>42.6</v>
      </c>
      <c r="F30" s="24"/>
      <c r="G30" s="50">
        <v>24</v>
      </c>
      <c r="H30" s="50">
        <v>30.8</v>
      </c>
      <c r="I30" s="50">
        <v>54.8</v>
      </c>
      <c r="J30" s="24"/>
      <c r="K30" s="50">
        <v>29.1</v>
      </c>
      <c r="L30" s="50">
        <v>35.6</v>
      </c>
      <c r="M30" s="50">
        <v>64.7</v>
      </c>
      <c r="N30" s="24"/>
      <c r="O30" s="50">
        <v>41.1</v>
      </c>
      <c r="P30" s="50">
        <v>46</v>
      </c>
      <c r="Q30" s="50">
        <v>87.1</v>
      </c>
      <c r="R30" s="24"/>
      <c r="S30" s="50">
        <v>118.6</v>
      </c>
      <c r="T30" s="50">
        <v>130.6</v>
      </c>
      <c r="U30" s="50">
        <v>249.2</v>
      </c>
    </row>
    <row r="31" spans="1:21" ht="12.6" customHeight="1" x14ac:dyDescent="0.2">
      <c r="A31" s="1"/>
      <c r="B31" s="32" t="s">
        <v>92</v>
      </c>
      <c r="C31" s="315">
        <v>6.6</v>
      </c>
      <c r="D31" s="315">
        <v>59</v>
      </c>
      <c r="E31" s="315">
        <v>65.599999999999994</v>
      </c>
      <c r="F31" s="24"/>
      <c r="G31" s="315">
        <v>18.8</v>
      </c>
      <c r="H31" s="315">
        <v>2.9</v>
      </c>
      <c r="I31" s="315">
        <v>21.7</v>
      </c>
      <c r="J31" s="24"/>
      <c r="K31" s="319">
        <v>-2.2000000000000002</v>
      </c>
      <c r="L31" s="315">
        <v>35.4</v>
      </c>
      <c r="M31" s="315">
        <v>33.200000000000003</v>
      </c>
      <c r="N31" s="24"/>
      <c r="O31" s="315">
        <v>5.7</v>
      </c>
      <c r="P31" s="315">
        <v>16</v>
      </c>
      <c r="Q31" s="315">
        <v>21.7</v>
      </c>
      <c r="R31" s="24"/>
      <c r="S31" s="315">
        <v>28.8</v>
      </c>
      <c r="T31" s="315">
        <v>113.3</v>
      </c>
      <c r="U31" s="315">
        <v>142.1</v>
      </c>
    </row>
    <row r="32" spans="1:21" ht="12.6" customHeight="1" x14ac:dyDescent="0.2">
      <c r="A32" s="452" t="s">
        <v>93</v>
      </c>
      <c r="B32" s="439"/>
      <c r="C32" s="318">
        <v>933.2</v>
      </c>
      <c r="D32" s="318">
        <v>791.8</v>
      </c>
      <c r="E32" s="316">
        <v>1725</v>
      </c>
      <c r="F32" s="317"/>
      <c r="G32" s="318">
        <v>971.8</v>
      </c>
      <c r="H32" s="318">
        <v>812.5</v>
      </c>
      <c r="I32" s="316">
        <v>1784.3</v>
      </c>
      <c r="J32" s="317"/>
      <c r="K32" s="318">
        <v>979.3</v>
      </c>
      <c r="L32" s="318">
        <v>785.4</v>
      </c>
      <c r="M32" s="316">
        <v>1764.7</v>
      </c>
      <c r="N32" s="317"/>
      <c r="O32" s="316">
        <v>1150.3</v>
      </c>
      <c r="P32" s="318">
        <v>880.2</v>
      </c>
      <c r="Q32" s="316">
        <v>2030.5</v>
      </c>
      <c r="R32" s="317"/>
      <c r="S32" s="316">
        <v>4034.7</v>
      </c>
      <c r="T32" s="316">
        <v>3269.7</v>
      </c>
      <c r="U32" s="316">
        <v>7304.4</v>
      </c>
    </row>
    <row r="33" spans="1:21" ht="12.6" customHeight="1" x14ac:dyDescent="0.2">
      <c r="A33" s="1"/>
      <c r="B33" s="1"/>
      <c r="C33" s="1"/>
      <c r="D33" s="1"/>
      <c r="E33" s="1"/>
      <c r="F33" s="1"/>
      <c r="G33" s="1"/>
      <c r="H33" s="1"/>
      <c r="I33" s="9"/>
      <c r="J33" s="1"/>
      <c r="K33" s="1"/>
      <c r="L33" s="1"/>
      <c r="M33" s="9"/>
      <c r="N33" s="1"/>
      <c r="O33" s="1"/>
      <c r="P33" s="1"/>
      <c r="Q33" s="9"/>
      <c r="R33" s="1"/>
      <c r="S33" s="320"/>
      <c r="T33" s="1"/>
      <c r="U33" s="9"/>
    </row>
    <row r="34" spans="1:21" ht="12.6" customHeight="1" x14ac:dyDescent="0.2">
      <c r="A34" s="1"/>
      <c r="B34" s="32" t="s">
        <v>94</v>
      </c>
      <c r="C34" s="50">
        <v>262.10000000000002</v>
      </c>
      <c r="D34" s="50">
        <v>354.7</v>
      </c>
      <c r="E34" s="50">
        <v>616.79999999999995</v>
      </c>
      <c r="F34" s="24"/>
      <c r="G34" s="50">
        <v>304.89999999999998</v>
      </c>
      <c r="H34" s="50">
        <v>364.5</v>
      </c>
      <c r="I34" s="50">
        <v>669.4</v>
      </c>
      <c r="J34" s="24"/>
      <c r="K34" s="50">
        <v>310</v>
      </c>
      <c r="L34" s="50">
        <v>380.5</v>
      </c>
      <c r="M34" s="50">
        <v>690.5</v>
      </c>
      <c r="N34" s="24"/>
      <c r="O34" s="50">
        <v>332</v>
      </c>
      <c r="P34" s="50">
        <v>394.2</v>
      </c>
      <c r="Q34" s="50">
        <v>726.2</v>
      </c>
      <c r="R34" s="24"/>
      <c r="S34" s="314">
        <v>1209.0999999999999</v>
      </c>
      <c r="T34" s="314">
        <v>1493.9</v>
      </c>
      <c r="U34" s="314">
        <v>2703</v>
      </c>
    </row>
    <row r="35" spans="1:21" ht="12.6" customHeight="1" x14ac:dyDescent="0.2">
      <c r="A35" s="1"/>
      <c r="B35" s="32" t="s">
        <v>95</v>
      </c>
      <c r="C35" s="50">
        <v>0.5</v>
      </c>
      <c r="D35" s="50">
        <v>52.2</v>
      </c>
      <c r="E35" s="50">
        <v>52.7</v>
      </c>
      <c r="F35" s="24"/>
      <c r="G35" s="50">
        <v>0</v>
      </c>
      <c r="H35" s="50">
        <v>47.5</v>
      </c>
      <c r="I35" s="50">
        <v>47.5</v>
      </c>
      <c r="J35" s="24"/>
      <c r="K35" s="50">
        <v>0</v>
      </c>
      <c r="L35" s="50">
        <v>44.3</v>
      </c>
      <c r="M35" s="50">
        <v>44.3</v>
      </c>
      <c r="N35" s="24"/>
      <c r="O35" s="321">
        <v>-0.1</v>
      </c>
      <c r="P35" s="50">
        <v>48.7</v>
      </c>
      <c r="Q35" s="50">
        <v>48.6</v>
      </c>
      <c r="R35" s="24"/>
      <c r="S35" s="50">
        <v>0.3</v>
      </c>
      <c r="T35" s="50">
        <v>192.7</v>
      </c>
      <c r="U35" s="50">
        <v>193</v>
      </c>
    </row>
    <row r="36" spans="1:21" ht="12.6" customHeight="1" x14ac:dyDescent="0.2">
      <c r="A36" s="1"/>
      <c r="B36" s="32" t="s">
        <v>97</v>
      </c>
      <c r="C36" s="50">
        <v>25.2</v>
      </c>
      <c r="D36" s="50">
        <v>0</v>
      </c>
      <c r="E36" s="50">
        <v>25.2</v>
      </c>
      <c r="F36" s="24"/>
      <c r="G36" s="50">
        <v>12.5</v>
      </c>
      <c r="H36" s="50">
        <v>0</v>
      </c>
      <c r="I36" s="50">
        <v>12.5</v>
      </c>
      <c r="J36" s="24"/>
      <c r="K36" s="50">
        <v>6.2</v>
      </c>
      <c r="L36" s="50">
        <v>0</v>
      </c>
      <c r="M36" s="50">
        <v>6.2</v>
      </c>
      <c r="N36" s="24"/>
      <c r="O36" s="50">
        <v>14.7</v>
      </c>
      <c r="P36" s="50">
        <v>0</v>
      </c>
      <c r="Q36" s="50">
        <v>14.7</v>
      </c>
      <c r="R36" s="24"/>
      <c r="S36" s="50">
        <v>58.5</v>
      </c>
      <c r="T36" s="50">
        <v>0</v>
      </c>
      <c r="U36" s="50">
        <v>58.5</v>
      </c>
    </row>
    <row r="37" spans="1:21" ht="12.6" customHeight="1" x14ac:dyDescent="0.2">
      <c r="A37" s="1"/>
      <c r="B37" s="32" t="s">
        <v>98</v>
      </c>
      <c r="C37" s="50">
        <v>50.5</v>
      </c>
      <c r="D37" s="50">
        <v>19.2</v>
      </c>
      <c r="E37" s="50">
        <v>69.599999999999994</v>
      </c>
      <c r="F37" s="24"/>
      <c r="G37" s="50">
        <v>54.3</v>
      </c>
      <c r="H37" s="50">
        <v>25</v>
      </c>
      <c r="I37" s="50">
        <v>79.3</v>
      </c>
      <c r="J37" s="24"/>
      <c r="K37" s="50">
        <v>56.7</v>
      </c>
      <c r="L37" s="50">
        <v>24.3</v>
      </c>
      <c r="M37" s="50">
        <v>81</v>
      </c>
      <c r="N37" s="24"/>
      <c r="O37" s="50">
        <v>59.6</v>
      </c>
      <c r="P37" s="50">
        <v>25.7</v>
      </c>
      <c r="Q37" s="50">
        <v>85.3</v>
      </c>
      <c r="R37" s="24"/>
      <c r="S37" s="50">
        <v>221.1</v>
      </c>
      <c r="T37" s="50">
        <v>94.1</v>
      </c>
      <c r="U37" s="50">
        <v>315.2</v>
      </c>
    </row>
    <row r="38" spans="1:21" ht="12.6" customHeight="1" x14ac:dyDescent="0.2">
      <c r="A38" s="1"/>
      <c r="B38" s="32" t="s">
        <v>99</v>
      </c>
      <c r="C38" s="293">
        <v>0</v>
      </c>
      <c r="D38" s="293">
        <v>-0.1</v>
      </c>
      <c r="E38" s="293">
        <v>-0.1</v>
      </c>
      <c r="F38" s="24"/>
      <c r="G38" s="293">
        <v>0</v>
      </c>
      <c r="H38" s="293">
        <v>-0.6</v>
      </c>
      <c r="I38" s="293">
        <v>-0.6</v>
      </c>
      <c r="J38" s="24"/>
      <c r="K38" s="293">
        <v>0</v>
      </c>
      <c r="L38" s="293">
        <v>-0.2</v>
      </c>
      <c r="M38" s="293">
        <v>-0.2</v>
      </c>
      <c r="N38" s="24"/>
      <c r="O38" s="293">
        <v>0</v>
      </c>
      <c r="P38" s="293">
        <v>-0.3</v>
      </c>
      <c r="Q38" s="293">
        <v>-0.3</v>
      </c>
      <c r="R38" s="24"/>
      <c r="S38" s="293">
        <v>0</v>
      </c>
      <c r="T38" s="293">
        <v>-1.2</v>
      </c>
      <c r="U38" s="293">
        <v>-1.2</v>
      </c>
    </row>
    <row r="39" spans="1:21" ht="12.6" customHeight="1" x14ac:dyDescent="0.2">
      <c r="A39" s="32" t="s">
        <v>100</v>
      </c>
      <c r="B39" s="1"/>
      <c r="C39" s="318">
        <v>338.2</v>
      </c>
      <c r="D39" s="318">
        <v>426</v>
      </c>
      <c r="E39" s="318">
        <v>764.2</v>
      </c>
      <c r="F39" s="317"/>
      <c r="G39" s="318">
        <v>371.7</v>
      </c>
      <c r="H39" s="318">
        <v>436.4</v>
      </c>
      <c r="I39" s="318">
        <v>808.1</v>
      </c>
      <c r="J39" s="317"/>
      <c r="K39" s="318">
        <v>372.8</v>
      </c>
      <c r="L39" s="318">
        <v>449</v>
      </c>
      <c r="M39" s="318">
        <v>821.8</v>
      </c>
      <c r="N39" s="317"/>
      <c r="O39" s="318">
        <v>406.2</v>
      </c>
      <c r="P39" s="318">
        <v>468.3</v>
      </c>
      <c r="Q39" s="318">
        <v>874.5</v>
      </c>
      <c r="R39" s="317"/>
      <c r="S39" s="316">
        <v>1488.9</v>
      </c>
      <c r="T39" s="316">
        <v>1779.6</v>
      </c>
      <c r="U39" s="316">
        <v>3268.5</v>
      </c>
    </row>
    <row r="40" spans="1:21" ht="12.6" customHeight="1" x14ac:dyDescent="0.2">
      <c r="A40" s="1"/>
      <c r="B40" s="1"/>
      <c r="C40" s="1"/>
      <c r="D40" s="320"/>
      <c r="E40" s="1"/>
      <c r="F40" s="1"/>
      <c r="G40" s="1"/>
      <c r="H40" s="1"/>
      <c r="I40" s="9"/>
      <c r="J40" s="1"/>
      <c r="K40" s="1"/>
      <c r="L40" s="1"/>
      <c r="M40" s="9"/>
      <c r="N40" s="1"/>
      <c r="O40" s="1"/>
      <c r="P40" s="1"/>
      <c r="Q40" s="9"/>
      <c r="R40" s="1"/>
      <c r="S40" s="1"/>
      <c r="T40" s="1"/>
      <c r="U40" s="81"/>
    </row>
    <row r="41" spans="1:21" ht="12.6" customHeight="1" x14ac:dyDescent="0.2">
      <c r="A41" s="1"/>
      <c r="B41" s="32" t="s">
        <v>101</v>
      </c>
      <c r="C41" s="50">
        <v>214.2</v>
      </c>
      <c r="D41" s="50">
        <v>300.8</v>
      </c>
      <c r="E41" s="50">
        <v>515</v>
      </c>
      <c r="F41" s="24"/>
      <c r="G41" s="50">
        <v>214.7</v>
      </c>
      <c r="H41" s="50">
        <v>314.7</v>
      </c>
      <c r="I41" s="50">
        <v>529.4</v>
      </c>
      <c r="J41" s="24"/>
      <c r="K41" s="50">
        <v>234</v>
      </c>
      <c r="L41" s="50">
        <v>292.7</v>
      </c>
      <c r="M41" s="50">
        <v>526.70000000000005</v>
      </c>
      <c r="N41" s="24"/>
      <c r="O41" s="50">
        <v>279.8</v>
      </c>
      <c r="P41" s="50">
        <v>308.5</v>
      </c>
      <c r="Q41" s="50">
        <v>588.29999999999995</v>
      </c>
      <c r="R41" s="24"/>
      <c r="S41" s="50">
        <v>942.8</v>
      </c>
      <c r="T41" s="314">
        <v>1216.5999999999999</v>
      </c>
      <c r="U41" s="314">
        <v>2159.4</v>
      </c>
    </row>
    <row r="42" spans="1:21" ht="12.6" customHeight="1" x14ac:dyDescent="0.2">
      <c r="A42" s="1"/>
      <c r="B42" s="32" t="s">
        <v>102</v>
      </c>
      <c r="C42" s="50">
        <v>11.4</v>
      </c>
      <c r="D42" s="50">
        <v>22.1</v>
      </c>
      <c r="E42" s="50">
        <v>33.4</v>
      </c>
      <c r="F42" s="24"/>
      <c r="G42" s="50">
        <v>12.2</v>
      </c>
      <c r="H42" s="50">
        <v>20.7</v>
      </c>
      <c r="I42" s="50">
        <v>32.9</v>
      </c>
      <c r="J42" s="24"/>
      <c r="K42" s="50">
        <v>11</v>
      </c>
      <c r="L42" s="50">
        <v>20.6</v>
      </c>
      <c r="M42" s="50">
        <v>31.6</v>
      </c>
      <c r="N42" s="24"/>
      <c r="O42" s="50">
        <v>8.9</v>
      </c>
      <c r="P42" s="50">
        <v>20</v>
      </c>
      <c r="Q42" s="50">
        <v>28.9</v>
      </c>
      <c r="R42" s="24"/>
      <c r="S42" s="50">
        <v>43.4</v>
      </c>
      <c r="T42" s="50">
        <v>83.4</v>
      </c>
      <c r="U42" s="50">
        <v>126.8</v>
      </c>
    </row>
    <row r="43" spans="1:21" ht="12.6" customHeight="1" x14ac:dyDescent="0.2">
      <c r="A43" s="1"/>
      <c r="B43" s="32" t="s">
        <v>103</v>
      </c>
      <c r="C43" s="50">
        <v>83.7</v>
      </c>
      <c r="D43" s="50">
        <v>32.200000000000003</v>
      </c>
      <c r="E43" s="50">
        <v>115.9</v>
      </c>
      <c r="F43" s="24"/>
      <c r="G43" s="50">
        <v>103.8</v>
      </c>
      <c r="H43" s="50">
        <v>33.6</v>
      </c>
      <c r="I43" s="50">
        <v>137.4</v>
      </c>
      <c r="J43" s="24"/>
      <c r="K43" s="50">
        <v>92.7</v>
      </c>
      <c r="L43" s="50">
        <v>32.200000000000003</v>
      </c>
      <c r="M43" s="50">
        <v>124.9</v>
      </c>
      <c r="N43" s="24"/>
      <c r="O43" s="50">
        <v>96.8</v>
      </c>
      <c r="P43" s="50">
        <v>33.799999999999997</v>
      </c>
      <c r="Q43" s="50">
        <v>130.6</v>
      </c>
      <c r="R43" s="24"/>
      <c r="S43" s="50">
        <v>376.9</v>
      </c>
      <c r="T43" s="50">
        <v>131.80000000000001</v>
      </c>
      <c r="U43" s="50">
        <v>508.7</v>
      </c>
    </row>
    <row r="44" spans="1:21" ht="12.6" customHeight="1" x14ac:dyDescent="0.2">
      <c r="A44" s="1"/>
      <c r="B44" s="32" t="s">
        <v>104</v>
      </c>
      <c r="C44" s="50">
        <v>4.8</v>
      </c>
      <c r="D44" s="50">
        <v>9.1999999999999993</v>
      </c>
      <c r="E44" s="50">
        <v>14.1</v>
      </c>
      <c r="F44" s="24"/>
      <c r="G44" s="50">
        <v>5</v>
      </c>
      <c r="H44" s="50">
        <v>10.199999999999999</v>
      </c>
      <c r="I44" s="50">
        <v>15.2</v>
      </c>
      <c r="J44" s="24"/>
      <c r="K44" s="50">
        <v>5.0999999999999996</v>
      </c>
      <c r="L44" s="50">
        <v>11.1</v>
      </c>
      <c r="M44" s="50">
        <v>16.2</v>
      </c>
      <c r="N44" s="24"/>
      <c r="O44" s="50">
        <v>5</v>
      </c>
      <c r="P44" s="50">
        <v>9.4</v>
      </c>
      <c r="Q44" s="50">
        <v>14.4</v>
      </c>
      <c r="R44" s="24"/>
      <c r="S44" s="50">
        <v>20</v>
      </c>
      <c r="T44" s="50">
        <v>39.9</v>
      </c>
      <c r="U44" s="50">
        <v>59.9</v>
      </c>
    </row>
    <row r="45" spans="1:21" ht="12.6" customHeight="1" x14ac:dyDescent="0.2">
      <c r="A45" s="1"/>
      <c r="B45" s="32" t="s">
        <v>105</v>
      </c>
      <c r="C45" s="315">
        <v>12</v>
      </c>
      <c r="D45" s="315">
        <v>3.6</v>
      </c>
      <c r="E45" s="315">
        <v>15.6</v>
      </c>
      <c r="F45" s="24"/>
      <c r="G45" s="315">
        <v>12.3</v>
      </c>
      <c r="H45" s="315">
        <v>4.0999999999999996</v>
      </c>
      <c r="I45" s="315">
        <v>16.399999999999999</v>
      </c>
      <c r="J45" s="24"/>
      <c r="K45" s="315">
        <v>12.5</v>
      </c>
      <c r="L45" s="315">
        <v>3.7</v>
      </c>
      <c r="M45" s="315">
        <v>16.3</v>
      </c>
      <c r="N45" s="24"/>
      <c r="O45" s="315">
        <v>14.9</v>
      </c>
      <c r="P45" s="315">
        <v>5.2</v>
      </c>
      <c r="Q45" s="315">
        <v>20.100000000000001</v>
      </c>
      <c r="R45" s="24"/>
      <c r="S45" s="315">
        <v>51.8</v>
      </c>
      <c r="T45" s="315">
        <v>16.600000000000001</v>
      </c>
      <c r="U45" s="315">
        <v>68.400000000000006</v>
      </c>
    </row>
    <row r="46" spans="1:21" ht="12.6" customHeight="1" x14ac:dyDescent="0.2">
      <c r="A46" s="452" t="s">
        <v>106</v>
      </c>
      <c r="B46" s="439"/>
      <c r="C46" s="318">
        <v>326.10000000000002</v>
      </c>
      <c r="D46" s="318">
        <v>367.8</v>
      </c>
      <c r="E46" s="318">
        <v>693.9</v>
      </c>
      <c r="F46" s="317"/>
      <c r="G46" s="318">
        <v>348.1</v>
      </c>
      <c r="H46" s="318">
        <v>383.2</v>
      </c>
      <c r="I46" s="318">
        <v>731.3</v>
      </c>
      <c r="J46" s="317"/>
      <c r="K46" s="318">
        <v>355.3</v>
      </c>
      <c r="L46" s="318">
        <v>360.3</v>
      </c>
      <c r="M46" s="318">
        <v>715.6</v>
      </c>
      <c r="N46" s="317"/>
      <c r="O46" s="318">
        <v>405.3</v>
      </c>
      <c r="P46" s="318">
        <v>377</v>
      </c>
      <c r="Q46" s="318">
        <v>782.3</v>
      </c>
      <c r="R46" s="317"/>
      <c r="S46" s="316">
        <v>1434.9</v>
      </c>
      <c r="T46" s="316">
        <v>1488.3</v>
      </c>
      <c r="U46" s="316">
        <v>2923.2</v>
      </c>
    </row>
    <row r="47" spans="1:21" ht="12.6" customHeight="1" x14ac:dyDescent="0.2">
      <c r="A47" s="1"/>
      <c r="B47" s="1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320"/>
      <c r="N47" s="293"/>
      <c r="O47" s="293"/>
      <c r="P47" s="293"/>
      <c r="Q47" s="293"/>
      <c r="R47" s="293"/>
      <c r="S47" s="293"/>
      <c r="T47" s="293"/>
      <c r="U47" s="320"/>
    </row>
    <row r="48" spans="1:21" ht="12.6" customHeight="1" x14ac:dyDescent="0.2">
      <c r="A48" s="1"/>
      <c r="B48" s="32" t="s">
        <v>107</v>
      </c>
      <c r="C48" s="50">
        <v>0</v>
      </c>
      <c r="D48" s="50">
        <v>18.100000000000001</v>
      </c>
      <c r="E48" s="50">
        <v>18.100000000000001</v>
      </c>
      <c r="F48" s="24"/>
      <c r="G48" s="50">
        <v>0</v>
      </c>
      <c r="H48" s="50">
        <v>18.2</v>
      </c>
      <c r="I48" s="50">
        <v>18.2</v>
      </c>
      <c r="J48" s="24"/>
      <c r="K48" s="50">
        <v>0</v>
      </c>
      <c r="L48" s="50">
        <v>19.399999999999999</v>
      </c>
      <c r="M48" s="50">
        <v>19.399999999999999</v>
      </c>
      <c r="N48" s="24"/>
      <c r="O48" s="50">
        <v>0</v>
      </c>
      <c r="P48" s="50">
        <v>19.5</v>
      </c>
      <c r="Q48" s="50">
        <v>19.5</v>
      </c>
      <c r="R48" s="24"/>
      <c r="S48" s="50">
        <v>0</v>
      </c>
      <c r="T48" s="50">
        <v>75.3</v>
      </c>
      <c r="U48" s="50">
        <v>75.3</v>
      </c>
    </row>
    <row r="49" spans="1:21" ht="12.6" customHeight="1" x14ac:dyDescent="0.2">
      <c r="A49" s="1"/>
      <c r="B49" s="32" t="s">
        <v>108</v>
      </c>
      <c r="C49" s="315">
        <v>28.8</v>
      </c>
      <c r="D49" s="315">
        <v>24.1</v>
      </c>
      <c r="E49" s="315">
        <v>52.9</v>
      </c>
      <c r="F49" s="24"/>
      <c r="G49" s="315">
        <v>23</v>
      </c>
      <c r="H49" s="315">
        <v>16.8</v>
      </c>
      <c r="I49" s="315">
        <v>39.799999999999997</v>
      </c>
      <c r="J49" s="24"/>
      <c r="K49" s="315">
        <v>25.1</v>
      </c>
      <c r="L49" s="315">
        <v>17.7</v>
      </c>
      <c r="M49" s="315">
        <v>42.7</v>
      </c>
      <c r="N49" s="24"/>
      <c r="O49" s="315">
        <v>13.2</v>
      </c>
      <c r="P49" s="315">
        <v>25.6</v>
      </c>
      <c r="Q49" s="315">
        <v>38.799999999999997</v>
      </c>
      <c r="R49" s="24"/>
      <c r="S49" s="315">
        <v>90.2</v>
      </c>
      <c r="T49" s="315">
        <v>83.7</v>
      </c>
      <c r="U49" s="315">
        <v>173.9</v>
      </c>
    </row>
    <row r="50" spans="1:21" ht="12.6" customHeight="1" x14ac:dyDescent="0.2">
      <c r="A50" s="452" t="s">
        <v>109</v>
      </c>
      <c r="B50" s="439"/>
      <c r="C50" s="318">
        <v>28.8</v>
      </c>
      <c r="D50" s="318">
        <v>42.2</v>
      </c>
      <c r="E50" s="318">
        <v>71</v>
      </c>
      <c r="F50" s="317"/>
      <c r="G50" s="318">
        <v>23</v>
      </c>
      <c r="H50" s="318">
        <v>35</v>
      </c>
      <c r="I50" s="318">
        <v>58</v>
      </c>
      <c r="J50" s="317"/>
      <c r="K50" s="318">
        <v>25.2</v>
      </c>
      <c r="L50" s="318">
        <v>36.9</v>
      </c>
      <c r="M50" s="318">
        <v>62.1</v>
      </c>
      <c r="N50" s="317"/>
      <c r="O50" s="318">
        <v>13.2</v>
      </c>
      <c r="P50" s="318">
        <v>45.1</v>
      </c>
      <c r="Q50" s="318">
        <v>58.3</v>
      </c>
      <c r="R50" s="317"/>
      <c r="S50" s="318">
        <v>90.1</v>
      </c>
      <c r="T50" s="318">
        <v>159.19999999999999</v>
      </c>
      <c r="U50" s="318">
        <v>249.3</v>
      </c>
    </row>
    <row r="51" spans="1:21" ht="12.6" customHeight="1" x14ac:dyDescent="0.2">
      <c r="A51" s="1"/>
      <c r="B51" s="1"/>
      <c r="C51" s="1"/>
      <c r="D51" s="1"/>
      <c r="E51" s="1"/>
      <c r="F51" s="1"/>
      <c r="G51" s="1"/>
      <c r="H51" s="1"/>
      <c r="I51" s="9"/>
      <c r="J51" s="1"/>
      <c r="K51" s="1"/>
      <c r="L51" s="1"/>
      <c r="M51" s="9"/>
      <c r="N51" s="1"/>
      <c r="O51" s="320"/>
      <c r="P51" s="1"/>
      <c r="Q51" s="320"/>
      <c r="R51" s="1"/>
      <c r="S51" s="1"/>
      <c r="T51" s="1"/>
      <c r="U51" s="320"/>
    </row>
    <row r="52" spans="1:21" ht="12.6" customHeight="1" x14ac:dyDescent="0.2">
      <c r="A52" s="448" t="s">
        <v>110</v>
      </c>
      <c r="B52" s="439"/>
      <c r="C52" s="316">
        <v>2841.9</v>
      </c>
      <c r="D52" s="316">
        <v>2261</v>
      </c>
      <c r="E52" s="316">
        <v>5102.8999999999996</v>
      </c>
      <c r="F52" s="317"/>
      <c r="G52" s="316">
        <v>3076</v>
      </c>
      <c r="H52" s="316">
        <v>2310.1999999999998</v>
      </c>
      <c r="I52" s="316">
        <v>5386.2</v>
      </c>
      <c r="J52" s="317"/>
      <c r="K52" s="316">
        <v>3006.9</v>
      </c>
      <c r="L52" s="316">
        <v>2235.4</v>
      </c>
      <c r="M52" s="316">
        <v>5242.3</v>
      </c>
      <c r="N52" s="317"/>
      <c r="O52" s="316">
        <v>2738.2</v>
      </c>
      <c r="P52" s="316">
        <v>2492.1999999999998</v>
      </c>
      <c r="Q52" s="316">
        <v>5230.3999999999996</v>
      </c>
      <c r="R52" s="317"/>
      <c r="S52" s="316">
        <v>11663.1</v>
      </c>
      <c r="T52" s="316">
        <v>9298.5</v>
      </c>
      <c r="U52" s="316">
        <v>20961.599999999999</v>
      </c>
    </row>
    <row r="53" spans="1:21" ht="12.6" customHeight="1" x14ac:dyDescent="0.2">
      <c r="A53" s="1"/>
      <c r="B53" s="1"/>
      <c r="C53" s="1"/>
      <c r="D53" s="1"/>
      <c r="E53" s="1"/>
      <c r="F53" s="1"/>
      <c r="G53" s="1"/>
      <c r="H53" s="1"/>
      <c r="I53" s="9"/>
      <c r="J53" s="1"/>
      <c r="K53" s="1"/>
      <c r="L53" s="1"/>
      <c r="M53" s="9"/>
      <c r="N53" s="1"/>
      <c r="O53" s="1"/>
      <c r="P53" s="1"/>
      <c r="Q53" s="9"/>
      <c r="R53" s="1"/>
      <c r="S53" s="1"/>
      <c r="T53" s="1"/>
      <c r="U53" s="9"/>
    </row>
    <row r="54" spans="1:21" ht="12.6" customHeight="1" x14ac:dyDescent="0.2">
      <c r="A54" s="1"/>
      <c r="B54" s="32" t="s">
        <v>111</v>
      </c>
      <c r="C54" s="50">
        <v>186.6</v>
      </c>
      <c r="D54" s="50">
        <v>168.1</v>
      </c>
      <c r="E54" s="50">
        <v>354.7</v>
      </c>
      <c r="F54" s="24"/>
      <c r="G54" s="50">
        <v>191.9</v>
      </c>
      <c r="H54" s="50">
        <v>183.8</v>
      </c>
      <c r="I54" s="50">
        <v>375.8</v>
      </c>
      <c r="J54" s="24"/>
      <c r="K54" s="50">
        <v>216.1</v>
      </c>
      <c r="L54" s="50">
        <v>196.2</v>
      </c>
      <c r="M54" s="50">
        <v>412.3</v>
      </c>
      <c r="N54" s="24"/>
      <c r="O54" s="50">
        <v>236.8</v>
      </c>
      <c r="P54" s="50">
        <v>232.5</v>
      </c>
      <c r="Q54" s="50">
        <v>469.3</v>
      </c>
      <c r="R54" s="24"/>
      <c r="S54" s="50">
        <v>831.5</v>
      </c>
      <c r="T54" s="50">
        <v>780.6</v>
      </c>
      <c r="U54" s="314">
        <v>1612.1</v>
      </c>
    </row>
    <row r="55" spans="1:21" ht="12.6" customHeight="1" x14ac:dyDescent="0.2">
      <c r="A55" s="1"/>
      <c r="B55" s="32" t="s">
        <v>112</v>
      </c>
      <c r="C55" s="315">
        <v>108.3</v>
      </c>
      <c r="D55" s="315">
        <v>35.799999999999997</v>
      </c>
      <c r="E55" s="315">
        <v>144.30000000000001</v>
      </c>
      <c r="F55" s="24"/>
      <c r="G55" s="315">
        <v>129.4</v>
      </c>
      <c r="H55" s="315">
        <v>38.4</v>
      </c>
      <c r="I55" s="315">
        <v>167.9</v>
      </c>
      <c r="J55" s="24"/>
      <c r="K55" s="315">
        <v>88.9</v>
      </c>
      <c r="L55" s="315">
        <v>29.1</v>
      </c>
      <c r="M55" s="315">
        <v>118</v>
      </c>
      <c r="N55" s="24"/>
      <c r="O55" s="315">
        <v>68.7</v>
      </c>
      <c r="P55" s="315">
        <v>40.4</v>
      </c>
      <c r="Q55" s="315">
        <v>109.1</v>
      </c>
      <c r="R55" s="24"/>
      <c r="S55" s="315">
        <v>395.1</v>
      </c>
      <c r="T55" s="315">
        <v>144.30000000000001</v>
      </c>
      <c r="U55" s="315">
        <v>539.4</v>
      </c>
    </row>
    <row r="56" spans="1:21" ht="12.6" customHeight="1" x14ac:dyDescent="0.2">
      <c r="A56" s="1"/>
      <c r="B56" s="1"/>
      <c r="C56" s="322"/>
      <c r="D56" s="322"/>
      <c r="E56" s="322"/>
      <c r="F56" s="1"/>
      <c r="G56" s="322"/>
      <c r="H56" s="322"/>
      <c r="I56" s="322"/>
      <c r="J56" s="1"/>
      <c r="K56" s="322"/>
      <c r="L56" s="322"/>
      <c r="M56" s="322"/>
      <c r="N56" s="1"/>
      <c r="O56" s="322"/>
      <c r="P56" s="322"/>
      <c r="Q56" s="322"/>
      <c r="R56" s="1"/>
      <c r="S56" s="322"/>
      <c r="T56" s="322"/>
      <c r="U56" s="322"/>
    </row>
    <row r="57" spans="1:21" ht="12.6" customHeight="1" x14ac:dyDescent="0.2">
      <c r="A57" s="448" t="s">
        <v>113</v>
      </c>
      <c r="B57" s="439"/>
      <c r="C57" s="323">
        <v>295.2</v>
      </c>
      <c r="D57" s="323">
        <v>203.9</v>
      </c>
      <c r="E57" s="323">
        <v>499.1</v>
      </c>
      <c r="F57" s="317"/>
      <c r="G57" s="323">
        <v>321.3</v>
      </c>
      <c r="H57" s="323">
        <v>222.2</v>
      </c>
      <c r="I57" s="323">
        <v>543.5</v>
      </c>
      <c r="J57" s="317"/>
      <c r="K57" s="323">
        <v>305</v>
      </c>
      <c r="L57" s="323">
        <v>225.3</v>
      </c>
      <c r="M57" s="323">
        <v>530.29999999999995</v>
      </c>
      <c r="N57" s="317"/>
      <c r="O57" s="323">
        <v>305.5</v>
      </c>
      <c r="P57" s="323">
        <v>272.89999999999998</v>
      </c>
      <c r="Q57" s="323">
        <v>578.4</v>
      </c>
      <c r="R57" s="317"/>
      <c r="S57" s="324">
        <v>1226.5999999999999</v>
      </c>
      <c r="T57" s="323">
        <v>924.9</v>
      </c>
      <c r="U57" s="324">
        <v>2151.5</v>
      </c>
    </row>
    <row r="58" spans="1:21" ht="12.6" customHeight="1" x14ac:dyDescent="0.2">
      <c r="A58" s="1"/>
      <c r="B58" s="1"/>
      <c r="C58" s="14"/>
      <c r="D58" s="14"/>
      <c r="E58" s="14"/>
      <c r="F58" s="1"/>
      <c r="G58" s="14"/>
      <c r="H58" s="14"/>
      <c r="I58" s="16"/>
      <c r="J58" s="1"/>
      <c r="K58" s="14"/>
      <c r="L58" s="14"/>
      <c r="M58" s="16"/>
      <c r="N58" s="1"/>
      <c r="O58" s="14"/>
      <c r="P58" s="14"/>
      <c r="Q58" s="16"/>
      <c r="R58" s="1"/>
      <c r="S58" s="14"/>
      <c r="T58" s="14"/>
      <c r="U58" s="16"/>
    </row>
    <row r="59" spans="1:21" ht="12.6" customHeight="1" x14ac:dyDescent="0.2">
      <c r="A59" s="1"/>
      <c r="B59" s="1"/>
      <c r="C59" s="1"/>
      <c r="D59" s="1"/>
      <c r="E59" s="1"/>
      <c r="F59" s="1"/>
      <c r="G59" s="1"/>
      <c r="H59" s="1"/>
      <c r="I59" s="9"/>
      <c r="J59" s="1"/>
      <c r="K59" s="1"/>
      <c r="L59" s="1"/>
      <c r="M59" s="9"/>
      <c r="N59" s="1"/>
      <c r="O59" s="1"/>
      <c r="P59" s="1"/>
      <c r="Q59" s="9"/>
      <c r="R59" s="1"/>
      <c r="S59" s="1"/>
      <c r="T59" s="1"/>
      <c r="U59" s="9"/>
    </row>
    <row r="60" spans="1:21" ht="12.6" customHeight="1" x14ac:dyDescent="0.2">
      <c r="A60" s="81"/>
      <c r="B60" s="81"/>
      <c r="C60" s="215"/>
      <c r="D60" s="215"/>
      <c r="E60" s="215"/>
      <c r="F60" s="215"/>
      <c r="G60" s="215"/>
      <c r="H60" s="215"/>
      <c r="I60" s="215"/>
      <c r="J60" s="81"/>
      <c r="K60" s="81"/>
      <c r="L60" s="215"/>
      <c r="M60" s="81"/>
      <c r="N60" s="4"/>
      <c r="O60" s="215"/>
      <c r="P60" s="215"/>
      <c r="Q60" s="215"/>
      <c r="R60" s="81"/>
      <c r="S60" s="215"/>
      <c r="T60" s="215"/>
      <c r="U60" s="215"/>
    </row>
    <row r="61" spans="1:21" ht="12.6" customHeight="1" thickBot="1" x14ac:dyDescent="0.25">
      <c r="A61" s="530" t="s">
        <v>114</v>
      </c>
      <c r="B61" s="531"/>
      <c r="C61" s="325">
        <v>3137.1</v>
      </c>
      <c r="D61" s="325">
        <v>2464.9</v>
      </c>
      <c r="E61" s="325">
        <v>5602</v>
      </c>
      <c r="F61" s="326"/>
      <c r="G61" s="325">
        <v>3397.3</v>
      </c>
      <c r="H61" s="325">
        <v>2532.4</v>
      </c>
      <c r="I61" s="325">
        <v>5929.7</v>
      </c>
      <c r="J61" s="326"/>
      <c r="K61" s="325">
        <v>3311.9</v>
      </c>
      <c r="L61" s="325">
        <v>2460.6999999999998</v>
      </c>
      <c r="M61" s="325">
        <v>5772.6</v>
      </c>
      <c r="N61" s="326"/>
      <c r="O61" s="325">
        <v>3043.7</v>
      </c>
      <c r="P61" s="325">
        <v>2765.1</v>
      </c>
      <c r="Q61" s="325">
        <v>5808.8</v>
      </c>
      <c r="R61" s="326"/>
      <c r="S61" s="325">
        <v>12889.7</v>
      </c>
      <c r="T61" s="325">
        <v>10223.4</v>
      </c>
      <c r="U61" s="325">
        <v>23113.1</v>
      </c>
    </row>
    <row r="62" spans="1:21" ht="12.6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6"/>
    </row>
    <row r="63" spans="1:21" ht="12.6" customHeight="1" x14ac:dyDescent="0.2">
      <c r="A63" s="453" t="s">
        <v>202</v>
      </c>
      <c r="B63" s="439"/>
      <c r="C63" s="439"/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  <c r="T63" s="439"/>
      <c r="U63" s="441"/>
    </row>
    <row r="64" spans="1:21" ht="12.6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9"/>
    </row>
    <row r="65" spans="1:21" ht="12.6" customHeight="1" x14ac:dyDescent="0.2">
      <c r="A65" s="495" t="s">
        <v>36</v>
      </c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  <c r="T65" s="439"/>
      <c r="U65" s="441"/>
    </row>
    <row r="66" spans="1:21" ht="12.6" customHeight="1" x14ac:dyDescent="0.2">
      <c r="A66" s="526"/>
      <c r="B66" s="52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9"/>
    </row>
    <row r="67" spans="1:21" ht="12.6" customHeight="1" x14ac:dyDescent="0.2">
      <c r="A67" s="462" t="s">
        <v>117</v>
      </c>
      <c r="B67" s="43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9"/>
    </row>
    <row r="68" spans="1:21" ht="13.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"/>
    </row>
    <row r="69" spans="1:21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9"/>
    </row>
    <row r="70" spans="1:21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9"/>
    </row>
    <row r="71" spans="1:21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9"/>
    </row>
    <row r="72" spans="1:2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9"/>
    </row>
    <row r="73" spans="1:2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9"/>
    </row>
    <row r="74" spans="1:2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9"/>
    </row>
    <row r="75" spans="1:2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9"/>
    </row>
    <row r="76" spans="1:2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9"/>
    </row>
    <row r="77" spans="1:2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9"/>
    </row>
    <row r="78" spans="1:2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9"/>
    </row>
    <row r="79" spans="1:2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9"/>
    </row>
    <row r="80" spans="1:2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9"/>
    </row>
    <row r="81" spans="1:2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9"/>
    </row>
    <row r="82" spans="1:21" ht="18.75" customHeight="1" x14ac:dyDescent="0.2">
      <c r="A82" s="1"/>
      <c r="B82" s="1"/>
      <c r="C82" s="1"/>
      <c r="D82" s="1"/>
      <c r="E82" s="1"/>
      <c r="F82" s="1"/>
      <c r="G82" s="1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</row>
    <row r="83" spans="1:21" ht="18.75" customHeight="1" x14ac:dyDescent="0.2">
      <c r="A83" s="1"/>
      <c r="B83" s="1"/>
      <c r="C83" s="1"/>
      <c r="D83" s="1"/>
      <c r="E83" s="1"/>
      <c r="F83" s="1"/>
      <c r="G83" s="1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1:21" ht="18.75" customHeight="1" x14ac:dyDescent="0.2">
      <c r="A84" s="1"/>
      <c r="B84" s="1"/>
      <c r="C84" s="1"/>
      <c r="D84" s="1"/>
      <c r="E84" s="1"/>
      <c r="F84" s="1"/>
      <c r="G84" s="1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1:21" ht="18.75" customHeight="1" x14ac:dyDescent="0.2">
      <c r="A85" s="1"/>
      <c r="B85" s="1"/>
      <c r="C85" s="1"/>
      <c r="D85" s="1"/>
      <c r="E85" s="1"/>
      <c r="F85" s="1"/>
      <c r="G85" s="1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1:21" ht="18.75" customHeight="1" x14ac:dyDescent="0.2">
      <c r="A86" s="1"/>
      <c r="B86" s="1"/>
      <c r="C86" s="1"/>
      <c r="D86" s="1"/>
      <c r="E86" s="1"/>
      <c r="F86" s="1"/>
      <c r="G86" s="1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</row>
    <row r="87" spans="1:21" ht="18.75" customHeight="1" x14ac:dyDescent="0.2">
      <c r="A87" s="1"/>
      <c r="B87" s="1"/>
      <c r="C87" s="1"/>
      <c r="D87" s="1"/>
      <c r="E87" s="1"/>
      <c r="F87" s="1"/>
      <c r="G87" s="1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</row>
    <row r="88" spans="1:21" ht="18.75" customHeight="1" x14ac:dyDescent="0.2">
      <c r="A88" s="1"/>
      <c r="B88" s="1"/>
      <c r="C88" s="1"/>
      <c r="D88" s="1"/>
      <c r="E88" s="1"/>
      <c r="F88" s="1"/>
      <c r="G88" s="1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</row>
    <row r="89" spans="1:21" ht="18.75" customHeight="1" x14ac:dyDescent="0.2">
      <c r="A89" s="1"/>
      <c r="B89" s="1"/>
      <c r="C89" s="1"/>
      <c r="D89" s="1"/>
      <c r="E89" s="1"/>
      <c r="F89" s="1"/>
      <c r="G89" s="1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1:21" ht="18.75" customHeight="1" x14ac:dyDescent="0.2">
      <c r="A90" s="1"/>
      <c r="B90" s="1"/>
      <c r="C90" s="1"/>
      <c r="D90" s="1"/>
      <c r="E90" s="1"/>
      <c r="F90" s="1"/>
      <c r="G90" s="1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</row>
    <row r="91" spans="1:21" ht="18.75" customHeight="1" x14ac:dyDescent="0.2">
      <c r="A91" s="1"/>
      <c r="B91" s="1"/>
      <c r="C91" s="1"/>
      <c r="D91" s="1"/>
      <c r="E91" s="1"/>
      <c r="F91" s="1"/>
      <c r="G91" s="1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</row>
    <row r="92" spans="1:21" ht="18.75" customHeight="1" x14ac:dyDescent="0.2">
      <c r="A92" s="1"/>
      <c r="B92" s="1"/>
      <c r="C92" s="1"/>
      <c r="D92" s="1"/>
      <c r="E92" s="1"/>
      <c r="F92" s="1"/>
      <c r="G92" s="1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</row>
    <row r="93" spans="1:21" ht="18.75" customHeight="1" x14ac:dyDescent="0.2">
      <c r="A93" s="1"/>
      <c r="B93" s="1"/>
      <c r="C93" s="1"/>
      <c r="D93" s="1"/>
      <c r="E93" s="1"/>
      <c r="F93" s="1"/>
      <c r="G93" s="1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</row>
    <row r="94" spans="1:21" ht="18.75" customHeight="1" x14ac:dyDescent="0.2">
      <c r="A94" s="1"/>
      <c r="B94" s="1"/>
      <c r="C94" s="1"/>
      <c r="D94" s="1"/>
      <c r="E94" s="1"/>
      <c r="F94" s="1"/>
      <c r="G94" s="1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</row>
    <row r="95" spans="1:21" ht="18.75" customHeight="1" x14ac:dyDescent="0.2">
      <c r="A95" s="1"/>
      <c r="B95" s="1"/>
      <c r="C95" s="1"/>
      <c r="D95" s="1"/>
      <c r="E95" s="1"/>
      <c r="F95" s="1"/>
      <c r="G95" s="1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</row>
    <row r="96" spans="1:21" ht="18.75" customHeight="1" x14ac:dyDescent="0.2">
      <c r="A96" s="1"/>
      <c r="B96" s="1"/>
      <c r="C96" s="1"/>
      <c r="D96" s="1"/>
      <c r="E96" s="1"/>
      <c r="F96" s="1"/>
      <c r="G96" s="1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</row>
    <row r="97" spans="1:21" ht="18.75" customHeight="1" x14ac:dyDescent="0.2">
      <c r="A97" s="1"/>
      <c r="B97" s="1"/>
      <c r="C97" s="1"/>
      <c r="D97" s="1"/>
      <c r="E97" s="1"/>
      <c r="F97" s="1"/>
      <c r="G97" s="1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</row>
    <row r="98" spans="1:21" ht="18.75" customHeight="1" x14ac:dyDescent="0.2">
      <c r="A98" s="1"/>
      <c r="B98" s="1"/>
      <c r="C98" s="1"/>
      <c r="D98" s="1"/>
      <c r="E98" s="1"/>
      <c r="F98" s="1"/>
      <c r="G98" s="1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</row>
    <row r="99" spans="1:21" ht="18.75" customHeight="1" x14ac:dyDescent="0.2">
      <c r="A99" s="1"/>
      <c r="B99" s="1"/>
      <c r="C99" s="1"/>
      <c r="D99" s="1"/>
      <c r="E99" s="1"/>
      <c r="F99" s="1"/>
      <c r="G99" s="1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</row>
    <row r="100" spans="1:21" ht="18.75" customHeight="1" x14ac:dyDescent="0.2">
      <c r="A100" s="1"/>
      <c r="B100" s="1"/>
      <c r="C100" s="1"/>
      <c r="D100" s="1"/>
      <c r="E100" s="1"/>
      <c r="F100" s="1"/>
      <c r="G100" s="1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</row>
    <row r="101" spans="1:2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9"/>
    </row>
    <row r="102" spans="1:2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9"/>
    </row>
    <row r="103" spans="1:2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9"/>
    </row>
    <row r="104" spans="1:2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9"/>
    </row>
    <row r="105" spans="1:2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9"/>
    </row>
    <row r="106" spans="1:2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9"/>
    </row>
    <row r="107" spans="1:21" ht="18.75" customHeight="1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81"/>
    </row>
  </sheetData>
  <mergeCells count="17">
    <mergeCell ref="A57:B57"/>
    <mergeCell ref="A2:U2"/>
    <mergeCell ref="A3:U3"/>
    <mergeCell ref="A4:U4"/>
    <mergeCell ref="A6:B6"/>
    <mergeCell ref="A7:B7"/>
    <mergeCell ref="A8:B8"/>
    <mergeCell ref="A20:B20"/>
    <mergeCell ref="A32:B32"/>
    <mergeCell ref="A46:B46"/>
    <mergeCell ref="A50:B50"/>
    <mergeCell ref="A52:B52"/>
    <mergeCell ref="A61:B61"/>
    <mergeCell ref="A63:U63"/>
    <mergeCell ref="A65:U65"/>
    <mergeCell ref="A66:B66"/>
    <mergeCell ref="A67:B67"/>
  </mergeCells>
  <pageMargins left="0.7" right="0.7" top="0.75" bottom="0.75" header="0.3" footer="0.3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workbookViewId="0"/>
  </sheetViews>
  <sheetFormatPr defaultColWidth="21.5" defaultRowHeight="12.75" x14ac:dyDescent="0.2"/>
  <cols>
    <col min="2" max="2" width="22.33203125" customWidth="1"/>
    <col min="3" max="4" width="7" customWidth="1"/>
    <col min="5" max="5" width="11.83203125" customWidth="1"/>
    <col min="6" max="6" width="7" customWidth="1"/>
    <col min="7" max="7" width="11.83203125" customWidth="1"/>
    <col min="8" max="8" width="2.6640625" customWidth="1"/>
    <col min="9" max="10" width="7" customWidth="1"/>
    <col min="11" max="11" width="11.83203125" customWidth="1"/>
    <col min="12" max="12" width="7" customWidth="1"/>
    <col min="13" max="13" width="11.83203125" customWidth="1"/>
    <col min="14" max="14" width="2.6640625" customWidth="1"/>
    <col min="15" max="16" width="7" customWidth="1"/>
    <col min="17" max="17" width="11.83203125" customWidth="1"/>
    <col min="18" max="18" width="7" customWidth="1"/>
    <col min="19" max="19" width="11.83203125" customWidth="1"/>
    <col min="20" max="20" width="2.6640625" customWidth="1"/>
    <col min="21" max="22" width="7" customWidth="1"/>
    <col min="23" max="23" width="11.83203125" customWidth="1"/>
    <col min="24" max="24" width="7" customWidth="1"/>
    <col min="25" max="25" width="11.83203125" customWidth="1"/>
    <col min="26" max="26" width="2.6640625" customWidth="1"/>
    <col min="27" max="28" width="7" customWidth="1"/>
    <col min="29" max="29" width="11.83203125" customWidth="1"/>
    <col min="30" max="30" width="7" customWidth="1"/>
    <col min="31" max="31" width="11.83203125" customWidth="1"/>
  </cols>
  <sheetData>
    <row r="1" spans="1:3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88"/>
      <c r="L1" s="288"/>
      <c r="M1" s="288"/>
      <c r="N1" s="288"/>
      <c r="O1" s="288"/>
      <c r="P1" s="288"/>
      <c r="Q1" s="288"/>
      <c r="R1" s="5"/>
      <c r="S1" s="69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27" t="s">
        <v>0</v>
      </c>
    </row>
    <row r="2" spans="1:31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41"/>
    </row>
    <row r="3" spans="1:31" ht="18.75" customHeight="1" x14ac:dyDescent="0.25">
      <c r="A3" s="520" t="s">
        <v>118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39"/>
      <c r="AE3" s="441"/>
    </row>
    <row r="4" spans="1:31" ht="18.75" customHeight="1" x14ac:dyDescent="0.25">
      <c r="A4" s="520" t="s">
        <v>119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513" t="s">
        <v>40</v>
      </c>
      <c r="N4" s="534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41"/>
    </row>
    <row r="5" spans="1:31" ht="12.6" customHeight="1" x14ac:dyDescent="0.2">
      <c r="A5" s="243" t="s">
        <v>3</v>
      </c>
      <c r="B5" s="18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/>
    </row>
    <row r="6" spans="1:31" ht="12.6" customHeight="1" x14ac:dyDescent="0.2">
      <c r="A6" s="494" t="s">
        <v>4</v>
      </c>
      <c r="B6" s="4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</row>
    <row r="7" spans="1:31" ht="12.6" customHeight="1" x14ac:dyDescent="0.2">
      <c r="A7" s="494" t="s">
        <v>5</v>
      </c>
      <c r="B7" s="4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/>
    </row>
    <row r="8" spans="1:31" ht="12.6" customHeight="1" x14ac:dyDescent="0.2">
      <c r="A8" s="489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/>
    </row>
    <row r="9" spans="1:31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/>
    </row>
    <row r="10" spans="1:31" ht="12.6" customHeight="1" x14ac:dyDescent="0.2">
      <c r="A10" s="448" t="s">
        <v>120</v>
      </c>
      <c r="B10" s="4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/>
    </row>
    <row r="11" spans="1:31" ht="12.6" customHeight="1" x14ac:dyDescent="0.2">
      <c r="A11" s="1"/>
      <c r="B11" s="1"/>
      <c r="C11" s="247" t="s">
        <v>8</v>
      </c>
      <c r="D11" s="247" t="s">
        <v>8</v>
      </c>
      <c r="E11" s="247" t="s">
        <v>73</v>
      </c>
      <c r="F11" s="247" t="s">
        <v>8</v>
      </c>
      <c r="G11" s="247" t="s">
        <v>8</v>
      </c>
      <c r="H11" s="90"/>
      <c r="I11" s="247" t="s">
        <v>10</v>
      </c>
      <c r="J11" s="247" t="s">
        <v>10</v>
      </c>
      <c r="K11" s="247" t="s">
        <v>73</v>
      </c>
      <c r="L11" s="247" t="s">
        <v>10</v>
      </c>
      <c r="M11" s="247" t="s">
        <v>10</v>
      </c>
      <c r="N11" s="90"/>
      <c r="O11" s="247" t="s">
        <v>11</v>
      </c>
      <c r="P11" s="247" t="s">
        <v>11</v>
      </c>
      <c r="Q11" s="247" t="s">
        <v>73</v>
      </c>
      <c r="R11" s="247" t="s">
        <v>11</v>
      </c>
      <c r="S11" s="247" t="s">
        <v>11</v>
      </c>
      <c r="T11" s="90"/>
      <c r="U11" s="247" t="s">
        <v>12</v>
      </c>
      <c r="V11" s="247" t="s">
        <v>12</v>
      </c>
      <c r="W11" s="247" t="s">
        <v>73</v>
      </c>
      <c r="X11" s="247" t="s">
        <v>12</v>
      </c>
      <c r="Y11" s="247" t="s">
        <v>12</v>
      </c>
      <c r="Z11" s="90"/>
      <c r="AA11" s="90">
        <v>2014</v>
      </c>
      <c r="AB11" s="90">
        <v>2014</v>
      </c>
      <c r="AC11" s="247" t="s">
        <v>73</v>
      </c>
      <c r="AD11" s="90">
        <v>2014</v>
      </c>
      <c r="AE11" s="89">
        <v>2014</v>
      </c>
    </row>
    <row r="12" spans="1:31" ht="12.6" customHeight="1" x14ac:dyDescent="0.2">
      <c r="A12" s="1"/>
      <c r="B12" s="1"/>
      <c r="C12" s="290" t="s">
        <v>72</v>
      </c>
      <c r="D12" s="290" t="s">
        <v>73</v>
      </c>
      <c r="E12" s="290" t="s">
        <v>121</v>
      </c>
      <c r="F12" s="290" t="s">
        <v>60</v>
      </c>
      <c r="G12" s="290" t="s">
        <v>121</v>
      </c>
      <c r="H12" s="291"/>
      <c r="I12" s="290" t="s">
        <v>72</v>
      </c>
      <c r="J12" s="290" t="s">
        <v>73</v>
      </c>
      <c r="K12" s="290" t="s">
        <v>121</v>
      </c>
      <c r="L12" s="290" t="s">
        <v>60</v>
      </c>
      <c r="M12" s="290" t="s">
        <v>121</v>
      </c>
      <c r="N12" s="291"/>
      <c r="O12" s="290" t="s">
        <v>72</v>
      </c>
      <c r="P12" s="290" t="s">
        <v>73</v>
      </c>
      <c r="Q12" s="290" t="s">
        <v>121</v>
      </c>
      <c r="R12" s="290" t="s">
        <v>60</v>
      </c>
      <c r="S12" s="290" t="s">
        <v>121</v>
      </c>
      <c r="T12" s="291"/>
      <c r="U12" s="290" t="s">
        <v>72</v>
      </c>
      <c r="V12" s="290" t="s">
        <v>73</v>
      </c>
      <c r="W12" s="290" t="s">
        <v>121</v>
      </c>
      <c r="X12" s="290" t="s">
        <v>60</v>
      </c>
      <c r="Y12" s="290" t="s">
        <v>121</v>
      </c>
      <c r="Z12" s="291"/>
      <c r="AA12" s="290" t="s">
        <v>72</v>
      </c>
      <c r="AB12" s="290" t="s">
        <v>73</v>
      </c>
      <c r="AC12" s="290" t="s">
        <v>121</v>
      </c>
      <c r="AD12" s="290" t="s">
        <v>60</v>
      </c>
      <c r="AE12" s="292" t="s">
        <v>121</v>
      </c>
    </row>
    <row r="13" spans="1:31" ht="12.6" customHeight="1" x14ac:dyDescent="0.2">
      <c r="A13" s="1"/>
      <c r="B13" s="1"/>
      <c r="C13" s="33"/>
      <c r="D13" s="33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3"/>
      <c r="V13" s="33"/>
      <c r="W13" s="33"/>
      <c r="X13" s="33"/>
      <c r="Y13" s="33"/>
      <c r="Z13" s="1"/>
      <c r="AA13" s="1"/>
      <c r="AB13" s="1"/>
      <c r="AC13" s="1"/>
      <c r="AD13" s="1"/>
      <c r="AE13" s="9"/>
    </row>
    <row r="14" spans="1:31" ht="12.6" customHeight="1" x14ac:dyDescent="0.2">
      <c r="A14" s="1"/>
      <c r="B14" s="32" t="s">
        <v>74</v>
      </c>
      <c r="C14" s="328">
        <v>-0.15</v>
      </c>
      <c r="D14" s="328">
        <v>0.01</v>
      </c>
      <c r="E14" s="328">
        <v>0.11</v>
      </c>
      <c r="F14" s="328">
        <v>-0.01</v>
      </c>
      <c r="G14" s="328">
        <v>0.08</v>
      </c>
      <c r="H14" s="23"/>
      <c r="I14" s="329" t="s">
        <v>122</v>
      </c>
      <c r="J14" s="328">
        <v>-0.23</v>
      </c>
      <c r="K14" s="328">
        <v>-0.21</v>
      </c>
      <c r="L14" s="328">
        <v>-0.14000000000000001</v>
      </c>
      <c r="M14" s="330">
        <v>-0.13</v>
      </c>
      <c r="N14" s="84"/>
      <c r="O14" s="328">
        <v>-0.43</v>
      </c>
      <c r="P14" s="328">
        <v>-0.03</v>
      </c>
      <c r="Q14" s="328">
        <v>-0.01</v>
      </c>
      <c r="R14" s="328">
        <v>-0.08</v>
      </c>
      <c r="S14" s="328">
        <v>-0.06</v>
      </c>
      <c r="T14" s="84"/>
      <c r="U14" s="328">
        <v>-0.13</v>
      </c>
      <c r="V14" s="328">
        <v>-0.28999999999999998</v>
      </c>
      <c r="W14" s="331">
        <v>-0.21</v>
      </c>
      <c r="X14" s="328">
        <v>-0.27</v>
      </c>
      <c r="Y14" s="328">
        <v>-0.2</v>
      </c>
      <c r="Z14" s="84"/>
      <c r="AA14" s="328">
        <v>-0.03</v>
      </c>
      <c r="AB14" s="328">
        <v>-0.14000000000000001</v>
      </c>
      <c r="AC14" s="328">
        <v>-0.09</v>
      </c>
      <c r="AD14" s="328">
        <v>-0.13</v>
      </c>
      <c r="AE14" s="330">
        <v>-0.09</v>
      </c>
    </row>
    <row r="15" spans="1:31" ht="12.6" customHeight="1" x14ac:dyDescent="0.2">
      <c r="A15" s="1"/>
      <c r="B15" s="32" t="s">
        <v>75</v>
      </c>
      <c r="C15" s="328">
        <v>-0.83</v>
      </c>
      <c r="D15" s="328">
        <v>0.11</v>
      </c>
      <c r="E15" s="328">
        <v>0.15</v>
      </c>
      <c r="F15" s="328">
        <v>-0.64</v>
      </c>
      <c r="G15" s="328">
        <v>-0.63</v>
      </c>
      <c r="H15" s="23"/>
      <c r="I15" s="328">
        <v>-0.91</v>
      </c>
      <c r="J15" s="328">
        <v>0.03</v>
      </c>
      <c r="K15" s="328">
        <v>0.02</v>
      </c>
      <c r="L15" s="328">
        <v>-0.73</v>
      </c>
      <c r="M15" s="330">
        <v>-0.73</v>
      </c>
      <c r="N15" s="84"/>
      <c r="O15" s="328">
        <v>-0.94</v>
      </c>
      <c r="P15" s="328">
        <v>0.12</v>
      </c>
      <c r="Q15" s="328">
        <v>0.12</v>
      </c>
      <c r="R15" s="328">
        <v>-0.73</v>
      </c>
      <c r="S15" s="328">
        <v>-0.73</v>
      </c>
      <c r="T15" s="84"/>
      <c r="U15" s="328">
        <v>-0.89</v>
      </c>
      <c r="V15" s="328">
        <v>0</v>
      </c>
      <c r="W15" s="328">
        <v>0.08</v>
      </c>
      <c r="X15" s="328">
        <v>-0.57999999999999996</v>
      </c>
      <c r="Y15" s="328">
        <v>-0.55000000000000004</v>
      </c>
      <c r="Z15" s="84"/>
      <c r="AA15" s="328">
        <v>-0.89</v>
      </c>
      <c r="AB15" s="328">
        <v>0.06</v>
      </c>
      <c r="AC15" s="328">
        <v>0.09</v>
      </c>
      <c r="AD15" s="328">
        <v>-0.68</v>
      </c>
      <c r="AE15" s="330">
        <v>-0.68</v>
      </c>
    </row>
    <row r="16" spans="1:31" ht="12.6" customHeight="1" x14ac:dyDescent="0.2">
      <c r="A16" s="1"/>
      <c r="B16" s="32" t="s">
        <v>76</v>
      </c>
      <c r="C16" s="328">
        <v>-0.21</v>
      </c>
      <c r="D16" s="328">
        <v>0.17</v>
      </c>
      <c r="E16" s="328">
        <v>0.25</v>
      </c>
      <c r="F16" s="328">
        <v>-7.0000000000000007E-2</v>
      </c>
      <c r="G16" s="328">
        <v>-0.04</v>
      </c>
      <c r="H16" s="23"/>
      <c r="I16" s="328">
        <v>0.26</v>
      </c>
      <c r="J16" s="328">
        <v>0.03</v>
      </c>
      <c r="K16" s="328">
        <v>0.05</v>
      </c>
      <c r="L16" s="328">
        <v>0.17</v>
      </c>
      <c r="M16" s="330">
        <v>0.18</v>
      </c>
      <c r="N16" s="84"/>
      <c r="O16" s="328">
        <v>0.09</v>
      </c>
      <c r="P16" s="328">
        <v>0.15</v>
      </c>
      <c r="Q16" s="328">
        <v>0.16</v>
      </c>
      <c r="R16" s="328">
        <v>0.11</v>
      </c>
      <c r="S16" s="328">
        <v>0.11</v>
      </c>
      <c r="T16" s="84"/>
      <c r="U16" s="328">
        <v>-0.06</v>
      </c>
      <c r="V16" s="328">
        <v>0.02</v>
      </c>
      <c r="W16" s="328">
        <v>0.13</v>
      </c>
      <c r="X16" s="328">
        <v>-0.03</v>
      </c>
      <c r="Y16" s="328">
        <v>0.01</v>
      </c>
      <c r="Z16" s="84"/>
      <c r="AA16" s="328">
        <v>0.01</v>
      </c>
      <c r="AB16" s="328">
        <v>0.09</v>
      </c>
      <c r="AC16" s="328">
        <v>0.15</v>
      </c>
      <c r="AD16" s="328">
        <v>0.04</v>
      </c>
      <c r="AE16" s="330">
        <v>0.06</v>
      </c>
    </row>
    <row r="17" spans="1:31" ht="12.6" customHeight="1" x14ac:dyDescent="0.2">
      <c r="A17" s="1"/>
      <c r="B17" s="32" t="s">
        <v>77</v>
      </c>
      <c r="C17" s="328">
        <v>-0.12</v>
      </c>
      <c r="D17" s="328">
        <v>-0.03</v>
      </c>
      <c r="E17" s="328">
        <v>0.01</v>
      </c>
      <c r="F17" s="328">
        <v>-7.0000000000000007E-2</v>
      </c>
      <c r="G17" s="328">
        <v>-0.05</v>
      </c>
      <c r="H17" s="23"/>
      <c r="I17" s="328">
        <v>-0.16</v>
      </c>
      <c r="J17" s="328">
        <v>-0.02</v>
      </c>
      <c r="K17" s="331">
        <v>0</v>
      </c>
      <c r="L17" s="328">
        <v>-0.08</v>
      </c>
      <c r="M17" s="330">
        <v>-7.0000000000000007E-2</v>
      </c>
      <c r="N17" s="84"/>
      <c r="O17" s="328">
        <v>-0.02</v>
      </c>
      <c r="P17" s="328">
        <v>0.04</v>
      </c>
      <c r="Q17" s="328">
        <v>0.05</v>
      </c>
      <c r="R17" s="328">
        <v>0.01</v>
      </c>
      <c r="S17" s="328">
        <v>0.02</v>
      </c>
      <c r="T17" s="84"/>
      <c r="U17" s="328">
        <v>0.1</v>
      </c>
      <c r="V17" s="328">
        <v>0</v>
      </c>
      <c r="W17" s="328">
        <v>0.06</v>
      </c>
      <c r="X17" s="328">
        <v>0.04</v>
      </c>
      <c r="Y17" s="328">
        <v>7.0000000000000007E-2</v>
      </c>
      <c r="Z17" s="84"/>
      <c r="AA17" s="328">
        <v>-0.06</v>
      </c>
      <c r="AB17" s="328">
        <v>0</v>
      </c>
      <c r="AC17" s="328">
        <v>0.03</v>
      </c>
      <c r="AD17" s="328">
        <v>-0.03</v>
      </c>
      <c r="AE17" s="330">
        <v>-0.01</v>
      </c>
    </row>
    <row r="18" spans="1:31" ht="12.6" customHeight="1" x14ac:dyDescent="0.2">
      <c r="A18" s="1"/>
      <c r="B18" s="32" t="s">
        <v>78</v>
      </c>
      <c r="C18" s="328">
        <v>0.34</v>
      </c>
      <c r="D18" s="329" t="s">
        <v>122</v>
      </c>
      <c r="E18" s="332" t="s">
        <v>122</v>
      </c>
      <c r="F18" s="328">
        <v>0.55000000000000004</v>
      </c>
      <c r="G18" s="328">
        <v>0.55000000000000004</v>
      </c>
      <c r="H18" s="23"/>
      <c r="I18" s="328">
        <v>0.04</v>
      </c>
      <c r="J18" s="328">
        <v>0.12</v>
      </c>
      <c r="K18" s="331">
        <v>0.12</v>
      </c>
      <c r="L18" s="328">
        <v>0.05</v>
      </c>
      <c r="M18" s="330">
        <v>0.05</v>
      </c>
      <c r="N18" s="84"/>
      <c r="O18" s="328">
        <v>-0.16</v>
      </c>
      <c r="P18" s="328">
        <v>0.04</v>
      </c>
      <c r="Q18" s="331">
        <v>0.04</v>
      </c>
      <c r="R18" s="328">
        <v>-0.14000000000000001</v>
      </c>
      <c r="S18" s="328">
        <v>-0.14000000000000001</v>
      </c>
      <c r="T18" s="84"/>
      <c r="U18" s="328">
        <v>0.09</v>
      </c>
      <c r="V18" s="329" t="s">
        <v>123</v>
      </c>
      <c r="W18" s="328">
        <v>0.13</v>
      </c>
      <c r="X18" s="328">
        <v>0.08</v>
      </c>
      <c r="Y18" s="328">
        <v>0.09</v>
      </c>
      <c r="Z18" s="84"/>
      <c r="AA18" s="328">
        <v>0.06</v>
      </c>
      <c r="AB18" s="329" t="s">
        <v>124</v>
      </c>
      <c r="AC18" s="328">
        <v>0.4</v>
      </c>
      <c r="AD18" s="328">
        <v>0.09</v>
      </c>
      <c r="AE18" s="330">
        <v>0.09</v>
      </c>
    </row>
    <row r="19" spans="1:31" ht="12.6" customHeight="1" x14ac:dyDescent="0.2">
      <c r="A19" s="1"/>
      <c r="B19" s="32" t="s">
        <v>79</v>
      </c>
      <c r="C19" s="328">
        <v>-0.7</v>
      </c>
      <c r="D19" s="328">
        <v>-0.7</v>
      </c>
      <c r="E19" s="328">
        <v>-0.7</v>
      </c>
      <c r="F19" s="328">
        <v>-0.7</v>
      </c>
      <c r="G19" s="328">
        <v>-0.7</v>
      </c>
      <c r="H19" s="23"/>
      <c r="I19" s="328">
        <v>0.09</v>
      </c>
      <c r="J19" s="328">
        <v>-0.11</v>
      </c>
      <c r="K19" s="331">
        <v>-0.15</v>
      </c>
      <c r="L19" s="328">
        <v>-0.09</v>
      </c>
      <c r="M19" s="330">
        <v>-0.13</v>
      </c>
      <c r="N19" s="84"/>
      <c r="O19" s="328">
        <v>-0.32</v>
      </c>
      <c r="P19" s="328">
        <v>0.39</v>
      </c>
      <c r="Q19" s="328">
        <v>0.34</v>
      </c>
      <c r="R19" s="328">
        <v>0.26</v>
      </c>
      <c r="S19" s="328">
        <v>0.22</v>
      </c>
      <c r="T19" s="84"/>
      <c r="U19" s="328">
        <v>-0.39</v>
      </c>
      <c r="V19" s="328">
        <v>-0.02</v>
      </c>
      <c r="W19" s="328">
        <v>0.03</v>
      </c>
      <c r="X19" s="328">
        <v>-0.08</v>
      </c>
      <c r="Y19" s="328">
        <v>-0.04</v>
      </c>
      <c r="Z19" s="84"/>
      <c r="AA19" s="328">
        <v>-0.43</v>
      </c>
      <c r="AB19" s="328">
        <v>-0.34</v>
      </c>
      <c r="AC19" s="328">
        <v>-0.35</v>
      </c>
      <c r="AD19" s="328">
        <v>-0.35</v>
      </c>
      <c r="AE19" s="330">
        <v>-0.36</v>
      </c>
    </row>
    <row r="20" spans="1:31" ht="12.6" customHeight="1" x14ac:dyDescent="0.2">
      <c r="A20" s="452" t="s">
        <v>80</v>
      </c>
      <c r="B20" s="439"/>
      <c r="C20" s="333">
        <v>-0.75</v>
      </c>
      <c r="D20" s="333">
        <v>0.04</v>
      </c>
      <c r="E20" s="333">
        <v>0.11</v>
      </c>
      <c r="F20" s="333">
        <v>-0.48</v>
      </c>
      <c r="G20" s="333">
        <v>-0.46</v>
      </c>
      <c r="H20" s="334"/>
      <c r="I20" s="333">
        <v>-0.78</v>
      </c>
      <c r="J20" s="333">
        <v>-0.08</v>
      </c>
      <c r="K20" s="333">
        <v>-0.08</v>
      </c>
      <c r="L20" s="333">
        <v>-0.55000000000000004</v>
      </c>
      <c r="M20" s="335">
        <v>-0.55000000000000004</v>
      </c>
      <c r="N20" s="336"/>
      <c r="O20" s="333">
        <v>-0.82</v>
      </c>
      <c r="P20" s="333">
        <v>0.06</v>
      </c>
      <c r="Q20" s="333">
        <v>7.0000000000000007E-2</v>
      </c>
      <c r="R20" s="333">
        <v>-0.54</v>
      </c>
      <c r="S20" s="333">
        <v>-0.53</v>
      </c>
      <c r="T20" s="336"/>
      <c r="U20" s="333">
        <v>-0.69</v>
      </c>
      <c r="V20" s="333">
        <v>-0.12</v>
      </c>
      <c r="W20" s="333">
        <v>-0.04</v>
      </c>
      <c r="X20" s="333">
        <v>-0.42</v>
      </c>
      <c r="Y20" s="333">
        <v>-0.37</v>
      </c>
      <c r="Z20" s="336"/>
      <c r="AA20" s="333">
        <v>-0.77</v>
      </c>
      <c r="AB20" s="333">
        <v>-0.03</v>
      </c>
      <c r="AC20" s="333">
        <v>0.01</v>
      </c>
      <c r="AD20" s="333">
        <v>-0.5</v>
      </c>
      <c r="AE20" s="335">
        <v>-0.49</v>
      </c>
    </row>
    <row r="21" spans="1:31" ht="12.6" customHeight="1" x14ac:dyDescent="0.2">
      <c r="A21" s="1"/>
      <c r="B21" s="1"/>
      <c r="C21" s="337"/>
      <c r="D21" s="337"/>
      <c r="E21" s="337"/>
      <c r="F21" s="337"/>
      <c r="G21" s="337"/>
      <c r="H21" s="1"/>
      <c r="I21" s="328"/>
      <c r="J21" s="328"/>
      <c r="K21" s="328"/>
      <c r="L21" s="328"/>
      <c r="M21" s="330"/>
      <c r="N21" s="9"/>
      <c r="O21" s="328"/>
      <c r="P21" s="328"/>
      <c r="Q21" s="328"/>
      <c r="R21" s="328"/>
      <c r="S21" s="328"/>
      <c r="T21" s="9"/>
      <c r="U21" s="328"/>
      <c r="V21" s="328"/>
      <c r="W21" s="328"/>
      <c r="X21" s="328"/>
      <c r="Y21" s="328"/>
      <c r="Z21" s="9"/>
      <c r="AA21" s="328"/>
      <c r="AB21" s="328"/>
      <c r="AC21" s="328"/>
      <c r="AD21" s="328"/>
      <c r="AE21" s="330"/>
    </row>
    <row r="22" spans="1:31" ht="12.6" customHeight="1" x14ac:dyDescent="0.2">
      <c r="A22" s="1"/>
      <c r="B22" s="32" t="s">
        <v>81</v>
      </c>
      <c r="C22" s="330">
        <v>-0.01</v>
      </c>
      <c r="D22" s="328">
        <v>0.08</v>
      </c>
      <c r="E22" s="328">
        <v>0.11</v>
      </c>
      <c r="F22" s="328">
        <v>0.03</v>
      </c>
      <c r="G22" s="328">
        <v>0.04</v>
      </c>
      <c r="H22" s="23"/>
      <c r="I22" s="330">
        <v>0.17</v>
      </c>
      <c r="J22" s="328">
        <v>0.04</v>
      </c>
      <c r="K22" s="330">
        <v>0.04</v>
      </c>
      <c r="L22" s="328">
        <v>0.11</v>
      </c>
      <c r="M22" s="330">
        <v>0.11</v>
      </c>
      <c r="N22" s="84"/>
      <c r="O22" s="330">
        <v>0.16</v>
      </c>
      <c r="P22" s="328">
        <v>0.13</v>
      </c>
      <c r="Q22" s="330">
        <v>0.13</v>
      </c>
      <c r="R22" s="328">
        <v>0.15</v>
      </c>
      <c r="S22" s="328">
        <v>0.15</v>
      </c>
      <c r="T22" s="84"/>
      <c r="U22" s="328">
        <v>-0.02</v>
      </c>
      <c r="V22" s="328">
        <v>0.02</v>
      </c>
      <c r="W22" s="328">
        <v>0.1</v>
      </c>
      <c r="X22" s="328">
        <v>-0.01</v>
      </c>
      <c r="Y22" s="328">
        <v>0.03</v>
      </c>
      <c r="Z22" s="84"/>
      <c r="AA22" s="328">
        <v>7.0000000000000007E-2</v>
      </c>
      <c r="AB22" s="328">
        <v>0.06</v>
      </c>
      <c r="AC22" s="328">
        <v>0.1</v>
      </c>
      <c r="AD22" s="328">
        <v>7.0000000000000007E-2</v>
      </c>
      <c r="AE22" s="330">
        <v>0.08</v>
      </c>
    </row>
    <row r="23" spans="1:31" ht="12.6" customHeight="1" x14ac:dyDescent="0.2">
      <c r="A23" s="1"/>
      <c r="B23" s="32" t="s">
        <v>82</v>
      </c>
      <c r="C23" s="330">
        <v>-0.05</v>
      </c>
      <c r="D23" s="328">
        <v>0.09</v>
      </c>
      <c r="E23" s="328">
        <v>0.12</v>
      </c>
      <c r="F23" s="328">
        <v>0.01</v>
      </c>
      <c r="G23" s="328">
        <v>0.03</v>
      </c>
      <c r="H23" s="23"/>
      <c r="I23" s="330">
        <v>0.15</v>
      </c>
      <c r="J23" s="328">
        <v>0.01</v>
      </c>
      <c r="K23" s="330">
        <v>0.03</v>
      </c>
      <c r="L23" s="328">
        <v>0.08</v>
      </c>
      <c r="M23" s="330">
        <v>0.09</v>
      </c>
      <c r="N23" s="84"/>
      <c r="O23" s="330">
        <v>0.03</v>
      </c>
      <c r="P23" s="328">
        <v>0.17</v>
      </c>
      <c r="Q23" s="330">
        <v>0.18</v>
      </c>
      <c r="R23" s="328">
        <v>0.09</v>
      </c>
      <c r="S23" s="328">
        <v>0.1</v>
      </c>
      <c r="T23" s="84"/>
      <c r="U23" s="328">
        <v>0.09</v>
      </c>
      <c r="V23" s="328">
        <v>0.05</v>
      </c>
      <c r="W23" s="328">
        <v>0.17</v>
      </c>
      <c r="X23" s="328">
        <v>7.0000000000000007E-2</v>
      </c>
      <c r="Y23" s="328">
        <v>0.12</v>
      </c>
      <c r="Z23" s="84"/>
      <c r="AA23" s="328">
        <v>0.05</v>
      </c>
      <c r="AB23" s="328">
        <v>0.08</v>
      </c>
      <c r="AC23" s="328">
        <v>0.12</v>
      </c>
      <c r="AD23" s="328">
        <v>0.06</v>
      </c>
      <c r="AE23" s="330">
        <v>0.09</v>
      </c>
    </row>
    <row r="24" spans="1:31" ht="12.6" customHeight="1" x14ac:dyDescent="0.2">
      <c r="A24" s="1"/>
      <c r="B24" s="32" t="s">
        <v>83</v>
      </c>
      <c r="C24" s="330">
        <v>-0.43</v>
      </c>
      <c r="D24" s="328">
        <v>-0.25</v>
      </c>
      <c r="E24" s="328">
        <v>-0.15</v>
      </c>
      <c r="F24" s="328">
        <v>-0.38</v>
      </c>
      <c r="G24" s="328">
        <v>-0.35</v>
      </c>
      <c r="H24" s="23"/>
      <c r="I24" s="330">
        <v>-0.72</v>
      </c>
      <c r="J24" s="328">
        <v>-0.33</v>
      </c>
      <c r="K24" s="330">
        <v>-0.3</v>
      </c>
      <c r="L24" s="328">
        <v>-0.61</v>
      </c>
      <c r="M24" s="330">
        <v>-0.6</v>
      </c>
      <c r="N24" s="84"/>
      <c r="O24" s="330">
        <v>-0.82</v>
      </c>
      <c r="P24" s="328">
        <v>-0.14000000000000001</v>
      </c>
      <c r="Q24" s="330">
        <v>-0.12</v>
      </c>
      <c r="R24" s="328">
        <v>-0.65</v>
      </c>
      <c r="S24" s="328">
        <v>-0.64</v>
      </c>
      <c r="T24" s="84"/>
      <c r="U24" s="328">
        <v>-0.91</v>
      </c>
      <c r="V24" s="328">
        <v>-0.21</v>
      </c>
      <c r="W24" s="328">
        <v>-0.12</v>
      </c>
      <c r="X24" s="328">
        <v>-0.74</v>
      </c>
      <c r="Y24" s="328">
        <v>-0.72</v>
      </c>
      <c r="Z24" s="84"/>
      <c r="AA24" s="328">
        <v>-0.73</v>
      </c>
      <c r="AB24" s="328">
        <v>-0.24</v>
      </c>
      <c r="AC24" s="328">
        <v>-0.18</v>
      </c>
      <c r="AD24" s="328">
        <v>-0.6</v>
      </c>
      <c r="AE24" s="330">
        <v>-0.59</v>
      </c>
    </row>
    <row r="25" spans="1:31" ht="12.6" customHeight="1" x14ac:dyDescent="0.2">
      <c r="A25" s="1"/>
      <c r="B25" s="32" t="s">
        <v>84</v>
      </c>
      <c r="C25" s="330">
        <v>-0.1</v>
      </c>
      <c r="D25" s="328">
        <v>0.17</v>
      </c>
      <c r="E25" s="328">
        <v>0.27</v>
      </c>
      <c r="F25" s="328">
        <v>7.0000000000000007E-2</v>
      </c>
      <c r="G25" s="328">
        <v>0.12</v>
      </c>
      <c r="H25" s="23"/>
      <c r="I25" s="331">
        <v>0.1</v>
      </c>
      <c r="J25" s="331">
        <v>0</v>
      </c>
      <c r="K25" s="330">
        <v>0.01</v>
      </c>
      <c r="L25" s="328">
        <v>0.04</v>
      </c>
      <c r="M25" s="330">
        <v>0.05</v>
      </c>
      <c r="N25" s="84"/>
      <c r="O25" s="330">
        <v>-0.01</v>
      </c>
      <c r="P25" s="328">
        <v>0.15</v>
      </c>
      <c r="Q25" s="330">
        <v>0.16</v>
      </c>
      <c r="R25" s="328">
        <v>0.08</v>
      </c>
      <c r="S25" s="328">
        <v>0.09</v>
      </c>
      <c r="T25" s="84"/>
      <c r="U25" s="328">
        <v>0.17</v>
      </c>
      <c r="V25" s="328">
        <v>-0.03</v>
      </c>
      <c r="W25" s="328">
        <v>7.0000000000000007E-2</v>
      </c>
      <c r="X25" s="328">
        <v>0.06</v>
      </c>
      <c r="Y25" s="328">
        <v>0.12</v>
      </c>
      <c r="Z25" s="84"/>
      <c r="AA25" s="328">
        <v>0.05</v>
      </c>
      <c r="AB25" s="328">
        <v>7.0000000000000007E-2</v>
      </c>
      <c r="AC25" s="328">
        <v>0.12</v>
      </c>
      <c r="AD25" s="328">
        <v>0.06</v>
      </c>
      <c r="AE25" s="330">
        <v>0.1</v>
      </c>
    </row>
    <row r="26" spans="1:31" ht="12.6" customHeight="1" x14ac:dyDescent="0.2">
      <c r="A26" s="1"/>
      <c r="B26" s="32" t="s">
        <v>85</v>
      </c>
      <c r="C26" s="330">
        <v>-0.56999999999999995</v>
      </c>
      <c r="D26" s="328">
        <v>-0.08</v>
      </c>
      <c r="E26" s="328">
        <v>-0.02</v>
      </c>
      <c r="F26" s="328">
        <v>-0.23</v>
      </c>
      <c r="G26" s="328">
        <v>-0.18</v>
      </c>
      <c r="H26" s="23"/>
      <c r="I26" s="331">
        <v>0.18</v>
      </c>
      <c r="J26" s="328">
        <v>-0.05</v>
      </c>
      <c r="K26" s="330">
        <v>-0.03</v>
      </c>
      <c r="L26" s="328">
        <v>0.04</v>
      </c>
      <c r="M26" s="330">
        <v>0.05</v>
      </c>
      <c r="N26" s="84"/>
      <c r="O26" s="330">
        <v>-0.36</v>
      </c>
      <c r="P26" s="328">
        <v>-0.05</v>
      </c>
      <c r="Q26" s="330">
        <v>-0.03</v>
      </c>
      <c r="R26" s="328">
        <v>-0.19</v>
      </c>
      <c r="S26" s="328">
        <v>-0.18</v>
      </c>
      <c r="T26" s="84"/>
      <c r="U26" s="328">
        <v>0.2</v>
      </c>
      <c r="V26" s="328">
        <v>-0.12</v>
      </c>
      <c r="W26" s="328">
        <v>-0.03</v>
      </c>
      <c r="X26" s="328">
        <v>0</v>
      </c>
      <c r="Y26" s="328">
        <v>0.06</v>
      </c>
      <c r="Z26" s="84"/>
      <c r="AA26" s="328">
        <v>-0.12</v>
      </c>
      <c r="AB26" s="328">
        <v>-7.0000000000000007E-2</v>
      </c>
      <c r="AC26" s="328">
        <v>-0.03</v>
      </c>
      <c r="AD26" s="328">
        <v>-0.09</v>
      </c>
      <c r="AE26" s="330">
        <v>-0.06</v>
      </c>
    </row>
    <row r="27" spans="1:31" ht="12.6" customHeight="1" x14ac:dyDescent="0.2">
      <c r="A27" s="1"/>
      <c r="B27" s="32" t="s">
        <v>86</v>
      </c>
      <c r="C27" s="338" t="s">
        <v>122</v>
      </c>
      <c r="D27" s="328">
        <v>-0.26</v>
      </c>
      <c r="E27" s="328">
        <v>-0.27</v>
      </c>
      <c r="F27" s="328">
        <v>-0.23</v>
      </c>
      <c r="G27" s="328">
        <v>-0.24</v>
      </c>
      <c r="H27" s="23"/>
      <c r="I27" s="331">
        <v>0</v>
      </c>
      <c r="J27" s="328">
        <v>-0.32</v>
      </c>
      <c r="K27" s="330">
        <v>-0.33</v>
      </c>
      <c r="L27" s="328">
        <v>-0.32</v>
      </c>
      <c r="M27" s="330">
        <v>-0.33</v>
      </c>
      <c r="N27" s="84"/>
      <c r="O27" s="330">
        <v>0</v>
      </c>
      <c r="P27" s="328">
        <v>-0.19</v>
      </c>
      <c r="Q27" s="330">
        <v>-0.2</v>
      </c>
      <c r="R27" s="328">
        <v>-0.19</v>
      </c>
      <c r="S27" s="328">
        <v>-0.2</v>
      </c>
      <c r="T27" s="84"/>
      <c r="U27" s="328">
        <v>0</v>
      </c>
      <c r="V27" s="328">
        <v>-0.33</v>
      </c>
      <c r="W27" s="328">
        <v>-0.28000000000000003</v>
      </c>
      <c r="X27" s="328">
        <v>-0.33</v>
      </c>
      <c r="Y27" s="328">
        <v>-0.28000000000000003</v>
      </c>
      <c r="Z27" s="84"/>
      <c r="AA27" s="329" t="s">
        <v>122</v>
      </c>
      <c r="AB27" s="328">
        <v>-0.28000000000000003</v>
      </c>
      <c r="AC27" s="328">
        <v>-0.27</v>
      </c>
      <c r="AD27" s="328">
        <v>-0.27</v>
      </c>
      <c r="AE27" s="330">
        <v>-0.26</v>
      </c>
    </row>
    <row r="28" spans="1:31" ht="12.6" customHeight="1" x14ac:dyDescent="0.2">
      <c r="A28" s="1"/>
      <c r="B28" s="32" t="s">
        <v>87</v>
      </c>
      <c r="C28" s="330">
        <v>0.04</v>
      </c>
      <c r="D28" s="329" t="s">
        <v>122</v>
      </c>
      <c r="E28" s="329" t="s">
        <v>122</v>
      </c>
      <c r="F28" s="328">
        <v>7.0000000000000007E-2</v>
      </c>
      <c r="G28" s="328">
        <v>7.0000000000000007E-2</v>
      </c>
      <c r="H28" s="1"/>
      <c r="I28" s="331">
        <v>-0.03</v>
      </c>
      <c r="J28" s="329" t="s">
        <v>122</v>
      </c>
      <c r="K28" s="332" t="s">
        <v>122</v>
      </c>
      <c r="L28" s="331">
        <v>0</v>
      </c>
      <c r="M28" s="331">
        <v>0</v>
      </c>
      <c r="N28" s="9"/>
      <c r="O28" s="331">
        <v>-0.14000000000000001</v>
      </c>
      <c r="P28" s="329" t="s">
        <v>122</v>
      </c>
      <c r="Q28" s="338" t="s">
        <v>122</v>
      </c>
      <c r="R28" s="328">
        <v>-0.11</v>
      </c>
      <c r="S28" s="328">
        <v>-0.11</v>
      </c>
      <c r="T28" s="9"/>
      <c r="U28" s="328">
        <v>-0.14000000000000001</v>
      </c>
      <c r="V28" s="328">
        <v>1.47</v>
      </c>
      <c r="W28" s="329" t="s">
        <v>122</v>
      </c>
      <c r="X28" s="328">
        <v>-0.12</v>
      </c>
      <c r="Y28" s="328">
        <v>-0.11</v>
      </c>
      <c r="Z28" s="9"/>
      <c r="AA28" s="328">
        <v>-0.08</v>
      </c>
      <c r="AB28" s="329" t="s">
        <v>122</v>
      </c>
      <c r="AC28" s="329" t="s">
        <v>122</v>
      </c>
      <c r="AD28" s="328">
        <v>-0.05</v>
      </c>
      <c r="AE28" s="330">
        <v>-0.04</v>
      </c>
    </row>
    <row r="29" spans="1:31" ht="12.6" customHeight="1" x14ac:dyDescent="0.2">
      <c r="A29" s="1"/>
      <c r="B29" s="32" t="s">
        <v>88</v>
      </c>
      <c r="C29" s="330">
        <v>0.19</v>
      </c>
      <c r="D29" s="328">
        <v>-0.4</v>
      </c>
      <c r="E29" s="328">
        <v>-0.35</v>
      </c>
      <c r="F29" s="328">
        <v>0.11</v>
      </c>
      <c r="G29" s="328">
        <v>0.12</v>
      </c>
      <c r="H29" s="33"/>
      <c r="I29" s="331">
        <v>0.1</v>
      </c>
      <c r="J29" s="328">
        <v>-0.46</v>
      </c>
      <c r="K29" s="328">
        <v>-0.41</v>
      </c>
      <c r="L29" s="331">
        <v>0.05</v>
      </c>
      <c r="M29" s="331">
        <v>0.05</v>
      </c>
      <c r="N29" s="34"/>
      <c r="O29" s="328">
        <v>0.06</v>
      </c>
      <c r="P29" s="328">
        <v>0.02</v>
      </c>
      <c r="Q29" s="330">
        <v>0.06</v>
      </c>
      <c r="R29" s="328">
        <v>0.06</v>
      </c>
      <c r="S29" s="328">
        <v>0.06</v>
      </c>
      <c r="T29" s="34"/>
      <c r="U29" s="329" t="s">
        <v>125</v>
      </c>
      <c r="V29" s="328">
        <v>7.0000000000000007E-2</v>
      </c>
      <c r="W29" s="328">
        <v>0.16</v>
      </c>
      <c r="X29" s="328">
        <v>7.0000000000000007E-2</v>
      </c>
      <c r="Y29" s="328">
        <v>7.0000000000000007E-2</v>
      </c>
      <c r="Z29" s="34"/>
      <c r="AA29" s="328">
        <v>0.1</v>
      </c>
      <c r="AB29" s="328">
        <v>-0.24</v>
      </c>
      <c r="AC29" s="328">
        <v>-0.18</v>
      </c>
      <c r="AD29" s="328">
        <v>7.0000000000000007E-2</v>
      </c>
      <c r="AE29" s="330">
        <v>0.08</v>
      </c>
    </row>
    <row r="30" spans="1:31" ht="12.6" customHeight="1" x14ac:dyDescent="0.2">
      <c r="A30" s="1"/>
      <c r="B30" s="32" t="s">
        <v>89</v>
      </c>
      <c r="C30" s="330">
        <v>0.27</v>
      </c>
      <c r="D30" s="329" t="s">
        <v>122</v>
      </c>
      <c r="E30" s="329" t="s">
        <v>122</v>
      </c>
      <c r="F30" s="328">
        <v>0.8</v>
      </c>
      <c r="G30" s="328">
        <v>0.85</v>
      </c>
      <c r="H30" s="1"/>
      <c r="I30" s="331">
        <v>0.53</v>
      </c>
      <c r="J30" s="328">
        <v>0.74</v>
      </c>
      <c r="K30" s="328">
        <v>0.72</v>
      </c>
      <c r="L30" s="331">
        <v>0.65</v>
      </c>
      <c r="M30" s="331">
        <v>0.64</v>
      </c>
      <c r="N30" s="9"/>
      <c r="O30" s="328">
        <v>-0.17</v>
      </c>
      <c r="P30" s="328">
        <v>0.54</v>
      </c>
      <c r="Q30" s="330">
        <v>0.63</v>
      </c>
      <c r="R30" s="328">
        <v>0.22</v>
      </c>
      <c r="S30" s="328">
        <v>0.27</v>
      </c>
      <c r="T30" s="9"/>
      <c r="U30" s="328">
        <v>-0.35</v>
      </c>
      <c r="V30" s="328">
        <v>0.22</v>
      </c>
      <c r="W30" s="328">
        <v>0.43</v>
      </c>
      <c r="X30" s="328">
        <v>-0.05</v>
      </c>
      <c r="Y30" s="328">
        <v>0.06</v>
      </c>
      <c r="Z30" s="9"/>
      <c r="AA30" s="328">
        <v>0</v>
      </c>
      <c r="AB30" s="328">
        <v>0.61</v>
      </c>
      <c r="AC30" s="328">
        <v>0.72</v>
      </c>
      <c r="AD30" s="328">
        <v>0.32</v>
      </c>
      <c r="AE30" s="330">
        <v>0.38</v>
      </c>
    </row>
    <row r="31" spans="1:31" ht="12.6" customHeight="1" x14ac:dyDescent="0.2">
      <c r="A31" s="1"/>
      <c r="B31" s="32" t="s">
        <v>90</v>
      </c>
      <c r="C31" s="331">
        <v>0</v>
      </c>
      <c r="D31" s="331">
        <v>0</v>
      </c>
      <c r="E31" s="331">
        <v>0</v>
      </c>
      <c r="F31" s="331">
        <v>0</v>
      </c>
      <c r="G31" s="331">
        <v>0</v>
      </c>
      <c r="H31" s="23"/>
      <c r="I31" s="331">
        <v>0</v>
      </c>
      <c r="J31" s="331">
        <v>0</v>
      </c>
      <c r="K31" s="331">
        <v>0</v>
      </c>
      <c r="L31" s="331">
        <v>0</v>
      </c>
      <c r="M31" s="331">
        <v>0</v>
      </c>
      <c r="N31" s="84"/>
      <c r="O31" s="329" t="s">
        <v>122</v>
      </c>
      <c r="P31" s="329" t="s">
        <v>122</v>
      </c>
      <c r="Q31" s="330">
        <v>0</v>
      </c>
      <c r="R31" s="329" t="s">
        <v>122</v>
      </c>
      <c r="S31" s="329" t="s">
        <v>122</v>
      </c>
      <c r="T31" s="84"/>
      <c r="U31" s="329" t="s">
        <v>122</v>
      </c>
      <c r="V31" s="329" t="s">
        <v>122</v>
      </c>
      <c r="W31" s="329" t="s">
        <v>122</v>
      </c>
      <c r="X31" s="328">
        <v>0</v>
      </c>
      <c r="Y31" s="328">
        <v>0</v>
      </c>
      <c r="Z31" s="84"/>
      <c r="AA31" s="332" t="s">
        <v>122</v>
      </c>
      <c r="AB31" s="332" t="s">
        <v>122</v>
      </c>
      <c r="AC31" s="332" t="s">
        <v>122</v>
      </c>
      <c r="AD31" s="332" t="s">
        <v>122</v>
      </c>
      <c r="AE31" s="332" t="s">
        <v>122</v>
      </c>
    </row>
    <row r="32" spans="1:31" ht="12.6" customHeight="1" x14ac:dyDescent="0.2">
      <c r="A32" s="1"/>
      <c r="B32" s="32" t="s">
        <v>91</v>
      </c>
      <c r="C32" s="331">
        <v>0</v>
      </c>
      <c r="D32" s="331">
        <v>0</v>
      </c>
      <c r="E32" s="331">
        <v>0</v>
      </c>
      <c r="F32" s="331">
        <v>0</v>
      </c>
      <c r="G32" s="331">
        <v>0</v>
      </c>
      <c r="H32" s="331"/>
      <c r="I32" s="331">
        <v>0</v>
      </c>
      <c r="J32" s="331">
        <v>0</v>
      </c>
      <c r="K32" s="331">
        <v>0</v>
      </c>
      <c r="L32" s="331">
        <v>0</v>
      </c>
      <c r="M32" s="331">
        <v>0</v>
      </c>
      <c r="N32" s="331"/>
      <c r="O32" s="331">
        <v>0</v>
      </c>
      <c r="P32" s="331">
        <v>0</v>
      </c>
      <c r="Q32" s="331">
        <v>0</v>
      </c>
      <c r="R32" s="331">
        <v>0</v>
      </c>
      <c r="S32" s="331">
        <v>0</v>
      </c>
      <c r="T32" s="84"/>
      <c r="U32" s="329" t="s">
        <v>122</v>
      </c>
      <c r="V32" s="328">
        <v>0</v>
      </c>
      <c r="W32" s="328">
        <v>0</v>
      </c>
      <c r="X32" s="329" t="s">
        <v>122</v>
      </c>
      <c r="Y32" s="329" t="s">
        <v>122</v>
      </c>
      <c r="Z32" s="84"/>
      <c r="AA32" s="329" t="s">
        <v>122</v>
      </c>
      <c r="AB32" s="339">
        <v>0</v>
      </c>
      <c r="AC32" s="331">
        <v>0</v>
      </c>
      <c r="AD32" s="329" t="s">
        <v>122</v>
      </c>
      <c r="AE32" s="338" t="s">
        <v>122</v>
      </c>
    </row>
    <row r="33" spans="1:31" ht="12.6" customHeight="1" x14ac:dyDescent="0.2">
      <c r="A33" s="1"/>
      <c r="B33" s="32" t="s">
        <v>92</v>
      </c>
      <c r="C33" s="330">
        <v>-0.65</v>
      </c>
      <c r="D33" s="328">
        <v>-0.83</v>
      </c>
      <c r="E33" s="328">
        <v>-0.83</v>
      </c>
      <c r="F33" s="328">
        <v>-0.81</v>
      </c>
      <c r="G33" s="328">
        <v>-0.81</v>
      </c>
      <c r="H33" s="23"/>
      <c r="I33" s="329" t="s">
        <v>122</v>
      </c>
      <c r="J33" s="328">
        <v>0.15</v>
      </c>
      <c r="K33" s="328">
        <v>0.12</v>
      </c>
      <c r="L33" s="328">
        <v>-0.84</v>
      </c>
      <c r="M33" s="330">
        <v>-0.85</v>
      </c>
      <c r="N33" s="84"/>
      <c r="O33" s="329" t="s">
        <v>122</v>
      </c>
      <c r="P33" s="328">
        <v>-0.91</v>
      </c>
      <c r="Q33" s="330">
        <v>-0.91</v>
      </c>
      <c r="R33" s="328">
        <v>-0.91</v>
      </c>
      <c r="S33" s="328">
        <v>-0.91</v>
      </c>
      <c r="T33" s="84"/>
      <c r="U33" s="328">
        <v>-0.99</v>
      </c>
      <c r="V33" s="328">
        <v>-0.87</v>
      </c>
      <c r="W33" s="328">
        <v>-0.87</v>
      </c>
      <c r="X33" s="328">
        <v>-0.9</v>
      </c>
      <c r="Y33" s="328">
        <v>-0.9</v>
      </c>
      <c r="Z33" s="84"/>
      <c r="AA33" s="328">
        <v>-0.92</v>
      </c>
      <c r="AB33" s="328">
        <v>-0.84</v>
      </c>
      <c r="AC33" s="328">
        <v>-0.84</v>
      </c>
      <c r="AD33" s="328">
        <v>-0.85</v>
      </c>
      <c r="AE33" s="330">
        <v>-0.85</v>
      </c>
    </row>
    <row r="34" spans="1:31" ht="12.6" customHeight="1" x14ac:dyDescent="0.2">
      <c r="A34" s="452" t="s">
        <v>93</v>
      </c>
      <c r="B34" s="439"/>
      <c r="C34" s="340">
        <v>-0.11</v>
      </c>
      <c r="D34" s="333">
        <v>0.02</v>
      </c>
      <c r="E34" s="333">
        <v>7.0000000000000007E-2</v>
      </c>
      <c r="F34" s="333">
        <v>-0.05</v>
      </c>
      <c r="G34" s="333">
        <v>-0.02</v>
      </c>
      <c r="H34" s="334"/>
      <c r="I34" s="333">
        <v>-0.05</v>
      </c>
      <c r="J34" s="340">
        <v>0</v>
      </c>
      <c r="K34" s="333">
        <v>0.01</v>
      </c>
      <c r="L34" s="333">
        <v>-0.03</v>
      </c>
      <c r="M34" s="335">
        <v>-0.02</v>
      </c>
      <c r="N34" s="336"/>
      <c r="O34" s="333">
        <v>-0.12</v>
      </c>
      <c r="P34" s="333">
        <v>7.0000000000000007E-2</v>
      </c>
      <c r="Q34" s="340">
        <v>0.09</v>
      </c>
      <c r="R34" s="333">
        <v>-0.03</v>
      </c>
      <c r="S34" s="333">
        <v>-0.03</v>
      </c>
      <c r="T34" s="336"/>
      <c r="U34" s="333">
        <v>-0.14000000000000001</v>
      </c>
      <c r="V34" s="333">
        <v>-0.02</v>
      </c>
      <c r="W34" s="333">
        <v>0.08</v>
      </c>
      <c r="X34" s="333">
        <v>-0.09</v>
      </c>
      <c r="Y34" s="333">
        <v>-0.04</v>
      </c>
      <c r="Z34" s="336"/>
      <c r="AA34" s="333">
        <v>-0.1</v>
      </c>
      <c r="AB34" s="333">
        <v>0.02</v>
      </c>
      <c r="AC34" s="333">
        <v>0.06</v>
      </c>
      <c r="AD34" s="333">
        <v>-0.05</v>
      </c>
      <c r="AE34" s="335">
        <v>-0.03</v>
      </c>
    </row>
    <row r="35" spans="1:31" ht="12.6" customHeight="1" x14ac:dyDescent="0.2">
      <c r="A35" s="1"/>
      <c r="B35" s="1"/>
      <c r="C35" s="328"/>
      <c r="D35" s="328"/>
      <c r="E35" s="328"/>
      <c r="F35" s="328"/>
      <c r="G35" s="328"/>
      <c r="H35" s="1"/>
      <c r="I35" s="328"/>
      <c r="J35" s="328"/>
      <c r="K35" s="328"/>
      <c r="L35" s="328"/>
      <c r="M35" s="330"/>
      <c r="N35" s="9"/>
      <c r="O35" s="328"/>
      <c r="P35" s="328"/>
      <c r="Q35" s="328"/>
      <c r="R35" s="328"/>
      <c r="S35" s="328"/>
      <c r="T35" s="9"/>
      <c r="U35" s="328"/>
      <c r="V35" s="328"/>
      <c r="W35" s="328"/>
      <c r="X35" s="328"/>
      <c r="Y35" s="328"/>
      <c r="Z35" s="9"/>
      <c r="AA35" s="328"/>
      <c r="AB35" s="328"/>
      <c r="AC35" s="328"/>
      <c r="AD35" s="328"/>
      <c r="AE35" s="330"/>
    </row>
    <row r="36" spans="1:31" ht="12.6" customHeight="1" x14ac:dyDescent="0.2">
      <c r="A36" s="1"/>
      <c r="B36" s="32" t="s">
        <v>94</v>
      </c>
      <c r="C36" s="328">
        <v>-0.06</v>
      </c>
      <c r="D36" s="328">
        <v>0.09</v>
      </c>
      <c r="E36" s="328">
        <v>0.11</v>
      </c>
      <c r="F36" s="328">
        <v>0.02</v>
      </c>
      <c r="G36" s="328">
        <v>0.04</v>
      </c>
      <c r="H36" s="23"/>
      <c r="I36" s="330">
        <v>0.05</v>
      </c>
      <c r="J36" s="330">
        <v>7.0000000000000007E-2</v>
      </c>
      <c r="K36" s="328">
        <v>0.05</v>
      </c>
      <c r="L36" s="328">
        <v>0.06</v>
      </c>
      <c r="M36" s="330">
        <v>0.05</v>
      </c>
      <c r="N36" s="84"/>
      <c r="O36" s="328">
        <v>0.03</v>
      </c>
      <c r="P36" s="328">
        <v>0.06</v>
      </c>
      <c r="Q36" s="328">
        <v>0.05</v>
      </c>
      <c r="R36" s="328">
        <v>0.05</v>
      </c>
      <c r="S36" s="328">
        <v>0.04</v>
      </c>
      <c r="T36" s="84"/>
      <c r="U36" s="328">
        <v>0.03</v>
      </c>
      <c r="V36" s="328">
        <v>-0.03</v>
      </c>
      <c r="W36" s="328">
        <v>0.05</v>
      </c>
      <c r="X36" s="328">
        <v>0</v>
      </c>
      <c r="Y36" s="328">
        <v>0.04</v>
      </c>
      <c r="Z36" s="84"/>
      <c r="AA36" s="328">
        <v>0.02</v>
      </c>
      <c r="AB36" s="328">
        <v>0.05</v>
      </c>
      <c r="AC36" s="328">
        <v>7.0000000000000007E-2</v>
      </c>
      <c r="AD36" s="328">
        <v>0.03</v>
      </c>
      <c r="AE36" s="330">
        <v>0.04</v>
      </c>
    </row>
    <row r="37" spans="1:31" ht="12.6" customHeight="1" x14ac:dyDescent="0.2">
      <c r="A37" s="1"/>
      <c r="B37" s="32" t="s">
        <v>95</v>
      </c>
      <c r="C37" s="329" t="s">
        <v>122</v>
      </c>
      <c r="D37" s="331">
        <v>-0.2</v>
      </c>
      <c r="E37" s="328">
        <v>-0.15</v>
      </c>
      <c r="F37" s="328">
        <v>-0.21</v>
      </c>
      <c r="G37" s="328">
        <v>-0.16</v>
      </c>
      <c r="H37" s="23"/>
      <c r="I37" s="341" t="s">
        <v>122</v>
      </c>
      <c r="J37" s="330">
        <v>-0.16</v>
      </c>
      <c r="K37" s="331">
        <v>-0.14000000000000001</v>
      </c>
      <c r="L37" s="328">
        <v>-0.16</v>
      </c>
      <c r="M37" s="331">
        <v>-0.14000000000000001</v>
      </c>
      <c r="N37" s="84"/>
      <c r="O37" s="329" t="s">
        <v>122</v>
      </c>
      <c r="P37" s="328">
        <v>-0.14000000000000001</v>
      </c>
      <c r="Q37" s="328">
        <v>-0.13</v>
      </c>
      <c r="R37" s="328">
        <v>-0.14000000000000001</v>
      </c>
      <c r="S37" s="328">
        <v>-0.13</v>
      </c>
      <c r="T37" s="84"/>
      <c r="U37" s="328">
        <v>0.48</v>
      </c>
      <c r="V37" s="328">
        <v>-0.32</v>
      </c>
      <c r="W37" s="328">
        <v>-0.28000000000000003</v>
      </c>
      <c r="X37" s="328">
        <v>-0.32</v>
      </c>
      <c r="Y37" s="328">
        <v>-0.28000000000000003</v>
      </c>
      <c r="Z37" s="84"/>
      <c r="AA37" s="329" t="s">
        <v>122</v>
      </c>
      <c r="AB37" s="328">
        <v>-0.21</v>
      </c>
      <c r="AC37" s="328">
        <v>-0.18</v>
      </c>
      <c r="AD37" s="328">
        <v>-0.21</v>
      </c>
      <c r="AE37" s="330">
        <v>-0.18</v>
      </c>
    </row>
    <row r="38" spans="1:31" ht="12.6" customHeight="1" x14ac:dyDescent="0.2">
      <c r="A38" s="1"/>
      <c r="B38" s="32" t="s">
        <v>96</v>
      </c>
      <c r="C38" s="339">
        <v>0</v>
      </c>
      <c r="D38" s="331">
        <v>0</v>
      </c>
      <c r="E38" s="331">
        <v>0</v>
      </c>
      <c r="F38" s="331">
        <v>0</v>
      </c>
      <c r="G38" s="331">
        <v>0</v>
      </c>
      <c r="H38" s="23"/>
      <c r="I38" s="332" t="s">
        <v>122</v>
      </c>
      <c r="J38" s="331">
        <v>0</v>
      </c>
      <c r="K38" s="331">
        <v>0</v>
      </c>
      <c r="L38" s="332" t="s">
        <v>122</v>
      </c>
      <c r="M38" s="332" t="s">
        <v>122</v>
      </c>
      <c r="N38" s="84"/>
      <c r="O38" s="329" t="s">
        <v>122</v>
      </c>
      <c r="P38" s="328">
        <v>0</v>
      </c>
      <c r="Q38" s="331">
        <v>0</v>
      </c>
      <c r="R38" s="329" t="s">
        <v>122</v>
      </c>
      <c r="S38" s="329" t="s">
        <v>122</v>
      </c>
      <c r="T38" s="84"/>
      <c r="U38" s="329" t="s">
        <v>122</v>
      </c>
      <c r="V38" s="328">
        <v>0</v>
      </c>
      <c r="W38" s="328"/>
      <c r="X38" s="329" t="s">
        <v>122</v>
      </c>
      <c r="Y38" s="329" t="s">
        <v>122</v>
      </c>
      <c r="Z38" s="84"/>
      <c r="AA38" s="332" t="s">
        <v>122</v>
      </c>
      <c r="AB38" s="331">
        <v>0</v>
      </c>
      <c r="AC38" s="331">
        <v>0</v>
      </c>
      <c r="AD38" s="332" t="s">
        <v>122</v>
      </c>
      <c r="AE38" s="332" t="s">
        <v>122</v>
      </c>
    </row>
    <row r="39" spans="1:31" ht="12.6" customHeight="1" x14ac:dyDescent="0.2">
      <c r="A39" s="1"/>
      <c r="B39" s="32" t="s">
        <v>97</v>
      </c>
      <c r="C39" s="328">
        <v>-0.48</v>
      </c>
      <c r="D39" s="331">
        <v>0</v>
      </c>
      <c r="E39" s="331">
        <v>0</v>
      </c>
      <c r="F39" s="328">
        <v>-0.48</v>
      </c>
      <c r="G39" s="328">
        <v>-0.48</v>
      </c>
      <c r="H39" s="23"/>
      <c r="I39" s="331">
        <v>0</v>
      </c>
      <c r="J39" s="331">
        <v>0</v>
      </c>
      <c r="K39" s="331">
        <v>0</v>
      </c>
      <c r="L39" s="331">
        <v>0</v>
      </c>
      <c r="M39" s="331">
        <v>0</v>
      </c>
      <c r="N39" s="84"/>
      <c r="O39" s="328">
        <v>0.44</v>
      </c>
      <c r="P39" s="328">
        <v>0</v>
      </c>
      <c r="Q39" s="331">
        <v>0</v>
      </c>
      <c r="R39" s="328">
        <v>0.44</v>
      </c>
      <c r="S39" s="328">
        <v>0.44</v>
      </c>
      <c r="T39" s="84"/>
      <c r="U39" s="329" t="s">
        <v>126</v>
      </c>
      <c r="V39" s="328">
        <v>0</v>
      </c>
      <c r="W39" s="328">
        <v>0</v>
      </c>
      <c r="X39" s="328">
        <v>-0.2</v>
      </c>
      <c r="Y39" s="328">
        <v>-0.2</v>
      </c>
      <c r="Z39" s="84"/>
      <c r="AA39" s="328">
        <v>-0.21</v>
      </c>
      <c r="AB39" s="328">
        <v>0</v>
      </c>
      <c r="AC39" s="328">
        <v>0</v>
      </c>
      <c r="AD39" s="328">
        <v>-0.21</v>
      </c>
      <c r="AE39" s="330">
        <v>-0.21</v>
      </c>
    </row>
    <row r="40" spans="1:31" ht="12.6" customHeight="1" x14ac:dyDescent="0.2">
      <c r="A40" s="1"/>
      <c r="B40" s="32" t="s">
        <v>98</v>
      </c>
      <c r="C40" s="328">
        <v>0.02</v>
      </c>
      <c r="D40" s="328">
        <v>0.36</v>
      </c>
      <c r="E40" s="328">
        <v>0.41</v>
      </c>
      <c r="F40" s="328">
        <v>0.12</v>
      </c>
      <c r="G40" s="328">
        <v>0.13</v>
      </c>
      <c r="H40" s="23"/>
      <c r="I40" s="330">
        <v>0.03</v>
      </c>
      <c r="J40" s="331">
        <v>0</v>
      </c>
      <c r="K40" s="328">
        <v>0.02</v>
      </c>
      <c r="L40" s="328">
        <v>0.02</v>
      </c>
      <c r="M40" s="330">
        <v>0.03</v>
      </c>
      <c r="N40" s="84"/>
      <c r="O40" s="328">
        <v>-0.02</v>
      </c>
      <c r="P40" s="328">
        <v>0.18</v>
      </c>
      <c r="Q40" s="328">
        <v>0.23</v>
      </c>
      <c r="R40" s="328">
        <v>0.04</v>
      </c>
      <c r="S40" s="328">
        <v>0.05</v>
      </c>
      <c r="T40" s="84"/>
      <c r="U40" s="328">
        <v>-0.05</v>
      </c>
      <c r="V40" s="328">
        <v>0.08</v>
      </c>
      <c r="W40" s="328">
        <v>0.14000000000000001</v>
      </c>
      <c r="X40" s="328">
        <v>-0.01</v>
      </c>
      <c r="Y40" s="328">
        <v>0.01</v>
      </c>
      <c r="Z40" s="84"/>
      <c r="AA40" s="328">
        <v>-0.01</v>
      </c>
      <c r="AB40" s="328">
        <v>0.14000000000000001</v>
      </c>
      <c r="AC40" s="328">
        <v>0.19</v>
      </c>
      <c r="AD40" s="328">
        <v>0.04</v>
      </c>
      <c r="AE40" s="330">
        <v>0.05</v>
      </c>
    </row>
    <row r="41" spans="1:31" ht="12.6" customHeight="1" x14ac:dyDescent="0.2">
      <c r="A41" s="1"/>
      <c r="B41" s="32" t="s">
        <v>99</v>
      </c>
      <c r="C41" s="331">
        <v>0</v>
      </c>
      <c r="D41" s="328">
        <v>0.81</v>
      </c>
      <c r="E41" s="328">
        <v>0.75</v>
      </c>
      <c r="F41" s="328">
        <v>0.81</v>
      </c>
      <c r="G41" s="328">
        <v>0.75</v>
      </c>
      <c r="H41" s="23"/>
      <c r="I41" s="331">
        <v>0</v>
      </c>
      <c r="J41" s="330">
        <v>-0.64</v>
      </c>
      <c r="K41" s="328">
        <v>-0.66</v>
      </c>
      <c r="L41" s="328">
        <v>-0.64</v>
      </c>
      <c r="M41" s="330">
        <v>-0.66</v>
      </c>
      <c r="N41" s="84"/>
      <c r="O41" s="328">
        <v>0</v>
      </c>
      <c r="P41" s="328">
        <v>0.7</v>
      </c>
      <c r="Q41" s="328">
        <v>0.68</v>
      </c>
      <c r="R41" s="328">
        <v>0.7</v>
      </c>
      <c r="S41" s="328">
        <v>0.68</v>
      </c>
      <c r="T41" s="84"/>
      <c r="U41" s="328">
        <v>0</v>
      </c>
      <c r="V41" s="329" t="s">
        <v>122</v>
      </c>
      <c r="W41" s="329" t="s">
        <v>122</v>
      </c>
      <c r="X41" s="329" t="s">
        <v>122</v>
      </c>
      <c r="Y41" s="329" t="s">
        <v>122</v>
      </c>
      <c r="Z41" s="84"/>
      <c r="AA41" s="328">
        <v>0</v>
      </c>
      <c r="AB41" s="329" t="s">
        <v>127</v>
      </c>
      <c r="AC41" s="328">
        <v>-0.56000000000000005</v>
      </c>
      <c r="AD41" s="329" t="s">
        <v>127</v>
      </c>
      <c r="AE41" s="338" t="s">
        <v>128</v>
      </c>
    </row>
    <row r="42" spans="1:31" ht="12.6" customHeight="1" x14ac:dyDescent="0.2">
      <c r="A42" s="32" t="s">
        <v>100</v>
      </c>
      <c r="B42" s="1"/>
      <c r="C42" s="333">
        <v>-0.08</v>
      </c>
      <c r="D42" s="333">
        <v>7.0000000000000007E-2</v>
      </c>
      <c r="E42" s="333">
        <v>0.09</v>
      </c>
      <c r="F42" s="333">
        <v>0</v>
      </c>
      <c r="G42" s="333">
        <v>0.02</v>
      </c>
      <c r="H42" s="334"/>
      <c r="I42" s="340">
        <v>0.08</v>
      </c>
      <c r="J42" s="340">
        <v>0.04</v>
      </c>
      <c r="K42" s="333">
        <v>0.03</v>
      </c>
      <c r="L42" s="333">
        <v>0.06</v>
      </c>
      <c r="M42" s="335">
        <v>0.06</v>
      </c>
      <c r="N42" s="336"/>
      <c r="O42" s="333">
        <v>0.11</v>
      </c>
      <c r="P42" s="333">
        <v>0.05</v>
      </c>
      <c r="Q42" s="333">
        <v>0.04</v>
      </c>
      <c r="R42" s="333">
        <v>7.0000000000000007E-2</v>
      </c>
      <c r="S42" s="333">
        <v>7.0000000000000007E-2</v>
      </c>
      <c r="T42" s="336"/>
      <c r="U42" s="333">
        <v>0.09</v>
      </c>
      <c r="V42" s="333">
        <v>-0.05</v>
      </c>
      <c r="W42" s="333">
        <v>0.02</v>
      </c>
      <c r="X42" s="333">
        <v>0.02</v>
      </c>
      <c r="Y42" s="333">
        <v>0.05</v>
      </c>
      <c r="Z42" s="336"/>
      <c r="AA42" s="333">
        <v>0.05</v>
      </c>
      <c r="AB42" s="333">
        <v>0.02</v>
      </c>
      <c r="AC42" s="333">
        <v>0.05</v>
      </c>
      <c r="AD42" s="333">
        <v>0.04</v>
      </c>
      <c r="AE42" s="335">
        <v>0.05</v>
      </c>
    </row>
    <row r="43" spans="1:31" ht="12.6" customHeight="1" x14ac:dyDescent="0.2">
      <c r="A43" s="1"/>
      <c r="B43" s="1"/>
      <c r="C43" s="328"/>
      <c r="D43" s="328"/>
      <c r="E43" s="328"/>
      <c r="F43" s="328"/>
      <c r="G43" s="328"/>
      <c r="H43" s="1"/>
      <c r="I43" s="330"/>
      <c r="J43" s="328"/>
      <c r="K43" s="328"/>
      <c r="L43" s="328"/>
      <c r="M43" s="330"/>
      <c r="N43" s="9"/>
      <c r="O43" s="328"/>
      <c r="P43" s="328"/>
      <c r="Q43" s="328"/>
      <c r="R43" s="328"/>
      <c r="S43" s="328"/>
      <c r="T43" s="9"/>
      <c r="U43" s="328"/>
      <c r="V43" s="328"/>
      <c r="W43" s="328"/>
      <c r="X43" s="328"/>
      <c r="Y43" s="328"/>
      <c r="Z43" s="9"/>
      <c r="AA43" s="328"/>
      <c r="AB43" s="328"/>
      <c r="AC43" s="328"/>
      <c r="AD43" s="328"/>
      <c r="AE43" s="330"/>
    </row>
    <row r="44" spans="1:31" ht="12.6" customHeight="1" x14ac:dyDescent="0.2">
      <c r="A44" s="1"/>
      <c r="B44" s="32" t="s">
        <v>101</v>
      </c>
      <c r="C44" s="328">
        <v>-0.04</v>
      </c>
      <c r="D44" s="328">
        <v>0.09</v>
      </c>
      <c r="E44" s="328">
        <v>0.13</v>
      </c>
      <c r="F44" s="328">
        <v>0.03</v>
      </c>
      <c r="G44" s="330">
        <v>0.06</v>
      </c>
      <c r="H44" s="23"/>
      <c r="I44" s="330">
        <v>0.24</v>
      </c>
      <c r="J44" s="328">
        <v>-0.04</v>
      </c>
      <c r="K44" s="330">
        <v>-0.05</v>
      </c>
      <c r="L44" s="328">
        <v>7.0000000000000007E-2</v>
      </c>
      <c r="M44" s="330">
        <v>7.0000000000000007E-2</v>
      </c>
      <c r="N44" s="84"/>
      <c r="O44" s="328">
        <v>7.0000000000000007E-2</v>
      </c>
      <c r="P44" s="328">
        <v>0.09</v>
      </c>
      <c r="Q44" s="328">
        <v>0.08</v>
      </c>
      <c r="R44" s="328">
        <v>0.08</v>
      </c>
      <c r="S44" s="328">
        <v>0.08</v>
      </c>
      <c r="T44" s="84"/>
      <c r="U44" s="328">
        <v>0.14000000000000001</v>
      </c>
      <c r="V44" s="328">
        <v>-0.01</v>
      </c>
      <c r="W44" s="328">
        <v>0.08</v>
      </c>
      <c r="X44" s="330">
        <v>0.06</v>
      </c>
      <c r="Y44" s="328">
        <v>0.11</v>
      </c>
      <c r="Z44" s="84"/>
      <c r="AA44" s="328">
        <v>0.1</v>
      </c>
      <c r="AB44" s="328">
        <v>0.03</v>
      </c>
      <c r="AC44" s="328">
        <v>0.06</v>
      </c>
      <c r="AD44" s="328">
        <v>0.06</v>
      </c>
      <c r="AE44" s="330">
        <v>0.08</v>
      </c>
    </row>
    <row r="45" spans="1:31" ht="12.6" customHeight="1" x14ac:dyDescent="0.2">
      <c r="A45" s="1"/>
      <c r="B45" s="32" t="s">
        <v>102</v>
      </c>
      <c r="C45" s="328">
        <v>-0.38</v>
      </c>
      <c r="D45" s="328">
        <v>-0.04</v>
      </c>
      <c r="E45" s="328">
        <v>-0.04</v>
      </c>
      <c r="F45" s="328">
        <v>-0.15</v>
      </c>
      <c r="G45" s="330">
        <v>-0.15</v>
      </c>
      <c r="H45" s="23"/>
      <c r="I45" s="330">
        <v>-0.23</v>
      </c>
      <c r="J45" s="328">
        <v>-0.05</v>
      </c>
      <c r="K45" s="330">
        <v>-7.0000000000000007E-2</v>
      </c>
      <c r="L45" s="328">
        <v>-0.11</v>
      </c>
      <c r="M45" s="330">
        <v>-0.13</v>
      </c>
      <c r="N45" s="84"/>
      <c r="O45" s="328">
        <v>-0.37</v>
      </c>
      <c r="P45" s="328">
        <v>-0.16</v>
      </c>
      <c r="Q45" s="328">
        <v>-0.17</v>
      </c>
      <c r="R45" s="328">
        <v>-0.23</v>
      </c>
      <c r="S45" s="328">
        <v>-0.24</v>
      </c>
      <c r="T45" s="84"/>
      <c r="U45" s="328">
        <v>0.19</v>
      </c>
      <c r="V45" s="328">
        <v>-0.09</v>
      </c>
      <c r="W45" s="328">
        <v>-0.02</v>
      </c>
      <c r="X45" s="330">
        <v>0</v>
      </c>
      <c r="Y45" s="328">
        <v>0.05</v>
      </c>
      <c r="Z45" s="84"/>
      <c r="AA45" s="328">
        <v>-0.22</v>
      </c>
      <c r="AB45" s="328">
        <v>-0.08</v>
      </c>
      <c r="AC45" s="328">
        <v>-7.0000000000000007E-2</v>
      </c>
      <c r="AD45" s="328">
        <v>-0.13</v>
      </c>
      <c r="AE45" s="330">
        <v>-0.12</v>
      </c>
    </row>
    <row r="46" spans="1:31" ht="12.6" customHeight="1" x14ac:dyDescent="0.2">
      <c r="A46" s="1"/>
      <c r="B46" s="32" t="s">
        <v>103</v>
      </c>
      <c r="C46" s="328">
        <v>0.05</v>
      </c>
      <c r="D46" s="328">
        <v>-0.02</v>
      </c>
      <c r="E46" s="328">
        <v>-0.04</v>
      </c>
      <c r="F46" s="328">
        <v>0.03</v>
      </c>
      <c r="G46" s="330">
        <v>0.03</v>
      </c>
      <c r="H46" s="23"/>
      <c r="I46" s="330">
        <v>-0.03</v>
      </c>
      <c r="J46" s="328">
        <v>-0.01</v>
      </c>
      <c r="K46" s="330">
        <v>-0.05</v>
      </c>
      <c r="L46" s="328">
        <v>-0.03</v>
      </c>
      <c r="M46" s="330">
        <v>-0.04</v>
      </c>
      <c r="N46" s="84"/>
      <c r="O46" s="328">
        <v>7.0000000000000007E-2</v>
      </c>
      <c r="P46" s="328">
        <v>-0.01</v>
      </c>
      <c r="Q46" s="328">
        <v>-0.03</v>
      </c>
      <c r="R46" s="328">
        <v>0.05</v>
      </c>
      <c r="S46" s="328">
        <v>0.05</v>
      </c>
      <c r="T46" s="84"/>
      <c r="U46" s="328">
        <v>0.1</v>
      </c>
      <c r="V46" s="328">
        <v>-0.08</v>
      </c>
      <c r="W46" s="328">
        <v>-0.02</v>
      </c>
      <c r="X46" s="330">
        <v>0.06</v>
      </c>
      <c r="Y46" s="328">
        <v>7.0000000000000007E-2</v>
      </c>
      <c r="Z46" s="84"/>
      <c r="AA46" s="328">
        <v>0.05</v>
      </c>
      <c r="AB46" s="328">
        <v>-0.03</v>
      </c>
      <c r="AC46" s="328">
        <v>-0.03</v>
      </c>
      <c r="AD46" s="328">
        <v>0.03</v>
      </c>
      <c r="AE46" s="330">
        <v>0.03</v>
      </c>
    </row>
    <row r="47" spans="1:31" ht="12.6" customHeight="1" x14ac:dyDescent="0.2">
      <c r="A47" s="1"/>
      <c r="B47" s="32" t="s">
        <v>104</v>
      </c>
      <c r="C47" s="328">
        <v>-0.04</v>
      </c>
      <c r="D47" s="328">
        <v>0.28999999999999998</v>
      </c>
      <c r="E47" s="328">
        <v>0.33</v>
      </c>
      <c r="F47" s="328">
        <v>0.17</v>
      </c>
      <c r="G47" s="330">
        <v>0.21</v>
      </c>
      <c r="H47" s="23"/>
      <c r="I47" s="331">
        <v>0.04</v>
      </c>
      <c r="J47" s="328">
        <v>0.41</v>
      </c>
      <c r="K47" s="330">
        <v>0.39</v>
      </c>
      <c r="L47" s="328">
        <v>0.28000000000000003</v>
      </c>
      <c r="M47" s="330">
        <v>0.28000000000000003</v>
      </c>
      <c r="N47" s="84"/>
      <c r="O47" s="328">
        <v>0.05</v>
      </c>
      <c r="P47" s="328">
        <v>0.28999999999999998</v>
      </c>
      <c r="Q47" s="328">
        <v>0.28999999999999998</v>
      </c>
      <c r="R47" s="328">
        <v>0.21</v>
      </c>
      <c r="S47" s="328">
        <v>0.22</v>
      </c>
      <c r="T47" s="84"/>
      <c r="U47" s="328">
        <v>0</v>
      </c>
      <c r="V47" s="328">
        <v>0.27</v>
      </c>
      <c r="W47" s="328">
        <v>0.36</v>
      </c>
      <c r="X47" s="330">
        <v>0.18</v>
      </c>
      <c r="Y47" s="328">
        <v>0.24</v>
      </c>
      <c r="Z47" s="84"/>
      <c r="AA47" s="328">
        <v>0.02</v>
      </c>
      <c r="AB47" s="328">
        <v>0.31</v>
      </c>
      <c r="AC47" s="328">
        <v>0.34</v>
      </c>
      <c r="AD47" s="328">
        <v>0.21</v>
      </c>
      <c r="AE47" s="330">
        <v>0.23</v>
      </c>
    </row>
    <row r="48" spans="1:31" ht="12.6" customHeight="1" x14ac:dyDescent="0.2">
      <c r="A48" s="1"/>
      <c r="B48" s="32" t="s">
        <v>105</v>
      </c>
      <c r="C48" s="328">
        <v>-0.56000000000000005</v>
      </c>
      <c r="D48" s="341" t="s">
        <v>122</v>
      </c>
      <c r="E48" s="332" t="s">
        <v>122</v>
      </c>
      <c r="F48" s="328">
        <v>-0.18</v>
      </c>
      <c r="G48" s="330">
        <v>-0.19</v>
      </c>
      <c r="H48" s="23"/>
      <c r="I48" s="328">
        <v>-0.5</v>
      </c>
      <c r="J48" s="329" t="s">
        <v>122</v>
      </c>
      <c r="K48" s="338" t="s">
        <v>19</v>
      </c>
      <c r="L48" s="328">
        <v>-7.0000000000000007E-2</v>
      </c>
      <c r="M48" s="330">
        <v>-7.0000000000000007E-2</v>
      </c>
      <c r="N48" s="84"/>
      <c r="O48" s="328">
        <v>-0.49</v>
      </c>
      <c r="P48" s="328">
        <v>0.85</v>
      </c>
      <c r="Q48" s="328">
        <v>0.85</v>
      </c>
      <c r="R48" s="328">
        <v>-0.18</v>
      </c>
      <c r="S48" s="328">
        <v>-0.18</v>
      </c>
      <c r="T48" s="84"/>
      <c r="U48" s="328">
        <v>-0.64</v>
      </c>
      <c r="V48" s="328">
        <v>0.3</v>
      </c>
      <c r="W48" s="328">
        <v>0.33</v>
      </c>
      <c r="X48" s="330">
        <v>-0.39</v>
      </c>
      <c r="Y48" s="328">
        <v>-0.38</v>
      </c>
      <c r="Z48" s="84"/>
      <c r="AA48" s="328">
        <v>-0.55000000000000004</v>
      </c>
      <c r="AB48" s="341" t="s">
        <v>122</v>
      </c>
      <c r="AC48" s="332" t="s">
        <v>122</v>
      </c>
      <c r="AD48" s="328">
        <v>-0.17</v>
      </c>
      <c r="AE48" s="330">
        <v>-0.16</v>
      </c>
    </row>
    <row r="49" spans="1:31" ht="12.6" customHeight="1" x14ac:dyDescent="0.2">
      <c r="A49" s="452" t="s">
        <v>106</v>
      </c>
      <c r="B49" s="439"/>
      <c r="C49" s="333">
        <v>-0.05</v>
      </c>
      <c r="D49" s="333">
        <v>0.09</v>
      </c>
      <c r="E49" s="333">
        <v>0.13</v>
      </c>
      <c r="F49" s="333">
        <v>0.03</v>
      </c>
      <c r="G49" s="340">
        <v>0.04</v>
      </c>
      <c r="H49" s="334"/>
      <c r="I49" s="333">
        <v>0.11</v>
      </c>
      <c r="J49" s="333">
        <v>-0.02</v>
      </c>
      <c r="K49" s="335">
        <v>-0.02</v>
      </c>
      <c r="L49" s="333">
        <v>0.05</v>
      </c>
      <c r="M49" s="340">
        <v>0.04</v>
      </c>
      <c r="N49" s="336"/>
      <c r="O49" s="333">
        <v>0.04</v>
      </c>
      <c r="P49" s="333">
        <v>0.08</v>
      </c>
      <c r="Q49" s="333">
        <v>7.0000000000000007E-2</v>
      </c>
      <c r="R49" s="333">
        <v>0.06</v>
      </c>
      <c r="S49" s="333">
        <v>0.05</v>
      </c>
      <c r="T49" s="336"/>
      <c r="U49" s="333">
        <v>0.1</v>
      </c>
      <c r="V49" s="333">
        <v>-0.01</v>
      </c>
      <c r="W49" s="333">
        <v>0.08</v>
      </c>
      <c r="X49" s="340">
        <v>0.05</v>
      </c>
      <c r="Y49" s="333">
        <v>0.09</v>
      </c>
      <c r="Z49" s="336"/>
      <c r="AA49" s="333">
        <v>0.05</v>
      </c>
      <c r="AB49" s="333">
        <v>0.04</v>
      </c>
      <c r="AC49" s="333">
        <v>0.06</v>
      </c>
      <c r="AD49" s="333">
        <v>0.04</v>
      </c>
      <c r="AE49" s="335">
        <v>0.06</v>
      </c>
    </row>
    <row r="50" spans="1:31" ht="12.6" customHeight="1" x14ac:dyDescent="0.2">
      <c r="A50" s="1"/>
      <c r="B50" s="1"/>
      <c r="C50" s="328"/>
      <c r="D50" s="328"/>
      <c r="E50" s="328"/>
      <c r="F50" s="328"/>
      <c r="G50" s="328"/>
      <c r="H50" s="1"/>
      <c r="I50" s="337"/>
      <c r="J50" s="337"/>
      <c r="K50" s="342"/>
      <c r="L50" s="337"/>
      <c r="M50" s="343"/>
      <c r="N50" s="9"/>
      <c r="O50" s="328"/>
      <c r="P50" s="328"/>
      <c r="Q50" s="328"/>
      <c r="R50" s="328"/>
      <c r="S50" s="328"/>
      <c r="T50" s="9"/>
      <c r="U50" s="328"/>
      <c r="V50" s="328"/>
      <c r="W50" s="328"/>
      <c r="X50" s="328"/>
      <c r="Y50" s="328"/>
      <c r="Z50" s="9"/>
      <c r="AA50" s="328"/>
      <c r="AB50" s="328"/>
      <c r="AC50" s="328"/>
      <c r="AD50" s="328"/>
      <c r="AE50" s="330"/>
    </row>
    <row r="51" spans="1:31" ht="12.6" customHeight="1" x14ac:dyDescent="0.2">
      <c r="A51" s="1"/>
      <c r="B51" s="32" t="s">
        <v>107</v>
      </c>
      <c r="C51" s="328">
        <v>0</v>
      </c>
      <c r="D51" s="328">
        <v>0.55000000000000004</v>
      </c>
      <c r="E51" s="328">
        <v>0.51</v>
      </c>
      <c r="F51" s="328">
        <v>0.55000000000000004</v>
      </c>
      <c r="G51" s="328">
        <v>0.51</v>
      </c>
      <c r="H51" s="23"/>
      <c r="I51" s="331">
        <v>0</v>
      </c>
      <c r="J51" s="328">
        <v>0.4</v>
      </c>
      <c r="K51" s="328">
        <v>0.38</v>
      </c>
      <c r="L51" s="328">
        <v>0.4</v>
      </c>
      <c r="M51" s="330">
        <v>0.38</v>
      </c>
      <c r="N51" s="84"/>
      <c r="O51" s="328">
        <v>0</v>
      </c>
      <c r="P51" s="328">
        <v>0.31</v>
      </c>
      <c r="Q51" s="328">
        <v>0.31</v>
      </c>
      <c r="R51" s="328">
        <v>0.31</v>
      </c>
      <c r="S51" s="328">
        <v>0.31</v>
      </c>
      <c r="T51" s="84"/>
      <c r="U51" s="328">
        <v>0</v>
      </c>
      <c r="V51" s="328">
        <v>0.02</v>
      </c>
      <c r="W51" s="328">
        <v>0.02</v>
      </c>
      <c r="X51" s="328">
        <v>0.02</v>
      </c>
      <c r="Y51" s="328">
        <v>0.02</v>
      </c>
      <c r="Z51" s="84"/>
      <c r="AA51" s="328">
        <v>0</v>
      </c>
      <c r="AB51" s="328">
        <v>0.31</v>
      </c>
      <c r="AC51" s="328">
        <v>0.3</v>
      </c>
      <c r="AD51" s="328">
        <v>0.31</v>
      </c>
      <c r="AE51" s="330">
        <v>0.3</v>
      </c>
    </row>
    <row r="52" spans="1:31" ht="12.6" customHeight="1" x14ac:dyDescent="0.2">
      <c r="A52" s="1"/>
      <c r="B52" s="32" t="s">
        <v>108</v>
      </c>
      <c r="C52" s="328">
        <v>-0.28000000000000003</v>
      </c>
      <c r="D52" s="328">
        <v>0.09</v>
      </c>
      <c r="E52" s="328">
        <v>0.08</v>
      </c>
      <c r="F52" s="328">
        <v>-0.11</v>
      </c>
      <c r="G52" s="328">
        <v>-0.12</v>
      </c>
      <c r="H52" s="23"/>
      <c r="I52" s="328">
        <v>0.34</v>
      </c>
      <c r="J52" s="328">
        <v>0.28000000000000003</v>
      </c>
      <c r="K52" s="328">
        <v>0.28000000000000003</v>
      </c>
      <c r="L52" s="328">
        <v>0.31</v>
      </c>
      <c r="M52" s="330">
        <v>0.31</v>
      </c>
      <c r="N52" s="84"/>
      <c r="O52" s="328">
        <v>0.18</v>
      </c>
      <c r="P52" s="328">
        <v>0.03</v>
      </c>
      <c r="Q52" s="328">
        <v>0.03</v>
      </c>
      <c r="R52" s="328">
        <v>0.12</v>
      </c>
      <c r="S52" s="328">
        <v>0.12</v>
      </c>
      <c r="T52" s="84"/>
      <c r="U52" s="328">
        <v>0.06</v>
      </c>
      <c r="V52" s="328">
        <v>7.0000000000000007E-2</v>
      </c>
      <c r="W52" s="328">
        <v>0.1</v>
      </c>
      <c r="X52" s="328">
        <v>7.0000000000000007E-2</v>
      </c>
      <c r="Y52" s="328">
        <v>0.08</v>
      </c>
      <c r="Z52" s="84"/>
      <c r="AA52" s="328">
        <v>0.05</v>
      </c>
      <c r="AB52" s="328">
        <v>0.11</v>
      </c>
      <c r="AC52" s="328">
        <v>0.11</v>
      </c>
      <c r="AD52" s="328">
        <v>0.08</v>
      </c>
      <c r="AE52" s="330">
        <v>0.08</v>
      </c>
    </row>
    <row r="53" spans="1:31" ht="12.6" customHeight="1" x14ac:dyDescent="0.2">
      <c r="A53" s="452" t="s">
        <v>109</v>
      </c>
      <c r="B53" s="439"/>
      <c r="C53" s="333">
        <v>-0.28000000000000003</v>
      </c>
      <c r="D53" s="333">
        <v>0.28999999999999998</v>
      </c>
      <c r="E53" s="333">
        <v>0.26</v>
      </c>
      <c r="F53" s="333">
        <v>0.06</v>
      </c>
      <c r="G53" s="333">
        <v>0.04</v>
      </c>
      <c r="H53" s="334"/>
      <c r="I53" s="333">
        <v>0.34</v>
      </c>
      <c r="J53" s="333">
        <v>0.34</v>
      </c>
      <c r="K53" s="333">
        <v>0.33</v>
      </c>
      <c r="L53" s="333">
        <v>0.34</v>
      </c>
      <c r="M53" s="335">
        <v>0.34</v>
      </c>
      <c r="N53" s="336"/>
      <c r="O53" s="333">
        <v>0.18</v>
      </c>
      <c r="P53" s="333">
        <v>0.18</v>
      </c>
      <c r="Q53" s="333">
        <v>0.17</v>
      </c>
      <c r="R53" s="333">
        <v>0.18</v>
      </c>
      <c r="S53" s="333">
        <v>0.18</v>
      </c>
      <c r="T53" s="336"/>
      <c r="U53" s="333">
        <v>0.06</v>
      </c>
      <c r="V53" s="333">
        <v>0.05</v>
      </c>
      <c r="W53" s="333">
        <v>0.06</v>
      </c>
      <c r="X53" s="333">
        <v>0.05</v>
      </c>
      <c r="Y53" s="333">
        <v>0.06</v>
      </c>
      <c r="Z53" s="336"/>
      <c r="AA53" s="333">
        <v>0.05</v>
      </c>
      <c r="AB53" s="333">
        <v>0.21</v>
      </c>
      <c r="AC53" s="333">
        <v>0.2</v>
      </c>
      <c r="AD53" s="333">
        <v>0.15</v>
      </c>
      <c r="AE53" s="335">
        <v>0.15</v>
      </c>
    </row>
    <row r="54" spans="1:31" ht="12.6" customHeight="1" x14ac:dyDescent="0.2">
      <c r="A54" s="1"/>
      <c r="B54" s="1"/>
      <c r="C54" s="328"/>
      <c r="D54" s="328"/>
      <c r="E54" s="328"/>
      <c r="F54" s="328"/>
      <c r="G54" s="328"/>
      <c r="H54" s="33"/>
      <c r="I54" s="328"/>
      <c r="J54" s="328"/>
      <c r="K54" s="328"/>
      <c r="L54" s="328"/>
      <c r="M54" s="330"/>
      <c r="N54" s="34"/>
      <c r="O54" s="328"/>
      <c r="P54" s="328"/>
      <c r="Q54" s="328"/>
      <c r="R54" s="328"/>
      <c r="S54" s="328"/>
      <c r="T54" s="34"/>
      <c r="U54" s="328"/>
      <c r="V54" s="328"/>
      <c r="W54" s="328"/>
      <c r="X54" s="328"/>
      <c r="Y54" s="328"/>
      <c r="Z54" s="34"/>
      <c r="AA54" s="328"/>
      <c r="AB54" s="337"/>
      <c r="AC54" s="337"/>
      <c r="AD54" s="337"/>
      <c r="AE54" s="343"/>
    </row>
    <row r="55" spans="1:31" ht="12.6" customHeight="1" x14ac:dyDescent="0.2">
      <c r="A55" s="448" t="s">
        <v>110</v>
      </c>
      <c r="B55" s="439"/>
      <c r="C55" s="333">
        <v>-0.37</v>
      </c>
      <c r="D55" s="333">
        <v>0.05</v>
      </c>
      <c r="E55" s="333">
        <v>0.1</v>
      </c>
      <c r="F55" s="333">
        <v>-0.19</v>
      </c>
      <c r="G55" s="340">
        <v>-0.16</v>
      </c>
      <c r="H55" s="334"/>
      <c r="I55" s="333">
        <v>-0.33</v>
      </c>
      <c r="J55" s="333">
        <v>-0.01</v>
      </c>
      <c r="K55" s="333">
        <v>-0.01</v>
      </c>
      <c r="L55" s="333">
        <v>-0.2</v>
      </c>
      <c r="M55" s="335">
        <v>-0.2</v>
      </c>
      <c r="N55" s="336"/>
      <c r="O55" s="333">
        <v>-0.37</v>
      </c>
      <c r="P55" s="333">
        <v>7.0000000000000007E-2</v>
      </c>
      <c r="Q55" s="333">
        <v>7.0000000000000007E-2</v>
      </c>
      <c r="R55" s="333">
        <v>-0.18</v>
      </c>
      <c r="S55" s="333">
        <v>-0.18</v>
      </c>
      <c r="T55" s="336"/>
      <c r="U55" s="333">
        <v>-0.22</v>
      </c>
      <c r="V55" s="333">
        <v>-0.05</v>
      </c>
      <c r="W55" s="335">
        <v>0.03</v>
      </c>
      <c r="X55" s="333">
        <v>-0.14000000000000001</v>
      </c>
      <c r="Y55" s="333">
        <v>-0.1</v>
      </c>
      <c r="Z55" s="336"/>
      <c r="AA55" s="333">
        <v>-0.33</v>
      </c>
      <c r="AB55" s="333">
        <v>0.01</v>
      </c>
      <c r="AC55" s="333">
        <v>0.05</v>
      </c>
      <c r="AD55" s="333">
        <v>-0.18</v>
      </c>
      <c r="AE55" s="335">
        <v>-0.16</v>
      </c>
    </row>
    <row r="56" spans="1:31" ht="12.6" customHeight="1" x14ac:dyDescent="0.2">
      <c r="A56" s="1"/>
      <c r="B56" s="1"/>
      <c r="C56" s="328"/>
      <c r="D56" s="328"/>
      <c r="E56" s="328"/>
      <c r="F56" s="328"/>
      <c r="G56" s="328"/>
      <c r="H56" s="33"/>
      <c r="I56" s="328"/>
      <c r="J56" s="328"/>
      <c r="K56" s="328"/>
      <c r="L56" s="328"/>
      <c r="M56" s="330"/>
      <c r="N56" s="34"/>
      <c r="O56" s="328"/>
      <c r="P56" s="328"/>
      <c r="Q56" s="328"/>
      <c r="R56" s="328"/>
      <c r="S56" s="328"/>
      <c r="T56" s="34"/>
      <c r="U56" s="328"/>
      <c r="V56" s="328"/>
      <c r="W56" s="330"/>
      <c r="X56" s="328"/>
      <c r="Y56" s="328"/>
      <c r="Z56" s="34"/>
      <c r="AA56" s="328"/>
      <c r="AB56" s="328"/>
      <c r="AC56" s="328"/>
      <c r="AD56" s="328"/>
      <c r="AE56" s="330"/>
    </row>
    <row r="57" spans="1:31" ht="12.6" customHeight="1" x14ac:dyDescent="0.2">
      <c r="A57" s="1"/>
      <c r="B57" s="32" t="s">
        <v>111</v>
      </c>
      <c r="C57" s="331">
        <v>0.12</v>
      </c>
      <c r="D57" s="328">
        <v>0.06</v>
      </c>
      <c r="E57" s="328">
        <v>0.1</v>
      </c>
      <c r="F57" s="328">
        <v>0.1</v>
      </c>
      <c r="G57" s="328">
        <v>0.11</v>
      </c>
      <c r="H57" s="33"/>
      <c r="I57" s="328">
        <v>0.27</v>
      </c>
      <c r="J57" s="328">
        <v>0.23</v>
      </c>
      <c r="K57" s="328">
        <v>0.23</v>
      </c>
      <c r="L57" s="328">
        <v>0.25</v>
      </c>
      <c r="M57" s="330">
        <v>0.25</v>
      </c>
      <c r="N57" s="34"/>
      <c r="O57" s="328">
        <v>-0.01</v>
      </c>
      <c r="P57" s="328">
        <v>0.2</v>
      </c>
      <c r="Q57" s="328">
        <v>0.19</v>
      </c>
      <c r="R57" s="328">
        <v>0.09</v>
      </c>
      <c r="S57" s="328">
        <v>0.09</v>
      </c>
      <c r="T57" s="34"/>
      <c r="U57" s="328">
        <v>0.09</v>
      </c>
      <c r="V57" s="331">
        <v>0.14000000000000001</v>
      </c>
      <c r="W57" s="331">
        <v>0.19</v>
      </c>
      <c r="X57" s="328">
        <v>0.11</v>
      </c>
      <c r="Y57" s="328">
        <v>0.14000000000000001</v>
      </c>
      <c r="Z57" s="34"/>
      <c r="AA57" s="328">
        <v>0.11</v>
      </c>
      <c r="AB57" s="328">
        <v>0.16</v>
      </c>
      <c r="AC57" s="328">
        <v>0.18</v>
      </c>
      <c r="AD57" s="328">
        <v>0.13</v>
      </c>
      <c r="AE57" s="330">
        <v>0.15</v>
      </c>
    </row>
    <row r="58" spans="1:31" ht="12.6" customHeight="1" x14ac:dyDescent="0.2">
      <c r="A58" s="1"/>
      <c r="B58" s="32" t="s">
        <v>112</v>
      </c>
      <c r="C58" s="331">
        <v>-0.1</v>
      </c>
      <c r="D58" s="328">
        <v>0.14000000000000001</v>
      </c>
      <c r="E58" s="328">
        <v>0.16</v>
      </c>
      <c r="F58" s="328">
        <v>-0.04</v>
      </c>
      <c r="G58" s="328">
        <v>-0.04</v>
      </c>
      <c r="H58" s="33"/>
      <c r="I58" s="328">
        <v>-0.32</v>
      </c>
      <c r="J58" s="328">
        <v>0.14000000000000001</v>
      </c>
      <c r="K58" s="328">
        <v>0.13</v>
      </c>
      <c r="L58" s="328">
        <v>-0.21</v>
      </c>
      <c r="M58" s="331">
        <v>-0.22</v>
      </c>
      <c r="N58" s="34"/>
      <c r="O58" s="331">
        <v>0.11</v>
      </c>
      <c r="P58" s="328">
        <v>0.28999999999999998</v>
      </c>
      <c r="Q58" s="328">
        <v>0.27</v>
      </c>
      <c r="R58" s="328">
        <v>0.15</v>
      </c>
      <c r="S58" s="328">
        <v>0.15</v>
      </c>
      <c r="T58" s="34"/>
      <c r="U58" s="328">
        <v>-7.0000000000000007E-2</v>
      </c>
      <c r="V58" s="328">
        <v>0.15</v>
      </c>
      <c r="W58" s="328">
        <v>0.23</v>
      </c>
      <c r="X58" s="328">
        <v>0.01</v>
      </c>
      <c r="Y58" s="328">
        <v>0.04</v>
      </c>
      <c r="Z58" s="34"/>
      <c r="AA58" s="328">
        <v>-0.12</v>
      </c>
      <c r="AB58" s="328">
        <v>0.17</v>
      </c>
      <c r="AC58" s="328">
        <v>0.19</v>
      </c>
      <c r="AD58" s="328">
        <v>-0.04</v>
      </c>
      <c r="AE58" s="330">
        <v>-0.04</v>
      </c>
    </row>
    <row r="59" spans="1:31" ht="12.6" customHeight="1" x14ac:dyDescent="0.2">
      <c r="A59" s="1"/>
      <c r="B59" s="1"/>
      <c r="C59" s="328"/>
      <c r="D59" s="328"/>
      <c r="E59" s="328"/>
      <c r="F59" s="328"/>
      <c r="G59" s="328"/>
      <c r="H59" s="33"/>
      <c r="I59" s="328"/>
      <c r="J59" s="328"/>
      <c r="K59" s="328"/>
      <c r="L59" s="328"/>
      <c r="M59" s="330"/>
      <c r="N59" s="34"/>
      <c r="O59" s="328"/>
      <c r="P59" s="328"/>
      <c r="Q59" s="328"/>
      <c r="R59" s="328"/>
      <c r="S59" s="328"/>
      <c r="T59" s="34"/>
      <c r="U59" s="328"/>
      <c r="V59" s="328"/>
      <c r="W59" s="328"/>
      <c r="X59" s="328"/>
      <c r="Y59" s="328"/>
      <c r="Z59" s="34"/>
      <c r="AA59" s="328"/>
      <c r="AB59" s="328"/>
      <c r="AC59" s="328"/>
      <c r="AD59" s="328"/>
      <c r="AE59" s="330"/>
    </row>
    <row r="60" spans="1:31" ht="12.6" customHeight="1" x14ac:dyDescent="0.2">
      <c r="A60" s="448" t="s">
        <v>113</v>
      </c>
      <c r="B60" s="439"/>
      <c r="C60" s="333">
        <v>0.04</v>
      </c>
      <c r="D60" s="333">
        <v>0.08</v>
      </c>
      <c r="E60" s="333">
        <v>0.11</v>
      </c>
      <c r="F60" s="333">
        <v>0.06</v>
      </c>
      <c r="G60" s="340">
        <v>7.0000000000000007E-2</v>
      </c>
      <c r="H60" s="334"/>
      <c r="I60" s="333">
        <v>0.03</v>
      </c>
      <c r="J60" s="333">
        <v>0.21</v>
      </c>
      <c r="K60" s="333">
        <v>0.21</v>
      </c>
      <c r="L60" s="333">
        <v>0.11</v>
      </c>
      <c r="M60" s="335">
        <v>0.11</v>
      </c>
      <c r="N60" s="336"/>
      <c r="O60" s="333">
        <v>0.03</v>
      </c>
      <c r="P60" s="333">
        <v>0.21</v>
      </c>
      <c r="Q60" s="333">
        <v>0.2</v>
      </c>
      <c r="R60" s="333">
        <v>0.1</v>
      </c>
      <c r="S60" s="333">
        <v>0.1</v>
      </c>
      <c r="T60" s="336"/>
      <c r="U60" s="333">
        <v>0.05</v>
      </c>
      <c r="V60" s="333">
        <v>0.14000000000000001</v>
      </c>
      <c r="W60" s="333">
        <v>0.19</v>
      </c>
      <c r="X60" s="333">
        <v>0.09</v>
      </c>
      <c r="Y60" s="333">
        <v>0.12</v>
      </c>
      <c r="Z60" s="336"/>
      <c r="AA60" s="333">
        <v>0.04</v>
      </c>
      <c r="AB60" s="333">
        <v>0.16</v>
      </c>
      <c r="AC60" s="333">
        <v>0.18</v>
      </c>
      <c r="AD60" s="333">
        <v>0.09</v>
      </c>
      <c r="AE60" s="335">
        <v>0.1</v>
      </c>
    </row>
    <row r="61" spans="1:31" ht="12.6" customHeight="1" x14ac:dyDescent="0.2">
      <c r="A61" s="1"/>
      <c r="B61" s="1"/>
      <c r="C61" s="328"/>
      <c r="D61" s="328"/>
      <c r="E61" s="328"/>
      <c r="F61" s="328"/>
      <c r="G61" s="328"/>
      <c r="H61" s="34"/>
      <c r="I61" s="328"/>
      <c r="J61" s="328"/>
      <c r="K61" s="328"/>
      <c r="L61" s="328"/>
      <c r="M61" s="330"/>
      <c r="N61" s="34"/>
      <c r="O61" s="34"/>
      <c r="P61" s="34"/>
      <c r="Q61" s="34"/>
      <c r="R61" s="34"/>
      <c r="S61" s="34"/>
      <c r="T61" s="33"/>
      <c r="U61" s="33"/>
      <c r="V61" s="328"/>
      <c r="W61" s="328"/>
      <c r="X61" s="328"/>
      <c r="Y61" s="328"/>
      <c r="Z61" s="328"/>
      <c r="AA61" s="34"/>
      <c r="AB61" s="328"/>
      <c r="AC61" s="328"/>
      <c r="AD61" s="328"/>
      <c r="AE61" s="328"/>
    </row>
    <row r="62" spans="1:31" ht="12.6" customHeight="1" x14ac:dyDescent="0.2">
      <c r="A62" s="81"/>
      <c r="B62" s="81"/>
      <c r="C62" s="39"/>
      <c r="D62" s="39"/>
      <c r="E62" s="39"/>
      <c r="F62" s="39"/>
      <c r="G62" s="39"/>
      <c r="H62" s="39"/>
      <c r="I62" s="39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</row>
    <row r="63" spans="1:31" ht="12.6" customHeight="1" thickBot="1" x14ac:dyDescent="0.25">
      <c r="A63" s="530" t="s">
        <v>114</v>
      </c>
      <c r="B63" s="531"/>
      <c r="C63" s="344">
        <v>-0.34</v>
      </c>
      <c r="D63" s="344">
        <v>0.05</v>
      </c>
      <c r="E63" s="344">
        <v>0.1</v>
      </c>
      <c r="F63" s="344">
        <v>-0.16</v>
      </c>
      <c r="G63" s="344">
        <v>-0.14000000000000001</v>
      </c>
      <c r="H63" s="345"/>
      <c r="I63" s="344">
        <v>-0.3</v>
      </c>
      <c r="J63" s="344">
        <v>0.01</v>
      </c>
      <c r="K63" s="344">
        <v>0.01</v>
      </c>
      <c r="L63" s="344">
        <v>-0.17</v>
      </c>
      <c r="M63" s="346">
        <v>-0.17</v>
      </c>
      <c r="N63" s="347"/>
      <c r="O63" s="344">
        <v>-0.33</v>
      </c>
      <c r="P63" s="344">
        <v>0.08</v>
      </c>
      <c r="Q63" s="344">
        <v>0.08</v>
      </c>
      <c r="R63" s="344">
        <v>-0.16</v>
      </c>
      <c r="S63" s="344">
        <v>-0.15</v>
      </c>
      <c r="T63" s="347"/>
      <c r="U63" s="344">
        <v>-0.19</v>
      </c>
      <c r="V63" s="344">
        <v>-0.03</v>
      </c>
      <c r="W63" s="344">
        <v>0.05</v>
      </c>
      <c r="X63" s="344">
        <v>-0.12</v>
      </c>
      <c r="Y63" s="344">
        <v>-0.08</v>
      </c>
      <c r="Z63" s="347"/>
      <c r="AA63" s="344">
        <v>-0.28999999999999998</v>
      </c>
      <c r="AB63" s="344">
        <v>0.03</v>
      </c>
      <c r="AC63" s="344">
        <v>0.06</v>
      </c>
      <c r="AD63" s="344">
        <v>-0.15</v>
      </c>
      <c r="AE63" s="346">
        <v>-0.14000000000000001</v>
      </c>
    </row>
    <row r="64" spans="1:31" ht="12.6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348"/>
      <c r="AC64" s="348"/>
      <c r="AD64" s="348"/>
      <c r="AE64" s="349"/>
    </row>
    <row r="65" spans="1:31" ht="12.6" customHeight="1" x14ac:dyDescent="0.2">
      <c r="A65" s="453" t="s">
        <v>204</v>
      </c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  <c r="T65" s="439"/>
      <c r="U65" s="439"/>
      <c r="V65" s="439"/>
      <c r="W65" s="439"/>
      <c r="X65" s="439"/>
      <c r="Y65" s="439"/>
      <c r="Z65" s="439"/>
      <c r="AA65" s="439"/>
      <c r="AB65" s="439"/>
      <c r="AC65" s="439"/>
      <c r="AD65" s="439"/>
      <c r="AE65" s="441"/>
    </row>
    <row r="66" spans="1:31" ht="12.6" customHeight="1" x14ac:dyDescent="0.2">
      <c r="A66" s="452" t="s">
        <v>129</v>
      </c>
      <c r="B66" s="439"/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  <c r="T66" s="439"/>
      <c r="U66" s="439"/>
      <c r="V66" s="439"/>
      <c r="W66" s="439"/>
      <c r="X66" s="439"/>
      <c r="Y66" s="439"/>
      <c r="Z66" s="439"/>
      <c r="AA66" s="439"/>
      <c r="AB66" s="439"/>
      <c r="AC66" s="439"/>
      <c r="AD66" s="439"/>
      <c r="AE66" s="441"/>
    </row>
    <row r="67" spans="1:31" ht="8.8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9"/>
    </row>
    <row r="68" spans="1:31" ht="12.6" customHeight="1" x14ac:dyDescent="0.2">
      <c r="A68" s="533" t="s">
        <v>36</v>
      </c>
      <c r="B68" s="443"/>
      <c r="C68" s="443"/>
      <c r="D68" s="443"/>
      <c r="E68" s="527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7.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2.6" customHeight="1" x14ac:dyDescent="0.2">
      <c r="A70" s="462" t="s">
        <v>130</v>
      </c>
      <c r="B70" s="43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9"/>
    </row>
    <row r="71" spans="1:31" ht="13.7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9"/>
    </row>
    <row r="72" spans="1:31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9"/>
    </row>
    <row r="73" spans="1:31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9"/>
    </row>
    <row r="74" spans="1:31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9"/>
    </row>
    <row r="75" spans="1:31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9"/>
    </row>
    <row r="76" spans="1:31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9"/>
    </row>
    <row r="77" spans="1:31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9"/>
    </row>
    <row r="78" spans="1:31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9"/>
    </row>
    <row r="79" spans="1:31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9"/>
    </row>
    <row r="80" spans="1:31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9"/>
    </row>
    <row r="81" spans="1:31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9"/>
    </row>
    <row r="82" spans="1:31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9"/>
    </row>
    <row r="83" spans="1:31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9"/>
    </row>
    <row r="84" spans="1:31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9"/>
    </row>
    <row r="85" spans="1:31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9"/>
    </row>
    <row r="86" spans="1:31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9"/>
    </row>
    <row r="87" spans="1:31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9"/>
    </row>
    <row r="88" spans="1:31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9"/>
    </row>
    <row r="89" spans="1:31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9"/>
    </row>
    <row r="90" spans="1:31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9"/>
    </row>
    <row r="91" spans="1:31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9"/>
    </row>
    <row r="92" spans="1:31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9"/>
    </row>
    <row r="93" spans="1:31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9"/>
    </row>
    <row r="94" spans="1:31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9"/>
    </row>
    <row r="95" spans="1:31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9"/>
    </row>
    <row r="96" spans="1:31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9"/>
    </row>
    <row r="97" spans="1:31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9"/>
    </row>
    <row r="98" spans="1:31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9"/>
    </row>
    <row r="99" spans="1:31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9"/>
    </row>
    <row r="100" spans="1:31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9"/>
    </row>
    <row r="101" spans="1:31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9"/>
    </row>
    <row r="102" spans="1:31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9"/>
    </row>
    <row r="103" spans="1:31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9"/>
    </row>
    <row r="104" spans="1:31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9"/>
    </row>
    <row r="105" spans="1:31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9"/>
    </row>
    <row r="106" spans="1:31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9"/>
    </row>
    <row r="107" spans="1:31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9"/>
    </row>
    <row r="108" spans="1:31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9"/>
    </row>
    <row r="109" spans="1:31" ht="18.75" customHeight="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81"/>
    </row>
  </sheetData>
  <mergeCells count="18">
    <mergeCell ref="A8:B8"/>
    <mergeCell ref="A2:AE2"/>
    <mergeCell ref="A3:AE3"/>
    <mergeCell ref="A4:AE4"/>
    <mergeCell ref="A6:B6"/>
    <mergeCell ref="A7:B7"/>
    <mergeCell ref="A70:B70"/>
    <mergeCell ref="A10:B10"/>
    <mergeCell ref="A20:B20"/>
    <mergeCell ref="A34:B34"/>
    <mergeCell ref="A49:B49"/>
    <mergeCell ref="A53:B53"/>
    <mergeCell ref="A55:B55"/>
    <mergeCell ref="A60:B60"/>
    <mergeCell ref="A63:B63"/>
    <mergeCell ref="A65:AE65"/>
    <mergeCell ref="A66:AE66"/>
    <mergeCell ref="A68:E68"/>
  </mergeCells>
  <pageMargins left="0.7" right="0.7" top="0.75" bottom="0.75" header="0.3" footer="0.3"/>
  <pageSetup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5" customWidth="1"/>
    <col min="6" max="6" width="12.6640625" customWidth="1"/>
    <col min="7" max="7" width="2.83203125" customWidth="1"/>
    <col min="8" max="9" width="10.5" customWidth="1"/>
    <col min="10" max="10" width="11.5" customWidth="1"/>
    <col min="11" max="11" width="12.6640625" customWidth="1"/>
    <col min="12" max="12" width="2.83203125" customWidth="1"/>
    <col min="13" max="14" width="10.5" customWidth="1"/>
    <col min="15" max="15" width="11.5" customWidth="1"/>
    <col min="16" max="16" width="12.6640625" customWidth="1"/>
    <col min="17" max="17" width="2.83203125" customWidth="1"/>
    <col min="18" max="19" width="10.5" customWidth="1"/>
    <col min="20" max="20" width="11.5" customWidth="1"/>
    <col min="21" max="21" width="12.6640625" customWidth="1"/>
    <col min="22" max="22" width="2.83203125" customWidth="1"/>
    <col min="23" max="24" width="10.5" customWidth="1"/>
    <col min="25" max="25" width="11.5" customWidth="1"/>
    <col min="26" max="26" width="12.664062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288"/>
      <c r="K1" s="288"/>
      <c r="L1" s="288"/>
      <c r="M1" s="288"/>
      <c r="N1" s="288"/>
      <c r="O1" s="288"/>
      <c r="P1" s="1"/>
      <c r="Q1" s="1"/>
      <c r="R1" s="1"/>
      <c r="S1" s="1"/>
      <c r="T1" s="1"/>
      <c r="U1" s="1"/>
      <c r="V1" s="1"/>
      <c r="W1" s="1"/>
      <c r="X1" s="1"/>
      <c r="Y1" s="1"/>
      <c r="Z1" s="327" t="s">
        <v>0</v>
      </c>
    </row>
    <row r="2" spans="1:26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41"/>
    </row>
    <row r="3" spans="1:26" ht="18.75" customHeight="1" x14ac:dyDescent="0.25">
      <c r="A3" s="520" t="s">
        <v>131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41"/>
    </row>
    <row r="4" spans="1:26" ht="18.75" customHeight="1" x14ac:dyDescent="0.25">
      <c r="A4" s="520" t="s">
        <v>119</v>
      </c>
      <c r="B4" s="439"/>
      <c r="C4" s="439"/>
      <c r="D4" s="439"/>
      <c r="E4" s="439"/>
      <c r="F4" s="439"/>
      <c r="G4" s="439"/>
      <c r="H4" s="439"/>
      <c r="I4" s="439"/>
      <c r="J4" s="439"/>
      <c r="K4" s="513" t="s">
        <v>40</v>
      </c>
      <c r="L4" s="547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41"/>
    </row>
    <row r="5" spans="1:26" ht="12.6" customHeight="1" x14ac:dyDescent="0.2">
      <c r="A5" s="494" t="s">
        <v>3</v>
      </c>
      <c r="B5" s="4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9"/>
    </row>
    <row r="6" spans="1:26" ht="12.6" customHeight="1" x14ac:dyDescent="0.2">
      <c r="A6" s="494" t="s">
        <v>4</v>
      </c>
      <c r="B6" s="4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9"/>
    </row>
    <row r="7" spans="1:26" ht="12.6" customHeight="1" x14ac:dyDescent="0.2">
      <c r="A7" s="494" t="s">
        <v>5</v>
      </c>
      <c r="B7" s="4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9"/>
    </row>
    <row r="8" spans="1:26" ht="12.6" customHeight="1" x14ac:dyDescent="0.2">
      <c r="A8" s="489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9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9"/>
    </row>
    <row r="10" spans="1:26" ht="12.6" customHeight="1" x14ac:dyDescent="0.2">
      <c r="A10" s="448" t="s">
        <v>132</v>
      </c>
      <c r="B10" s="4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9"/>
    </row>
    <row r="11" spans="1:26" ht="12.6" customHeight="1" x14ac:dyDescent="0.2">
      <c r="A11" s="536" t="s">
        <v>71</v>
      </c>
      <c r="B11" s="439"/>
      <c r="C11" s="247" t="s">
        <v>8</v>
      </c>
      <c r="D11" s="247" t="s">
        <v>8</v>
      </c>
      <c r="E11" s="247" t="s">
        <v>8</v>
      </c>
      <c r="F11" s="247" t="s">
        <v>8</v>
      </c>
      <c r="G11" s="90"/>
      <c r="H11" s="247" t="s">
        <v>10</v>
      </c>
      <c r="I11" s="247" t="s">
        <v>10</v>
      </c>
      <c r="J11" s="247" t="s">
        <v>10</v>
      </c>
      <c r="K11" s="247" t="s">
        <v>10</v>
      </c>
      <c r="L11" s="90"/>
      <c r="M11" s="247" t="s">
        <v>11</v>
      </c>
      <c r="N11" s="247" t="s">
        <v>11</v>
      </c>
      <c r="O11" s="247" t="s">
        <v>11</v>
      </c>
      <c r="P11" s="247" t="s">
        <v>11</v>
      </c>
      <c r="Q11" s="90"/>
      <c r="R11" s="247" t="s">
        <v>12</v>
      </c>
      <c r="S11" s="247" t="s">
        <v>12</v>
      </c>
      <c r="T11" s="247" t="s">
        <v>12</v>
      </c>
      <c r="U11" s="247" t="s">
        <v>12</v>
      </c>
      <c r="V11" s="90"/>
      <c r="W11" s="90">
        <v>2014</v>
      </c>
      <c r="X11" s="90">
        <v>2014</v>
      </c>
      <c r="Y11" s="90">
        <v>2014</v>
      </c>
      <c r="Z11" s="89">
        <v>2014</v>
      </c>
    </row>
    <row r="12" spans="1:26" ht="12.6" customHeight="1" x14ac:dyDescent="0.2">
      <c r="A12" s="1"/>
      <c r="B12" s="1"/>
      <c r="C12" s="290" t="s">
        <v>133</v>
      </c>
      <c r="D12" s="290" t="s">
        <v>134</v>
      </c>
      <c r="E12" s="290" t="s">
        <v>135</v>
      </c>
      <c r="F12" s="290" t="s">
        <v>136</v>
      </c>
      <c r="G12" s="291"/>
      <c r="H12" s="290" t="s">
        <v>133</v>
      </c>
      <c r="I12" s="290" t="s">
        <v>134</v>
      </c>
      <c r="J12" s="290" t="s">
        <v>135</v>
      </c>
      <c r="K12" s="290" t="s">
        <v>136</v>
      </c>
      <c r="L12" s="291"/>
      <c r="M12" s="290" t="s">
        <v>133</v>
      </c>
      <c r="N12" s="290" t="s">
        <v>134</v>
      </c>
      <c r="O12" s="290" t="s">
        <v>135</v>
      </c>
      <c r="P12" s="290" t="s">
        <v>136</v>
      </c>
      <c r="Q12" s="291"/>
      <c r="R12" s="290" t="s">
        <v>133</v>
      </c>
      <c r="S12" s="290" t="s">
        <v>134</v>
      </c>
      <c r="T12" s="290" t="s">
        <v>135</v>
      </c>
      <c r="U12" s="290" t="s">
        <v>136</v>
      </c>
      <c r="V12" s="291"/>
      <c r="W12" s="290" t="s">
        <v>133</v>
      </c>
      <c r="X12" s="290" t="s">
        <v>134</v>
      </c>
      <c r="Y12" s="290" t="s">
        <v>135</v>
      </c>
      <c r="Z12" s="292" t="s">
        <v>136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9"/>
    </row>
    <row r="14" spans="1:26" ht="12.6" customHeight="1" x14ac:dyDescent="0.2">
      <c r="A14" s="1"/>
      <c r="B14" s="32" t="s">
        <v>74</v>
      </c>
      <c r="C14" s="24">
        <v>60.1</v>
      </c>
      <c r="D14" s="24">
        <v>143.1</v>
      </c>
      <c r="E14" s="24">
        <v>52.7</v>
      </c>
      <c r="F14" s="24">
        <v>255.9</v>
      </c>
      <c r="G14" s="24"/>
      <c r="H14" s="24">
        <v>58.1</v>
      </c>
      <c r="I14" s="24">
        <v>84</v>
      </c>
      <c r="J14" s="24">
        <v>62</v>
      </c>
      <c r="K14" s="24">
        <v>204.2</v>
      </c>
      <c r="L14" s="186"/>
      <c r="M14" s="60">
        <v>56.6</v>
      </c>
      <c r="N14" s="60">
        <v>117.8</v>
      </c>
      <c r="O14" s="60">
        <v>64.099999999999994</v>
      </c>
      <c r="P14" s="60">
        <v>238.6</v>
      </c>
      <c r="Q14" s="186"/>
      <c r="R14" s="61">
        <v>58.2</v>
      </c>
      <c r="S14" s="61">
        <v>121.3</v>
      </c>
      <c r="T14" s="61">
        <v>39.4</v>
      </c>
      <c r="U14" s="61">
        <v>218.9</v>
      </c>
      <c r="V14" s="186"/>
      <c r="W14" s="24">
        <v>233.1</v>
      </c>
      <c r="X14" s="24">
        <v>466.2</v>
      </c>
      <c r="Y14" s="24">
        <v>218.2</v>
      </c>
      <c r="Z14" s="24">
        <v>917.5</v>
      </c>
    </row>
    <row r="15" spans="1:26" ht="12.6" customHeight="1" x14ac:dyDescent="0.2">
      <c r="A15" s="1"/>
      <c r="B15" s="32" t="s">
        <v>75</v>
      </c>
      <c r="C15" s="24">
        <v>207.4</v>
      </c>
      <c r="D15" s="24">
        <v>49.2</v>
      </c>
      <c r="E15" s="24">
        <v>45.6</v>
      </c>
      <c r="F15" s="24">
        <v>302.2</v>
      </c>
      <c r="G15" s="24"/>
      <c r="H15" s="24">
        <v>211.1</v>
      </c>
      <c r="I15" s="24">
        <v>39.1</v>
      </c>
      <c r="J15" s="24">
        <v>38.700000000000003</v>
      </c>
      <c r="K15" s="24">
        <v>289</v>
      </c>
      <c r="L15" s="186"/>
      <c r="M15" s="60">
        <v>205</v>
      </c>
      <c r="N15" s="60">
        <v>49</v>
      </c>
      <c r="O15" s="60">
        <v>44.5</v>
      </c>
      <c r="P15" s="60">
        <v>298.60000000000002</v>
      </c>
      <c r="Q15" s="186"/>
      <c r="R15" s="61">
        <v>214</v>
      </c>
      <c r="S15" s="61">
        <v>50.4</v>
      </c>
      <c r="T15" s="61">
        <v>40.200000000000003</v>
      </c>
      <c r="U15" s="61">
        <v>304.5</v>
      </c>
      <c r="V15" s="186"/>
      <c r="W15" s="24">
        <v>837.6</v>
      </c>
      <c r="X15" s="24">
        <v>187.7</v>
      </c>
      <c r="Y15" s="24">
        <v>168.9</v>
      </c>
      <c r="Z15" s="24">
        <v>1194.2</v>
      </c>
    </row>
    <row r="16" spans="1:26" ht="12.6" customHeight="1" x14ac:dyDescent="0.2">
      <c r="A16" s="1"/>
      <c r="B16" s="32" t="s">
        <v>76</v>
      </c>
      <c r="C16" s="24">
        <v>30.6</v>
      </c>
      <c r="D16" s="24">
        <v>27.7</v>
      </c>
      <c r="E16" s="24">
        <v>13</v>
      </c>
      <c r="F16" s="24">
        <v>71.3</v>
      </c>
      <c r="G16" s="24"/>
      <c r="H16" s="24">
        <v>32.5</v>
      </c>
      <c r="I16" s="24">
        <v>23</v>
      </c>
      <c r="J16" s="24">
        <v>12.3</v>
      </c>
      <c r="K16" s="24">
        <v>67.900000000000006</v>
      </c>
      <c r="L16" s="186"/>
      <c r="M16" s="60">
        <v>29.4</v>
      </c>
      <c r="N16" s="60">
        <v>28.8</v>
      </c>
      <c r="O16" s="60">
        <v>12.9</v>
      </c>
      <c r="P16" s="60">
        <v>71</v>
      </c>
      <c r="Q16" s="186"/>
      <c r="R16" s="61">
        <v>30.4</v>
      </c>
      <c r="S16" s="61">
        <v>31.6</v>
      </c>
      <c r="T16" s="61">
        <v>13.8</v>
      </c>
      <c r="U16" s="61">
        <v>75.8</v>
      </c>
      <c r="V16" s="186"/>
      <c r="W16" s="24">
        <v>122.9</v>
      </c>
      <c r="X16" s="24">
        <v>111.1</v>
      </c>
      <c r="Y16" s="24">
        <v>52</v>
      </c>
      <c r="Z16" s="24">
        <v>286</v>
      </c>
    </row>
    <row r="17" spans="1:26" ht="12.6" customHeight="1" x14ac:dyDescent="0.2">
      <c r="A17" s="1"/>
      <c r="B17" s="32" t="s">
        <v>77</v>
      </c>
      <c r="C17" s="24">
        <v>7.8</v>
      </c>
      <c r="D17" s="24">
        <v>0</v>
      </c>
      <c r="E17" s="24">
        <v>16.100000000000001</v>
      </c>
      <c r="F17" s="24">
        <v>23.9</v>
      </c>
      <c r="G17" s="24"/>
      <c r="H17" s="24">
        <v>8.4</v>
      </c>
      <c r="I17" s="24">
        <v>0</v>
      </c>
      <c r="J17" s="24">
        <v>16.5</v>
      </c>
      <c r="K17" s="24">
        <v>24.8</v>
      </c>
      <c r="L17" s="186"/>
      <c r="M17" s="60">
        <v>8.3000000000000007</v>
      </c>
      <c r="N17" s="24">
        <v>0</v>
      </c>
      <c r="O17" s="60">
        <v>16.899999999999999</v>
      </c>
      <c r="P17" s="60">
        <v>25.2</v>
      </c>
      <c r="Q17" s="186"/>
      <c r="R17" s="61">
        <v>9.3000000000000007</v>
      </c>
      <c r="S17" s="61">
        <v>0</v>
      </c>
      <c r="T17" s="61">
        <v>15.7</v>
      </c>
      <c r="U17" s="61">
        <v>25</v>
      </c>
      <c r="V17" s="186"/>
      <c r="W17" s="24">
        <v>33.799999999999997</v>
      </c>
      <c r="X17" s="24">
        <v>0</v>
      </c>
      <c r="Y17" s="24">
        <v>65.099999999999994</v>
      </c>
      <c r="Z17" s="24">
        <v>99</v>
      </c>
    </row>
    <row r="18" spans="1:26" ht="12.6" customHeight="1" x14ac:dyDescent="0.2">
      <c r="A18" s="1"/>
      <c r="B18" s="32" t="s">
        <v>78</v>
      </c>
      <c r="C18" s="24">
        <v>0.1</v>
      </c>
      <c r="D18" s="24">
        <v>0</v>
      </c>
      <c r="E18" s="24">
        <v>0</v>
      </c>
      <c r="F18" s="24">
        <v>0.1</v>
      </c>
      <c r="G18" s="24"/>
      <c r="H18" s="24">
        <v>0.1</v>
      </c>
      <c r="I18" s="24">
        <v>0</v>
      </c>
      <c r="J18" s="24">
        <v>0</v>
      </c>
      <c r="K18" s="24">
        <v>0.1</v>
      </c>
      <c r="L18" s="186"/>
      <c r="M18" s="60">
        <v>0.1</v>
      </c>
      <c r="N18" s="24">
        <v>0</v>
      </c>
      <c r="O18" s="24">
        <v>0</v>
      </c>
      <c r="P18" s="60">
        <v>0.1</v>
      </c>
      <c r="Q18" s="186"/>
      <c r="R18" s="24">
        <v>0.1</v>
      </c>
      <c r="S18" s="24">
        <v>0</v>
      </c>
      <c r="T18" s="24">
        <v>0</v>
      </c>
      <c r="U18" s="24">
        <v>0.1</v>
      </c>
      <c r="V18" s="186"/>
      <c r="W18" s="24">
        <v>0.5</v>
      </c>
      <c r="X18" s="24">
        <v>0</v>
      </c>
      <c r="Y18" s="24">
        <v>0</v>
      </c>
      <c r="Z18" s="24">
        <v>0.5</v>
      </c>
    </row>
    <row r="19" spans="1:26" ht="12.6" customHeight="1" x14ac:dyDescent="0.2">
      <c r="A19" s="1"/>
      <c r="B19" s="32" t="s">
        <v>79</v>
      </c>
      <c r="C19" s="293">
        <v>5.7</v>
      </c>
      <c r="D19" s="293">
        <v>0</v>
      </c>
      <c r="E19" s="293">
        <v>1.4</v>
      </c>
      <c r="F19" s="293">
        <v>7.1</v>
      </c>
      <c r="G19" s="293"/>
      <c r="H19" s="293">
        <v>6</v>
      </c>
      <c r="I19" s="293">
        <v>0</v>
      </c>
      <c r="J19" s="293">
        <v>1.5</v>
      </c>
      <c r="K19" s="293">
        <v>7.6</v>
      </c>
      <c r="L19" s="350"/>
      <c r="M19" s="83">
        <v>5.7</v>
      </c>
      <c r="N19" s="293">
        <v>0</v>
      </c>
      <c r="O19" s="83">
        <v>1.4</v>
      </c>
      <c r="P19" s="83">
        <v>7.1</v>
      </c>
      <c r="Q19" s="350"/>
      <c r="R19" s="303">
        <v>5.8</v>
      </c>
      <c r="S19" s="303">
        <v>0</v>
      </c>
      <c r="T19" s="303">
        <v>1.5</v>
      </c>
      <c r="U19" s="303">
        <v>7.4</v>
      </c>
      <c r="V19" s="350"/>
      <c r="W19" s="293">
        <v>23.2</v>
      </c>
      <c r="X19" s="293">
        <v>0</v>
      </c>
      <c r="Y19" s="293">
        <v>5.9</v>
      </c>
      <c r="Z19" s="293">
        <v>29.1</v>
      </c>
    </row>
    <row r="20" spans="1:26" ht="12.6" customHeight="1" x14ac:dyDescent="0.2">
      <c r="A20" s="452" t="s">
        <v>80</v>
      </c>
      <c r="B20" s="439"/>
      <c r="C20" s="294">
        <v>311.7</v>
      </c>
      <c r="D20" s="294">
        <v>220</v>
      </c>
      <c r="E20" s="294">
        <v>128.80000000000001</v>
      </c>
      <c r="F20" s="294">
        <v>660.5</v>
      </c>
      <c r="G20" s="294"/>
      <c r="H20" s="294">
        <v>316.3</v>
      </c>
      <c r="I20" s="294">
        <v>146.19999999999999</v>
      </c>
      <c r="J20" s="294">
        <v>131</v>
      </c>
      <c r="K20" s="294">
        <v>593.6</v>
      </c>
      <c r="L20" s="317"/>
      <c r="M20" s="301">
        <v>305.10000000000002</v>
      </c>
      <c r="N20" s="301">
        <v>195.6</v>
      </c>
      <c r="O20" s="301">
        <v>139.80000000000001</v>
      </c>
      <c r="P20" s="301">
        <v>640.6</v>
      </c>
      <c r="Q20" s="317"/>
      <c r="R20" s="302">
        <v>317.89999999999998</v>
      </c>
      <c r="S20" s="302">
        <v>203.3</v>
      </c>
      <c r="T20" s="302">
        <v>110.5</v>
      </c>
      <c r="U20" s="302">
        <v>631.70000000000005</v>
      </c>
      <c r="V20" s="317"/>
      <c r="W20" s="294">
        <v>1251</v>
      </c>
      <c r="X20" s="294">
        <v>765.1</v>
      </c>
      <c r="Y20" s="294">
        <v>510.2</v>
      </c>
      <c r="Z20" s="294">
        <v>2526.3000000000002</v>
      </c>
    </row>
    <row r="21" spans="1:26" ht="12.6" customHeight="1" x14ac:dyDescent="0.2">
      <c r="A21" s="1"/>
      <c r="B21" s="1"/>
      <c r="C21" s="1"/>
      <c r="D21" s="1"/>
      <c r="E21" s="1"/>
      <c r="F21" s="1"/>
      <c r="G21" s="9"/>
      <c r="H21" s="1"/>
      <c r="I21" s="1"/>
      <c r="J21" s="1"/>
      <c r="K21" s="9"/>
      <c r="L21" s="1"/>
      <c r="M21" s="40"/>
      <c r="N21" s="40"/>
      <c r="O21" s="40"/>
      <c r="P21" s="40"/>
      <c r="Q21" s="1"/>
      <c r="R21" s="71"/>
      <c r="S21" s="71"/>
      <c r="T21" s="71"/>
      <c r="U21" s="71"/>
      <c r="V21" s="1"/>
      <c r="W21" s="1"/>
      <c r="X21" s="1"/>
      <c r="Y21" s="1"/>
      <c r="Z21" s="9"/>
    </row>
    <row r="22" spans="1:26" ht="12.6" customHeight="1" x14ac:dyDescent="0.2">
      <c r="A22" s="1"/>
      <c r="B22" s="32" t="s">
        <v>81</v>
      </c>
      <c r="C22" s="24">
        <v>157.69999999999999</v>
      </c>
      <c r="D22" s="24">
        <v>29.6</v>
      </c>
      <c r="E22" s="24">
        <v>87.3</v>
      </c>
      <c r="F22" s="24">
        <v>274.60000000000002</v>
      </c>
      <c r="G22" s="24"/>
      <c r="H22" s="24">
        <v>160.5</v>
      </c>
      <c r="I22" s="24">
        <v>26.7</v>
      </c>
      <c r="J22" s="24">
        <v>99.7</v>
      </c>
      <c r="K22" s="24">
        <v>287</v>
      </c>
      <c r="L22" s="186"/>
      <c r="M22" s="60">
        <v>163</v>
      </c>
      <c r="N22" s="60">
        <v>29.6</v>
      </c>
      <c r="O22" s="60">
        <v>98.4</v>
      </c>
      <c r="P22" s="60">
        <v>291.10000000000002</v>
      </c>
      <c r="Q22" s="186"/>
      <c r="R22" s="61">
        <v>162.5</v>
      </c>
      <c r="S22" s="61">
        <v>28.8</v>
      </c>
      <c r="T22" s="61">
        <v>113.7</v>
      </c>
      <c r="U22" s="61">
        <v>305</v>
      </c>
      <c r="V22" s="186"/>
      <c r="W22" s="24">
        <v>643.70000000000005</v>
      </c>
      <c r="X22" s="24">
        <v>114.8</v>
      </c>
      <c r="Y22" s="24">
        <v>399.1</v>
      </c>
      <c r="Z22" s="24">
        <v>1157.5999999999999</v>
      </c>
    </row>
    <row r="23" spans="1:26" ht="12.6" customHeight="1" x14ac:dyDescent="0.2">
      <c r="A23" s="1"/>
      <c r="B23" s="32" t="s">
        <v>82</v>
      </c>
      <c r="C23" s="24">
        <v>60.1</v>
      </c>
      <c r="D23" s="24">
        <v>4.5</v>
      </c>
      <c r="E23" s="24">
        <v>96.8</v>
      </c>
      <c r="F23" s="24">
        <v>161.4</v>
      </c>
      <c r="G23" s="24"/>
      <c r="H23" s="24">
        <v>62</v>
      </c>
      <c r="I23" s="24">
        <v>4.5999999999999996</v>
      </c>
      <c r="J23" s="24">
        <v>104.1</v>
      </c>
      <c r="K23" s="24">
        <v>170.7</v>
      </c>
      <c r="L23" s="186"/>
      <c r="M23" s="60">
        <v>60.3</v>
      </c>
      <c r="N23" s="60">
        <v>4.5999999999999996</v>
      </c>
      <c r="O23" s="60">
        <v>105.3</v>
      </c>
      <c r="P23" s="60">
        <v>170.1</v>
      </c>
      <c r="Q23" s="186"/>
      <c r="R23" s="61">
        <v>60.1</v>
      </c>
      <c r="S23" s="61">
        <v>4.5</v>
      </c>
      <c r="T23" s="61">
        <v>120.1</v>
      </c>
      <c r="U23" s="61">
        <v>184.7</v>
      </c>
      <c r="V23" s="186"/>
      <c r="W23" s="24">
        <v>242.5</v>
      </c>
      <c r="X23" s="24">
        <v>18.3</v>
      </c>
      <c r="Y23" s="24">
        <v>426.2</v>
      </c>
      <c r="Z23" s="24">
        <v>687</v>
      </c>
    </row>
    <row r="24" spans="1:26" ht="12.6" customHeight="1" x14ac:dyDescent="0.2">
      <c r="A24" s="1"/>
      <c r="B24" s="32" t="s">
        <v>83</v>
      </c>
      <c r="C24" s="24">
        <v>4.2</v>
      </c>
      <c r="D24" s="24">
        <v>36</v>
      </c>
      <c r="E24" s="24">
        <v>11.8</v>
      </c>
      <c r="F24" s="24">
        <v>52.1</v>
      </c>
      <c r="G24" s="24"/>
      <c r="H24" s="24">
        <v>4.7</v>
      </c>
      <c r="I24" s="24">
        <v>37.700000000000003</v>
      </c>
      <c r="J24" s="24">
        <v>11</v>
      </c>
      <c r="K24" s="24">
        <v>53.3</v>
      </c>
      <c r="L24" s="186"/>
      <c r="M24" s="60">
        <v>4.2</v>
      </c>
      <c r="N24" s="60">
        <v>37.700000000000003</v>
      </c>
      <c r="O24" s="60">
        <v>12.8</v>
      </c>
      <c r="P24" s="60">
        <v>54.7</v>
      </c>
      <c r="Q24" s="186"/>
      <c r="R24" s="61">
        <v>1.8</v>
      </c>
      <c r="S24" s="61">
        <v>39.5</v>
      </c>
      <c r="T24" s="61">
        <v>11.4</v>
      </c>
      <c r="U24" s="61">
        <v>52.7</v>
      </c>
      <c r="V24" s="186"/>
      <c r="W24" s="24">
        <v>14.9</v>
      </c>
      <c r="X24" s="24">
        <v>150.9</v>
      </c>
      <c r="Y24" s="24">
        <v>46.9</v>
      </c>
      <c r="Z24" s="24">
        <v>212.6</v>
      </c>
    </row>
    <row r="25" spans="1:26" ht="12.6" customHeight="1" x14ac:dyDescent="0.2">
      <c r="A25" s="1"/>
      <c r="B25" s="32" t="s">
        <v>84</v>
      </c>
      <c r="C25" s="24">
        <v>67.7</v>
      </c>
      <c r="D25" s="24">
        <v>105</v>
      </c>
      <c r="E25" s="24">
        <v>26.9</v>
      </c>
      <c r="F25" s="24">
        <v>199.5</v>
      </c>
      <c r="G25" s="24"/>
      <c r="H25" s="24">
        <v>67</v>
      </c>
      <c r="I25" s="24">
        <v>80.099999999999994</v>
      </c>
      <c r="J25" s="24">
        <v>33.6</v>
      </c>
      <c r="K25" s="24">
        <v>180.7</v>
      </c>
      <c r="L25" s="186"/>
      <c r="M25" s="60">
        <v>66.400000000000006</v>
      </c>
      <c r="N25" s="60">
        <v>101.7</v>
      </c>
      <c r="O25" s="60">
        <v>36.799999999999997</v>
      </c>
      <c r="P25" s="60">
        <v>205</v>
      </c>
      <c r="Q25" s="186"/>
      <c r="R25" s="61">
        <v>63.4</v>
      </c>
      <c r="S25" s="61">
        <v>101.1</v>
      </c>
      <c r="T25" s="61">
        <v>33.299999999999997</v>
      </c>
      <c r="U25" s="61">
        <v>197.8</v>
      </c>
      <c r="V25" s="186"/>
      <c r="W25" s="24">
        <v>264.5</v>
      </c>
      <c r="X25" s="24">
        <v>387.9</v>
      </c>
      <c r="Y25" s="24">
        <v>130.69999999999999</v>
      </c>
      <c r="Z25" s="24">
        <v>783</v>
      </c>
    </row>
    <row r="26" spans="1:26" ht="12.6" customHeight="1" x14ac:dyDescent="0.2">
      <c r="A26" s="1"/>
      <c r="B26" s="32" t="s">
        <v>85</v>
      </c>
      <c r="C26" s="24">
        <v>29.3</v>
      </c>
      <c r="D26" s="24">
        <v>18</v>
      </c>
      <c r="E26" s="24">
        <v>3.5</v>
      </c>
      <c r="F26" s="24">
        <v>50.9</v>
      </c>
      <c r="G26" s="24"/>
      <c r="H26" s="24">
        <v>30</v>
      </c>
      <c r="I26" s="24">
        <v>18.5</v>
      </c>
      <c r="J26" s="24">
        <v>4.5999999999999996</v>
      </c>
      <c r="K26" s="24">
        <v>53</v>
      </c>
      <c r="L26" s="186"/>
      <c r="M26" s="60">
        <v>27.5</v>
      </c>
      <c r="N26" s="60">
        <v>18.100000000000001</v>
      </c>
      <c r="O26" s="60">
        <v>3.7</v>
      </c>
      <c r="P26" s="60">
        <v>49.2</v>
      </c>
      <c r="Q26" s="186"/>
      <c r="R26" s="61">
        <v>27.1</v>
      </c>
      <c r="S26" s="61">
        <v>18.399999999999999</v>
      </c>
      <c r="T26" s="61">
        <v>4</v>
      </c>
      <c r="U26" s="61">
        <v>49.4</v>
      </c>
      <c r="V26" s="186"/>
      <c r="W26" s="24">
        <v>113.8</v>
      </c>
      <c r="X26" s="24">
        <v>72.900000000000006</v>
      </c>
      <c r="Y26" s="24">
        <v>15.7</v>
      </c>
      <c r="Z26" s="24">
        <v>202.5</v>
      </c>
    </row>
    <row r="27" spans="1:26" ht="12.6" customHeight="1" x14ac:dyDescent="0.2">
      <c r="A27" s="1"/>
      <c r="B27" s="32" t="s">
        <v>86</v>
      </c>
      <c r="C27" s="24">
        <v>7.6</v>
      </c>
      <c r="D27" s="24">
        <v>0</v>
      </c>
      <c r="E27" s="24">
        <v>3.2</v>
      </c>
      <c r="F27" s="24">
        <v>10.8</v>
      </c>
      <c r="G27" s="24"/>
      <c r="H27" s="24">
        <v>6.4</v>
      </c>
      <c r="I27" s="24">
        <v>0</v>
      </c>
      <c r="J27" s="24">
        <v>2.8</v>
      </c>
      <c r="K27" s="24">
        <v>9.3000000000000007</v>
      </c>
      <c r="L27" s="186"/>
      <c r="M27" s="60">
        <v>8.8000000000000007</v>
      </c>
      <c r="N27" s="24">
        <v>0</v>
      </c>
      <c r="O27" s="60">
        <v>2.7</v>
      </c>
      <c r="P27" s="60">
        <v>11.5</v>
      </c>
      <c r="Q27" s="186"/>
      <c r="R27" s="61">
        <v>6.7</v>
      </c>
      <c r="S27" s="61">
        <v>0</v>
      </c>
      <c r="T27" s="61">
        <v>2.9</v>
      </c>
      <c r="U27" s="61">
        <v>9.6</v>
      </c>
      <c r="V27" s="186"/>
      <c r="W27" s="24">
        <v>29.5</v>
      </c>
      <c r="X27" s="24">
        <v>0</v>
      </c>
      <c r="Y27" s="24">
        <v>11.6</v>
      </c>
      <c r="Z27" s="24">
        <v>41.1</v>
      </c>
    </row>
    <row r="28" spans="1:26" ht="12.6" customHeight="1" x14ac:dyDescent="0.2">
      <c r="A28" s="1"/>
      <c r="B28" s="32" t="s">
        <v>87</v>
      </c>
      <c r="C28" s="24">
        <v>0.7</v>
      </c>
      <c r="D28" s="24">
        <v>0</v>
      </c>
      <c r="E28" s="24">
        <v>0.5</v>
      </c>
      <c r="F28" s="24">
        <v>1.2</v>
      </c>
      <c r="G28" s="24"/>
      <c r="H28" s="24">
        <v>0.9</v>
      </c>
      <c r="I28" s="24">
        <v>0</v>
      </c>
      <c r="J28" s="24">
        <v>0.7</v>
      </c>
      <c r="K28" s="24">
        <v>1.6</v>
      </c>
      <c r="L28" s="186"/>
      <c r="M28" s="60">
        <v>1.2</v>
      </c>
      <c r="N28" s="24">
        <v>0</v>
      </c>
      <c r="O28" s="60">
        <v>0.6</v>
      </c>
      <c r="P28" s="60">
        <v>1.8</v>
      </c>
      <c r="Q28" s="186"/>
      <c r="R28" s="61">
        <v>1.4</v>
      </c>
      <c r="S28" s="61">
        <v>0</v>
      </c>
      <c r="T28" s="61">
        <v>0.7</v>
      </c>
      <c r="U28" s="61">
        <v>2.2000000000000002</v>
      </c>
      <c r="V28" s="186"/>
      <c r="W28" s="24">
        <v>4.2</v>
      </c>
      <c r="X28" s="24">
        <v>0</v>
      </c>
      <c r="Y28" s="24">
        <v>2.4</v>
      </c>
      <c r="Z28" s="24">
        <v>6.7</v>
      </c>
    </row>
    <row r="29" spans="1:26" ht="12.6" customHeight="1" x14ac:dyDescent="0.2">
      <c r="A29" s="1"/>
      <c r="B29" s="32" t="s">
        <v>88</v>
      </c>
      <c r="C29" s="24">
        <v>1.5</v>
      </c>
      <c r="D29" s="24">
        <v>0</v>
      </c>
      <c r="E29" s="24">
        <v>0</v>
      </c>
      <c r="F29" s="24">
        <v>1.6</v>
      </c>
      <c r="G29" s="24"/>
      <c r="H29" s="24">
        <v>1.3</v>
      </c>
      <c r="I29" s="24">
        <v>0</v>
      </c>
      <c r="J29" s="24">
        <v>0</v>
      </c>
      <c r="K29" s="24">
        <v>1.3</v>
      </c>
      <c r="L29" s="186"/>
      <c r="M29" s="60">
        <v>1.9</v>
      </c>
      <c r="N29" s="24">
        <v>0</v>
      </c>
      <c r="O29" s="24">
        <v>0</v>
      </c>
      <c r="P29" s="60">
        <v>2</v>
      </c>
      <c r="Q29" s="186"/>
      <c r="R29" s="24">
        <v>1.5</v>
      </c>
      <c r="S29" s="24">
        <v>0</v>
      </c>
      <c r="T29" s="24">
        <v>0</v>
      </c>
      <c r="U29" s="24">
        <v>1.5</v>
      </c>
      <c r="V29" s="186"/>
      <c r="W29" s="24">
        <v>6.2</v>
      </c>
      <c r="X29" s="24">
        <v>0</v>
      </c>
      <c r="Y29" s="24">
        <v>0.2</v>
      </c>
      <c r="Z29" s="24">
        <v>6.4</v>
      </c>
    </row>
    <row r="30" spans="1:26" ht="12.6" customHeight="1" x14ac:dyDescent="0.2">
      <c r="A30" s="1"/>
      <c r="B30" s="32" t="s">
        <v>89</v>
      </c>
      <c r="C30" s="24">
        <v>15.2</v>
      </c>
      <c r="D30" s="24">
        <v>15.7</v>
      </c>
      <c r="E30" s="24">
        <v>15.1</v>
      </c>
      <c r="F30" s="24">
        <v>46.1</v>
      </c>
      <c r="G30" s="24"/>
      <c r="H30" s="24">
        <v>17.8</v>
      </c>
      <c r="I30" s="24">
        <v>18</v>
      </c>
      <c r="J30" s="24">
        <v>17.8</v>
      </c>
      <c r="K30" s="24">
        <v>53.7</v>
      </c>
      <c r="L30" s="186"/>
      <c r="M30" s="24">
        <v>18.600000000000001</v>
      </c>
      <c r="N30" s="60">
        <v>19.100000000000001</v>
      </c>
      <c r="O30" s="60">
        <v>17.2</v>
      </c>
      <c r="P30" s="60">
        <v>54.8</v>
      </c>
      <c r="Q30" s="186"/>
      <c r="R30" s="61">
        <v>18.100000000000001</v>
      </c>
      <c r="S30" s="61">
        <v>19.399999999999999</v>
      </c>
      <c r="T30" s="61">
        <v>18.399999999999999</v>
      </c>
      <c r="U30" s="61">
        <v>55.9</v>
      </c>
      <c r="V30" s="186"/>
      <c r="W30" s="24">
        <v>69.7</v>
      </c>
      <c r="X30" s="24">
        <v>72.2</v>
      </c>
      <c r="Y30" s="24">
        <v>68.5</v>
      </c>
      <c r="Z30" s="24">
        <v>210.4</v>
      </c>
    </row>
    <row r="31" spans="1:26" ht="12.6" customHeight="1" x14ac:dyDescent="0.2">
      <c r="A31" s="1"/>
      <c r="B31" s="32" t="s">
        <v>90</v>
      </c>
      <c r="C31" s="24">
        <v>0</v>
      </c>
      <c r="D31" s="24">
        <v>0</v>
      </c>
      <c r="E31" s="24">
        <v>0</v>
      </c>
      <c r="F31" s="24">
        <v>0</v>
      </c>
      <c r="G31" s="293"/>
      <c r="H31" s="24">
        <v>0</v>
      </c>
      <c r="I31" s="24">
        <v>0</v>
      </c>
      <c r="J31" s="24">
        <v>0</v>
      </c>
      <c r="K31" s="24">
        <v>0</v>
      </c>
      <c r="L31" s="350"/>
      <c r="M31" s="24">
        <v>0.1</v>
      </c>
      <c r="N31" s="24">
        <v>0</v>
      </c>
      <c r="O31" s="24">
        <v>0</v>
      </c>
      <c r="P31" s="60">
        <v>0.1</v>
      </c>
      <c r="Q31" s="350"/>
      <c r="R31" s="24">
        <v>0.7</v>
      </c>
      <c r="S31" s="24">
        <v>0</v>
      </c>
      <c r="T31" s="24">
        <v>0.3</v>
      </c>
      <c r="U31" s="24">
        <v>1</v>
      </c>
      <c r="V31" s="350"/>
      <c r="W31" s="24">
        <v>0.9</v>
      </c>
      <c r="X31" s="24">
        <v>0</v>
      </c>
      <c r="Y31" s="24">
        <v>0.3</v>
      </c>
      <c r="Z31" s="24">
        <v>1.1000000000000001</v>
      </c>
    </row>
    <row r="32" spans="1:26" ht="12.6" customHeight="1" x14ac:dyDescent="0.2">
      <c r="A32" s="1"/>
      <c r="B32" s="32" t="s">
        <v>92</v>
      </c>
      <c r="C32" s="293">
        <v>5.9</v>
      </c>
      <c r="D32" s="293">
        <v>2</v>
      </c>
      <c r="E32" s="293">
        <v>2.1</v>
      </c>
      <c r="F32" s="293">
        <v>9.9</v>
      </c>
      <c r="G32" s="293"/>
      <c r="H32" s="293">
        <v>2.7</v>
      </c>
      <c r="I32" s="293">
        <v>0.1</v>
      </c>
      <c r="J32" s="293">
        <v>0.6</v>
      </c>
      <c r="K32" s="293">
        <v>3.4</v>
      </c>
      <c r="L32" s="350"/>
      <c r="M32" s="351">
        <v>1.5</v>
      </c>
      <c r="N32" s="293">
        <v>0</v>
      </c>
      <c r="O32" s="83">
        <v>1.5</v>
      </c>
      <c r="P32" s="83">
        <v>3.1</v>
      </c>
      <c r="Q32" s="350"/>
      <c r="R32" s="303">
        <v>1</v>
      </c>
      <c r="S32" s="303">
        <v>0</v>
      </c>
      <c r="T32" s="303">
        <v>1</v>
      </c>
      <c r="U32" s="303">
        <v>2</v>
      </c>
      <c r="V32" s="350"/>
      <c r="W32" s="293">
        <v>11</v>
      </c>
      <c r="X32" s="293">
        <v>2.1</v>
      </c>
      <c r="Y32" s="293">
        <v>5.3</v>
      </c>
      <c r="Z32" s="293">
        <v>18.399999999999999</v>
      </c>
    </row>
    <row r="33" spans="1:26" ht="12.6" customHeight="1" x14ac:dyDescent="0.2">
      <c r="A33" s="452" t="s">
        <v>93</v>
      </c>
      <c r="B33" s="439"/>
      <c r="C33" s="294">
        <v>349.9</v>
      </c>
      <c r="D33" s="294">
        <v>210.8</v>
      </c>
      <c r="E33" s="294">
        <v>247.3</v>
      </c>
      <c r="F33" s="294">
        <v>807.9</v>
      </c>
      <c r="G33" s="294"/>
      <c r="H33" s="294">
        <v>353.2</v>
      </c>
      <c r="I33" s="294">
        <v>185.7</v>
      </c>
      <c r="J33" s="294">
        <v>274.89999999999998</v>
      </c>
      <c r="K33" s="294">
        <v>813.8</v>
      </c>
      <c r="L33" s="317"/>
      <c r="M33" s="301">
        <v>353.6</v>
      </c>
      <c r="N33" s="301">
        <v>210.9</v>
      </c>
      <c r="O33" s="301">
        <v>278.89999999999998</v>
      </c>
      <c r="P33" s="301">
        <v>843.4</v>
      </c>
      <c r="Q33" s="317"/>
      <c r="R33" s="302">
        <v>344.2</v>
      </c>
      <c r="S33" s="302">
        <v>211.8</v>
      </c>
      <c r="T33" s="302">
        <v>305.89999999999998</v>
      </c>
      <c r="U33" s="302">
        <v>862</v>
      </c>
      <c r="V33" s="317"/>
      <c r="W33" s="294">
        <v>1400.9</v>
      </c>
      <c r="X33" s="294">
        <v>819.1</v>
      </c>
      <c r="Y33" s="294">
        <v>1107</v>
      </c>
      <c r="Z33" s="294">
        <v>3326.9</v>
      </c>
    </row>
    <row r="34" spans="1:26" ht="12.6" customHeight="1" x14ac:dyDescent="0.2">
      <c r="A34" s="1"/>
      <c r="B34" s="1"/>
      <c r="C34" s="1"/>
      <c r="D34" s="1"/>
      <c r="E34" s="1"/>
      <c r="F34" s="1"/>
      <c r="G34" s="9"/>
      <c r="H34" s="1"/>
      <c r="I34" s="1"/>
      <c r="J34" s="1"/>
      <c r="K34" s="1"/>
      <c r="L34" s="1"/>
      <c r="M34" s="40"/>
      <c r="N34" s="40"/>
      <c r="O34" s="40"/>
      <c r="P34" s="40"/>
      <c r="Q34" s="1"/>
      <c r="R34" s="71"/>
      <c r="S34" s="71"/>
      <c r="T34" s="71"/>
      <c r="U34" s="71"/>
      <c r="V34" s="1"/>
      <c r="W34" s="1"/>
      <c r="X34" s="1"/>
      <c r="Y34" s="1"/>
      <c r="Z34" s="9"/>
    </row>
    <row r="35" spans="1:26" ht="12.6" customHeight="1" x14ac:dyDescent="0.2">
      <c r="A35" s="1"/>
      <c r="B35" s="32" t="s">
        <v>94</v>
      </c>
      <c r="C35" s="24">
        <v>243</v>
      </c>
      <c r="D35" s="24">
        <v>77.3</v>
      </c>
      <c r="E35" s="24">
        <v>65.900000000000006</v>
      </c>
      <c r="F35" s="24">
        <v>386.2</v>
      </c>
      <c r="G35" s="24"/>
      <c r="H35" s="24">
        <v>251.2</v>
      </c>
      <c r="I35" s="24">
        <v>65.900000000000006</v>
      </c>
      <c r="J35" s="24">
        <v>73.5</v>
      </c>
      <c r="K35" s="24">
        <v>390.6</v>
      </c>
      <c r="L35" s="186"/>
      <c r="M35" s="60">
        <v>256.3</v>
      </c>
      <c r="N35" s="60">
        <v>78.7</v>
      </c>
      <c r="O35" s="60">
        <v>68</v>
      </c>
      <c r="P35" s="60">
        <v>403</v>
      </c>
      <c r="Q35" s="186"/>
      <c r="R35" s="61">
        <v>238.1</v>
      </c>
      <c r="S35" s="61">
        <v>75.400000000000006</v>
      </c>
      <c r="T35" s="61">
        <v>69.2</v>
      </c>
      <c r="U35" s="61">
        <v>382.7</v>
      </c>
      <c r="V35" s="186"/>
      <c r="W35" s="24">
        <v>988.5</v>
      </c>
      <c r="X35" s="24">
        <v>297.39999999999998</v>
      </c>
      <c r="Y35" s="24">
        <v>276.60000000000002</v>
      </c>
      <c r="Z35" s="24">
        <v>1562.5</v>
      </c>
    </row>
    <row r="36" spans="1:26" ht="12.6" customHeight="1" x14ac:dyDescent="0.2">
      <c r="A36" s="1"/>
      <c r="B36" s="32" t="s">
        <v>95</v>
      </c>
      <c r="C36" s="24">
        <v>3</v>
      </c>
      <c r="D36" s="24">
        <v>11</v>
      </c>
      <c r="E36" s="24">
        <v>27.7</v>
      </c>
      <c r="F36" s="24">
        <v>41.7</v>
      </c>
      <c r="G36" s="24"/>
      <c r="H36" s="24">
        <v>1.4</v>
      </c>
      <c r="I36" s="24">
        <v>10.7</v>
      </c>
      <c r="J36" s="24">
        <v>27.8</v>
      </c>
      <c r="K36" s="24">
        <v>39.9</v>
      </c>
      <c r="L36" s="186"/>
      <c r="M36" s="60">
        <v>1.1000000000000001</v>
      </c>
      <c r="N36" s="60">
        <v>10.7</v>
      </c>
      <c r="O36" s="60">
        <v>26.3</v>
      </c>
      <c r="P36" s="60">
        <v>38.1</v>
      </c>
      <c r="Q36" s="186"/>
      <c r="R36" s="61">
        <v>0.6</v>
      </c>
      <c r="S36" s="61">
        <v>9.4</v>
      </c>
      <c r="T36" s="61">
        <v>23.3</v>
      </c>
      <c r="U36" s="61">
        <v>33.200000000000003</v>
      </c>
      <c r="V36" s="186"/>
      <c r="W36" s="24">
        <v>6.1</v>
      </c>
      <c r="X36" s="24">
        <v>41.8</v>
      </c>
      <c r="Y36" s="24">
        <v>105</v>
      </c>
      <c r="Z36" s="24">
        <v>153</v>
      </c>
    </row>
    <row r="37" spans="1:26" ht="12.6" customHeight="1" x14ac:dyDescent="0.2">
      <c r="A37" s="1"/>
      <c r="B37" s="32" t="s">
        <v>96</v>
      </c>
      <c r="C37" s="24">
        <v>0</v>
      </c>
      <c r="D37" s="24">
        <v>0</v>
      </c>
      <c r="E37" s="24">
        <v>0</v>
      </c>
      <c r="F37" s="24">
        <v>0</v>
      </c>
      <c r="G37" s="24"/>
      <c r="H37" s="24">
        <v>0</v>
      </c>
      <c r="I37" s="24">
        <v>0</v>
      </c>
      <c r="J37" s="24">
        <v>0</v>
      </c>
      <c r="K37" s="24">
        <v>0</v>
      </c>
      <c r="L37" s="186"/>
      <c r="M37" s="24">
        <v>0</v>
      </c>
      <c r="N37" s="24">
        <v>0</v>
      </c>
      <c r="O37" s="24">
        <v>0</v>
      </c>
      <c r="P37" s="24">
        <v>0</v>
      </c>
      <c r="Q37" s="186"/>
      <c r="R37" s="24">
        <v>0</v>
      </c>
      <c r="S37" s="24">
        <v>0</v>
      </c>
      <c r="T37" s="24">
        <v>0</v>
      </c>
      <c r="U37" s="24">
        <v>0</v>
      </c>
      <c r="V37" s="186"/>
      <c r="W37" s="24">
        <v>0</v>
      </c>
      <c r="X37" s="24">
        <v>0</v>
      </c>
      <c r="Y37" s="24">
        <v>0</v>
      </c>
      <c r="Z37" s="24">
        <v>0</v>
      </c>
    </row>
    <row r="38" spans="1:26" ht="12.6" customHeight="1" x14ac:dyDescent="0.2">
      <c r="A38" s="1"/>
      <c r="B38" s="32" t="s">
        <v>98</v>
      </c>
      <c r="C38" s="24">
        <v>20.2</v>
      </c>
      <c r="D38" s="24">
        <v>5.8</v>
      </c>
      <c r="E38" s="24">
        <v>0</v>
      </c>
      <c r="F38" s="24">
        <v>26.1</v>
      </c>
      <c r="G38" s="24"/>
      <c r="H38" s="24">
        <v>19.2</v>
      </c>
      <c r="I38" s="24">
        <v>5.8</v>
      </c>
      <c r="J38" s="24">
        <v>0</v>
      </c>
      <c r="K38" s="24">
        <v>25</v>
      </c>
      <c r="L38" s="186"/>
      <c r="M38" s="60">
        <v>23.1</v>
      </c>
      <c r="N38" s="60">
        <v>5.6</v>
      </c>
      <c r="O38" s="24">
        <v>0</v>
      </c>
      <c r="P38" s="60">
        <v>28.8</v>
      </c>
      <c r="Q38" s="186"/>
      <c r="R38" s="24">
        <v>23</v>
      </c>
      <c r="S38" s="24">
        <v>4.9000000000000004</v>
      </c>
      <c r="T38" s="24">
        <v>0</v>
      </c>
      <c r="U38" s="24">
        <v>27.9</v>
      </c>
      <c r="V38" s="186"/>
      <c r="W38" s="24">
        <v>85.6</v>
      </c>
      <c r="X38" s="24">
        <v>22.1</v>
      </c>
      <c r="Y38" s="24">
        <v>0</v>
      </c>
      <c r="Z38" s="24">
        <v>107.7</v>
      </c>
    </row>
    <row r="39" spans="1:26" ht="13.7" customHeight="1" x14ac:dyDescent="0.2">
      <c r="A39" s="1"/>
      <c r="B39" s="32" t="s">
        <v>99</v>
      </c>
      <c r="C39" s="293">
        <v>-0.2</v>
      </c>
      <c r="D39" s="293">
        <v>0</v>
      </c>
      <c r="E39" s="293">
        <v>0</v>
      </c>
      <c r="F39" s="293">
        <v>-0.2</v>
      </c>
      <c r="G39" s="293"/>
      <c r="H39" s="293">
        <v>-0.2</v>
      </c>
      <c r="I39" s="293">
        <v>0</v>
      </c>
      <c r="J39" s="293">
        <v>0</v>
      </c>
      <c r="K39" s="293">
        <v>-0.2</v>
      </c>
      <c r="L39" s="350"/>
      <c r="M39" s="83">
        <v>-0.2</v>
      </c>
      <c r="N39" s="293">
        <v>0</v>
      </c>
      <c r="O39" s="293">
        <v>0</v>
      </c>
      <c r="P39" s="83">
        <v>-0.3</v>
      </c>
      <c r="Q39" s="350"/>
      <c r="R39" s="293">
        <v>0.1</v>
      </c>
      <c r="S39" s="293">
        <v>0</v>
      </c>
      <c r="T39" s="293">
        <v>0</v>
      </c>
      <c r="U39" s="293">
        <v>0.1</v>
      </c>
      <c r="V39" s="350"/>
      <c r="W39" s="293">
        <v>-0.6</v>
      </c>
      <c r="X39" s="293">
        <v>0</v>
      </c>
      <c r="Y39" s="293">
        <v>0</v>
      </c>
      <c r="Z39" s="293">
        <v>-0.6</v>
      </c>
    </row>
    <row r="40" spans="1:26" ht="12.6" customHeight="1" x14ac:dyDescent="0.2">
      <c r="A40" s="32" t="s">
        <v>100</v>
      </c>
      <c r="B40" s="1"/>
      <c r="C40" s="294">
        <v>266.10000000000002</v>
      </c>
      <c r="D40" s="294">
        <v>94</v>
      </c>
      <c r="E40" s="294">
        <v>93.6</v>
      </c>
      <c r="F40" s="294">
        <v>453.7</v>
      </c>
      <c r="G40" s="294"/>
      <c r="H40" s="294">
        <v>271.60000000000002</v>
      </c>
      <c r="I40" s="294">
        <v>82.5</v>
      </c>
      <c r="J40" s="294">
        <v>101.3</v>
      </c>
      <c r="K40" s="294">
        <v>455.3</v>
      </c>
      <c r="L40" s="317"/>
      <c r="M40" s="301">
        <v>280.2</v>
      </c>
      <c r="N40" s="301">
        <v>95.1</v>
      </c>
      <c r="O40" s="301">
        <v>94.2</v>
      </c>
      <c r="P40" s="301">
        <v>469.6</v>
      </c>
      <c r="Q40" s="317"/>
      <c r="R40" s="302">
        <v>261.8</v>
      </c>
      <c r="S40" s="302">
        <v>89.7</v>
      </c>
      <c r="T40" s="302">
        <v>92.5</v>
      </c>
      <c r="U40" s="302">
        <v>444</v>
      </c>
      <c r="V40" s="317"/>
      <c r="W40" s="294">
        <v>1079.5999999999999</v>
      </c>
      <c r="X40" s="294">
        <v>361.3</v>
      </c>
      <c r="Y40" s="294">
        <v>381.6</v>
      </c>
      <c r="Z40" s="294">
        <v>1822.6</v>
      </c>
    </row>
    <row r="41" spans="1:26" ht="12.6" customHeight="1" x14ac:dyDescent="0.2">
      <c r="A41" s="1"/>
      <c r="B41" s="1"/>
      <c r="C41" s="1"/>
      <c r="D41" s="1"/>
      <c r="E41" s="1"/>
      <c r="F41" s="1"/>
      <c r="G41" s="9"/>
      <c r="H41" s="1"/>
      <c r="I41" s="1"/>
      <c r="J41" s="1"/>
      <c r="K41" s="1"/>
      <c r="L41" s="1"/>
      <c r="M41" s="40"/>
      <c r="N41" s="40"/>
      <c r="O41" s="40"/>
      <c r="P41" s="40"/>
      <c r="Q41" s="1"/>
      <c r="R41" s="71"/>
      <c r="S41" s="71"/>
      <c r="T41" s="71"/>
      <c r="U41" s="71"/>
      <c r="V41" s="1"/>
      <c r="W41" s="1"/>
      <c r="X41" s="1"/>
      <c r="Y41" s="1"/>
      <c r="Z41" s="9"/>
    </row>
    <row r="42" spans="1:26" ht="12.6" customHeight="1" x14ac:dyDescent="0.2">
      <c r="A42" s="1"/>
      <c r="B42" s="32" t="s">
        <v>101</v>
      </c>
      <c r="C42" s="24">
        <v>194.9</v>
      </c>
      <c r="D42" s="24">
        <v>5.4</v>
      </c>
      <c r="E42" s="24">
        <v>126.9</v>
      </c>
      <c r="F42" s="24">
        <v>327.10000000000002</v>
      </c>
      <c r="G42" s="24"/>
      <c r="H42" s="24">
        <v>190.2</v>
      </c>
      <c r="I42" s="24">
        <v>5.8</v>
      </c>
      <c r="J42" s="24">
        <v>105.1</v>
      </c>
      <c r="K42" s="24">
        <v>301.10000000000002</v>
      </c>
      <c r="L42" s="186"/>
      <c r="M42" s="60">
        <v>191</v>
      </c>
      <c r="N42" s="60">
        <v>6.7</v>
      </c>
      <c r="O42" s="60">
        <v>120.7</v>
      </c>
      <c r="P42" s="60">
        <v>318.39999999999998</v>
      </c>
      <c r="Q42" s="186"/>
      <c r="R42" s="61">
        <v>183.9</v>
      </c>
      <c r="S42" s="61">
        <v>7</v>
      </c>
      <c r="T42" s="61">
        <v>113.5</v>
      </c>
      <c r="U42" s="61">
        <v>304.5</v>
      </c>
      <c r="V42" s="186"/>
      <c r="W42" s="24">
        <v>759.9</v>
      </c>
      <c r="X42" s="24">
        <v>24.9</v>
      </c>
      <c r="Y42" s="24">
        <v>466.3</v>
      </c>
      <c r="Z42" s="24">
        <v>1251.0999999999999</v>
      </c>
    </row>
    <row r="43" spans="1:26" ht="12.6" customHeight="1" x14ac:dyDescent="0.2">
      <c r="A43" s="1"/>
      <c r="B43" s="32" t="s">
        <v>102</v>
      </c>
      <c r="C43" s="24">
        <v>16.7</v>
      </c>
      <c r="D43" s="24">
        <v>0</v>
      </c>
      <c r="E43" s="24">
        <v>4.5</v>
      </c>
      <c r="F43" s="24">
        <v>21.2</v>
      </c>
      <c r="G43" s="24"/>
      <c r="H43" s="24">
        <v>17.100000000000001</v>
      </c>
      <c r="I43" s="24">
        <v>0</v>
      </c>
      <c r="J43" s="24">
        <v>2.7</v>
      </c>
      <c r="K43" s="24">
        <v>19.8</v>
      </c>
      <c r="L43" s="186"/>
      <c r="M43" s="60">
        <v>14.9</v>
      </c>
      <c r="N43" s="24">
        <v>0</v>
      </c>
      <c r="O43" s="60">
        <v>2.5</v>
      </c>
      <c r="P43" s="60">
        <v>17.399999999999999</v>
      </c>
      <c r="Q43" s="186"/>
      <c r="R43" s="61">
        <v>15.6</v>
      </c>
      <c r="S43" s="61">
        <v>0</v>
      </c>
      <c r="T43" s="61">
        <v>2.7</v>
      </c>
      <c r="U43" s="61">
        <v>18.3</v>
      </c>
      <c r="V43" s="186"/>
      <c r="W43" s="24">
        <v>64.3</v>
      </c>
      <c r="X43" s="24">
        <v>0</v>
      </c>
      <c r="Y43" s="24">
        <v>12.3</v>
      </c>
      <c r="Z43" s="24">
        <v>76.599999999999994</v>
      </c>
    </row>
    <row r="44" spans="1:26" ht="12.6" customHeight="1" x14ac:dyDescent="0.2">
      <c r="A44" s="1"/>
      <c r="B44" s="32" t="s">
        <v>103</v>
      </c>
      <c r="C44" s="24">
        <v>29.2</v>
      </c>
      <c r="D44" s="24">
        <v>0</v>
      </c>
      <c r="E44" s="24">
        <v>2.2999999999999998</v>
      </c>
      <c r="F44" s="24">
        <v>31.5</v>
      </c>
      <c r="G44" s="24"/>
      <c r="H44" s="24">
        <v>30.7</v>
      </c>
      <c r="I44" s="24">
        <v>0</v>
      </c>
      <c r="J44" s="24">
        <v>2.6</v>
      </c>
      <c r="K44" s="24">
        <v>33.299999999999997</v>
      </c>
      <c r="L44" s="186"/>
      <c r="M44" s="60">
        <v>29.3</v>
      </c>
      <c r="N44" s="24">
        <v>0</v>
      </c>
      <c r="O44" s="60">
        <v>2.6</v>
      </c>
      <c r="P44" s="60">
        <v>31.9</v>
      </c>
      <c r="Q44" s="186"/>
      <c r="R44" s="61">
        <v>28.6</v>
      </c>
      <c r="S44" s="61">
        <v>0</v>
      </c>
      <c r="T44" s="61">
        <v>2.5</v>
      </c>
      <c r="U44" s="61">
        <v>31.1</v>
      </c>
      <c r="V44" s="186"/>
      <c r="W44" s="24">
        <v>117.8</v>
      </c>
      <c r="X44" s="24">
        <v>0</v>
      </c>
      <c r="Y44" s="24">
        <v>10</v>
      </c>
      <c r="Z44" s="24">
        <v>127.7</v>
      </c>
    </row>
    <row r="45" spans="1:26" ht="12.6" customHeight="1" x14ac:dyDescent="0.2">
      <c r="A45" s="1"/>
      <c r="B45" s="32" t="s">
        <v>104</v>
      </c>
      <c r="C45" s="24">
        <v>8.3000000000000007</v>
      </c>
      <c r="D45" s="24">
        <v>3.6</v>
      </c>
      <c r="E45" s="24">
        <v>0</v>
      </c>
      <c r="F45" s="24">
        <v>11.8</v>
      </c>
      <c r="G45" s="24"/>
      <c r="H45" s="24">
        <v>9.6999999999999993</v>
      </c>
      <c r="I45" s="24">
        <v>4.5999999999999996</v>
      </c>
      <c r="J45" s="24">
        <v>0</v>
      </c>
      <c r="K45" s="24">
        <v>14.2</v>
      </c>
      <c r="L45" s="186"/>
      <c r="M45" s="60">
        <v>9.8000000000000007</v>
      </c>
      <c r="N45" s="60">
        <v>4.5</v>
      </c>
      <c r="O45" s="24">
        <v>0</v>
      </c>
      <c r="P45" s="60">
        <v>14.4</v>
      </c>
      <c r="Q45" s="186"/>
      <c r="R45" s="24">
        <v>10.7</v>
      </c>
      <c r="S45" s="24">
        <v>1.2</v>
      </c>
      <c r="T45" s="24">
        <v>0</v>
      </c>
      <c r="U45" s="24">
        <v>12</v>
      </c>
      <c r="V45" s="186"/>
      <c r="W45" s="24">
        <v>38.5</v>
      </c>
      <c r="X45" s="24">
        <v>13.9</v>
      </c>
      <c r="Y45" s="24">
        <v>0</v>
      </c>
      <c r="Z45" s="24">
        <v>52.4</v>
      </c>
    </row>
    <row r="46" spans="1:26" ht="12.6" customHeight="1" x14ac:dyDescent="0.2">
      <c r="A46" s="1"/>
      <c r="B46" s="32" t="s">
        <v>105</v>
      </c>
      <c r="C46" s="293">
        <v>4.7</v>
      </c>
      <c r="D46" s="293">
        <v>3.5</v>
      </c>
      <c r="E46" s="293">
        <v>2.7</v>
      </c>
      <c r="F46" s="293">
        <v>11</v>
      </c>
      <c r="G46" s="293"/>
      <c r="H46" s="293">
        <v>3.5</v>
      </c>
      <c r="I46" s="293">
        <v>4.0999999999999996</v>
      </c>
      <c r="J46" s="293">
        <v>1.5</v>
      </c>
      <c r="K46" s="293">
        <v>9.1</v>
      </c>
      <c r="L46" s="350"/>
      <c r="M46" s="83">
        <v>0.7</v>
      </c>
      <c r="N46" s="83">
        <v>3.8</v>
      </c>
      <c r="O46" s="83">
        <v>2.2999999999999998</v>
      </c>
      <c r="P46" s="83">
        <v>6.9</v>
      </c>
      <c r="Q46" s="350"/>
      <c r="R46" s="303">
        <v>0.9</v>
      </c>
      <c r="S46" s="303">
        <v>4.3</v>
      </c>
      <c r="T46" s="303">
        <v>1.8</v>
      </c>
      <c r="U46" s="303">
        <v>6.9</v>
      </c>
      <c r="V46" s="350"/>
      <c r="W46" s="293">
        <v>9.8000000000000007</v>
      </c>
      <c r="X46" s="293">
        <v>15.7</v>
      </c>
      <c r="Y46" s="293">
        <v>8.3000000000000007</v>
      </c>
      <c r="Z46" s="293">
        <v>33.799999999999997</v>
      </c>
    </row>
    <row r="47" spans="1:26" ht="12.6" customHeight="1" x14ac:dyDescent="0.2">
      <c r="A47" s="452" t="s">
        <v>106</v>
      </c>
      <c r="B47" s="439"/>
      <c r="C47" s="294">
        <v>253.8</v>
      </c>
      <c r="D47" s="294">
        <v>12.4</v>
      </c>
      <c r="E47" s="294">
        <v>136.4</v>
      </c>
      <c r="F47" s="294">
        <v>402.7</v>
      </c>
      <c r="G47" s="294"/>
      <c r="H47" s="294">
        <v>251.2</v>
      </c>
      <c r="I47" s="294">
        <v>14.5</v>
      </c>
      <c r="J47" s="294">
        <v>111.8</v>
      </c>
      <c r="K47" s="294">
        <v>377.5</v>
      </c>
      <c r="L47" s="317"/>
      <c r="M47" s="301">
        <v>245.7</v>
      </c>
      <c r="N47" s="301">
        <v>15.1</v>
      </c>
      <c r="O47" s="301">
        <v>128.19999999999999</v>
      </c>
      <c r="P47" s="301">
        <v>388.9</v>
      </c>
      <c r="Q47" s="317"/>
      <c r="R47" s="302">
        <v>239.7</v>
      </c>
      <c r="S47" s="302">
        <v>12.5</v>
      </c>
      <c r="T47" s="302">
        <v>120.4</v>
      </c>
      <c r="U47" s="302">
        <v>372.6</v>
      </c>
      <c r="V47" s="317"/>
      <c r="W47" s="294">
        <v>990.3</v>
      </c>
      <c r="X47" s="294">
        <v>54.5</v>
      </c>
      <c r="Y47" s="294">
        <v>496.9</v>
      </c>
      <c r="Z47" s="294">
        <v>1541.6</v>
      </c>
    </row>
    <row r="48" spans="1:26" ht="12.6" customHeight="1" x14ac:dyDescent="0.2">
      <c r="A48" s="1"/>
      <c r="B48" s="1"/>
      <c r="C48" s="1"/>
      <c r="D48" s="1"/>
      <c r="E48" s="1"/>
      <c r="F48" s="1"/>
      <c r="G48" s="9"/>
      <c r="H48" s="1"/>
      <c r="I48" s="1"/>
      <c r="J48" s="1"/>
      <c r="K48" s="1"/>
      <c r="L48" s="1"/>
      <c r="M48" s="40"/>
      <c r="N48" s="40"/>
      <c r="O48" s="40"/>
      <c r="P48" s="40"/>
      <c r="Q48" s="1"/>
      <c r="R48" s="71"/>
      <c r="S48" s="71"/>
      <c r="T48" s="71"/>
      <c r="U48" s="71"/>
      <c r="V48" s="1"/>
      <c r="W48" s="1"/>
      <c r="X48" s="1"/>
      <c r="Y48" s="1"/>
      <c r="Z48" s="9"/>
    </row>
    <row r="49" spans="1:26" ht="12.6" customHeight="1" x14ac:dyDescent="0.2">
      <c r="A49" s="1"/>
      <c r="B49" s="32" t="s">
        <v>107</v>
      </c>
      <c r="C49" s="24">
        <v>0.1</v>
      </c>
      <c r="D49" s="24">
        <v>0</v>
      </c>
      <c r="E49" s="24">
        <v>27.9</v>
      </c>
      <c r="F49" s="24">
        <v>28.1</v>
      </c>
      <c r="G49" s="24"/>
      <c r="H49" s="24">
        <v>0.1</v>
      </c>
      <c r="I49" s="24">
        <v>0</v>
      </c>
      <c r="J49" s="24">
        <v>25.3</v>
      </c>
      <c r="K49" s="24">
        <v>25.5</v>
      </c>
      <c r="L49" s="186"/>
      <c r="M49" s="60">
        <v>0.1</v>
      </c>
      <c r="N49" s="24">
        <v>0</v>
      </c>
      <c r="O49" s="60">
        <v>25.3</v>
      </c>
      <c r="P49" s="60">
        <v>25.4</v>
      </c>
      <c r="Q49" s="186"/>
      <c r="R49" s="61">
        <v>0.1</v>
      </c>
      <c r="S49" s="61">
        <v>0</v>
      </c>
      <c r="T49" s="61">
        <v>19.899999999999999</v>
      </c>
      <c r="U49" s="61">
        <v>20</v>
      </c>
      <c r="V49" s="186"/>
      <c r="W49" s="24">
        <v>0.5</v>
      </c>
      <c r="X49" s="24">
        <v>0</v>
      </c>
      <c r="Y49" s="24">
        <v>98.5</v>
      </c>
      <c r="Z49" s="24">
        <v>99</v>
      </c>
    </row>
    <row r="50" spans="1:26" ht="12.6" customHeight="1" x14ac:dyDescent="0.2">
      <c r="A50" s="1"/>
      <c r="B50" s="32" t="s">
        <v>108</v>
      </c>
      <c r="C50" s="293">
        <v>3.4</v>
      </c>
      <c r="D50" s="293">
        <v>0</v>
      </c>
      <c r="E50" s="293">
        <v>22.9</v>
      </c>
      <c r="F50" s="293">
        <v>26.3</v>
      </c>
      <c r="G50" s="293"/>
      <c r="H50" s="293">
        <v>2.6</v>
      </c>
      <c r="I50" s="293">
        <v>0</v>
      </c>
      <c r="J50" s="293">
        <v>18.399999999999999</v>
      </c>
      <c r="K50" s="293">
        <v>21.1</v>
      </c>
      <c r="L50" s="350"/>
      <c r="M50" s="83">
        <v>2.2999999999999998</v>
      </c>
      <c r="N50" s="293">
        <v>0</v>
      </c>
      <c r="O50" s="83">
        <v>15.9</v>
      </c>
      <c r="P50" s="83">
        <v>18.100000000000001</v>
      </c>
      <c r="Q50" s="350"/>
      <c r="R50" s="303">
        <v>8.6</v>
      </c>
      <c r="S50" s="303">
        <v>0</v>
      </c>
      <c r="T50" s="303">
        <v>18.8</v>
      </c>
      <c r="U50" s="303">
        <v>27.4</v>
      </c>
      <c r="V50" s="350"/>
      <c r="W50" s="293">
        <v>16.899999999999999</v>
      </c>
      <c r="X50" s="293">
        <v>0</v>
      </c>
      <c r="Y50" s="293">
        <v>76</v>
      </c>
      <c r="Z50" s="293">
        <v>93</v>
      </c>
    </row>
    <row r="51" spans="1:26" ht="12.6" customHeight="1" x14ac:dyDescent="0.2">
      <c r="A51" s="537" t="s">
        <v>109</v>
      </c>
      <c r="B51" s="535"/>
      <c r="C51" s="294">
        <v>3.5</v>
      </c>
      <c r="D51" s="294">
        <v>0</v>
      </c>
      <c r="E51" s="294">
        <v>50.8</v>
      </c>
      <c r="F51" s="294">
        <v>54.2</v>
      </c>
      <c r="G51" s="24"/>
      <c r="H51" s="294">
        <v>2.8</v>
      </c>
      <c r="I51" s="294">
        <v>0</v>
      </c>
      <c r="J51" s="294">
        <v>43.8</v>
      </c>
      <c r="K51" s="294">
        <v>46.5</v>
      </c>
      <c r="L51" s="24"/>
      <c r="M51" s="352">
        <v>2.4</v>
      </c>
      <c r="N51" s="294">
        <v>0</v>
      </c>
      <c r="O51" s="352">
        <v>41.2</v>
      </c>
      <c r="P51" s="294">
        <v>43.5</v>
      </c>
      <c r="Q51" s="24"/>
      <c r="R51" s="294">
        <v>8.6999999999999993</v>
      </c>
      <c r="S51" s="294">
        <v>0</v>
      </c>
      <c r="T51" s="294">
        <v>38.700000000000003</v>
      </c>
      <c r="U51" s="294">
        <v>47.2</v>
      </c>
      <c r="V51" s="24"/>
      <c r="W51" s="294">
        <v>17.399999999999999</v>
      </c>
      <c r="X51" s="294">
        <v>0</v>
      </c>
      <c r="Y51" s="294">
        <v>174.5</v>
      </c>
      <c r="Z51" s="294">
        <v>191.9</v>
      </c>
    </row>
    <row r="52" spans="1:26" ht="12.6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6" customHeight="1" thickBot="1" x14ac:dyDescent="0.25">
      <c r="A53" s="538" t="s">
        <v>110</v>
      </c>
      <c r="B53" s="539"/>
      <c r="C53" s="353">
        <v>1185</v>
      </c>
      <c r="D53" s="353">
        <v>537.20000000000005</v>
      </c>
      <c r="E53" s="353">
        <v>656.9</v>
      </c>
      <c r="F53" s="353">
        <v>2379</v>
      </c>
      <c r="G53" s="354"/>
      <c r="H53" s="353">
        <v>1195</v>
      </c>
      <c r="I53" s="353">
        <v>428.9</v>
      </c>
      <c r="J53" s="353">
        <v>662.8</v>
      </c>
      <c r="K53" s="353">
        <v>2286.6999999999998</v>
      </c>
      <c r="L53" s="354"/>
      <c r="M53" s="353">
        <v>1187</v>
      </c>
      <c r="N53" s="353">
        <v>516.70000000000005</v>
      </c>
      <c r="O53" s="353">
        <v>682.4</v>
      </c>
      <c r="P53" s="353">
        <v>2386</v>
      </c>
      <c r="Q53" s="354"/>
      <c r="R53" s="353">
        <v>1172.2</v>
      </c>
      <c r="S53" s="353">
        <v>517.29999999999995</v>
      </c>
      <c r="T53" s="353">
        <v>668.1</v>
      </c>
      <c r="U53" s="353">
        <v>2357.5</v>
      </c>
      <c r="V53" s="354"/>
      <c r="W53" s="353">
        <v>4739.2</v>
      </c>
      <c r="X53" s="353">
        <v>2000</v>
      </c>
      <c r="Y53" s="353">
        <v>2670.2</v>
      </c>
      <c r="Z53" s="353">
        <v>9409.2999999999993</v>
      </c>
    </row>
    <row r="54" spans="1:26" ht="12.6" customHeight="1" x14ac:dyDescent="0.2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6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6" customHeight="1" x14ac:dyDescent="0.2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</row>
    <row r="57" spans="1:26" ht="12.6" customHeight="1" x14ac:dyDescent="0.2">
      <c r="A57" s="540" t="s">
        <v>204</v>
      </c>
      <c r="B57" s="541"/>
      <c r="C57" s="541"/>
      <c r="D57" s="541"/>
      <c r="E57" s="541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2"/>
      <c r="S57" s="542"/>
      <c r="T57" s="542"/>
      <c r="U57" s="294"/>
      <c r="V57" s="294"/>
      <c r="W57" s="294"/>
      <c r="X57" s="294"/>
      <c r="Y57" s="294"/>
      <c r="Z57" s="294"/>
    </row>
    <row r="58" spans="1:26" ht="12.6" customHeight="1" x14ac:dyDescent="0.2">
      <c r="A58" s="1"/>
      <c r="B58" s="1"/>
      <c r="C58" s="293"/>
      <c r="D58" s="293"/>
      <c r="E58" s="293"/>
      <c r="F58" s="293"/>
      <c r="G58" s="293"/>
      <c r="H58" s="293"/>
      <c r="I58" s="1"/>
      <c r="J58" s="1"/>
      <c r="K58" s="1"/>
      <c r="L58" s="9"/>
      <c r="M58" s="1"/>
      <c r="N58" s="1"/>
      <c r="O58" s="1"/>
      <c r="P58" s="9"/>
      <c r="Q58" s="1"/>
      <c r="R58" s="1"/>
      <c r="S58" s="1"/>
      <c r="T58" s="9"/>
      <c r="U58" s="81"/>
      <c r="V58" s="1"/>
      <c r="W58" s="1"/>
      <c r="X58" s="9"/>
      <c r="Y58" s="1"/>
      <c r="Z58" s="1"/>
    </row>
    <row r="59" spans="1:26" ht="12.6" customHeight="1" x14ac:dyDescent="0.2">
      <c r="A59" s="540" t="s">
        <v>199</v>
      </c>
      <c r="B59" s="543"/>
      <c r="C59" s="543"/>
      <c r="D59" s="543"/>
      <c r="E59" s="543"/>
      <c r="F59" s="543"/>
      <c r="G59" s="54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6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6" customHeight="1" x14ac:dyDescent="0.2">
      <c r="A61" s="533" t="s">
        <v>36</v>
      </c>
      <c r="B61" s="541"/>
      <c r="C61" s="541"/>
      <c r="D61" s="545"/>
      <c r="E61" s="546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6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6" customHeight="1" x14ac:dyDescent="0.2">
      <c r="A63" s="462" t="s">
        <v>137</v>
      </c>
      <c r="B63" s="535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6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8.7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8.7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8.7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8.75" customHeight="1" x14ac:dyDescent="0.2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9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9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9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9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9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9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9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9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9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9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9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9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9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9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9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9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9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9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9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9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9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9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9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9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9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9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9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9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9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9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9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9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9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9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9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9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9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9"/>
    </row>
    <row r="108" spans="1:26" ht="18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9"/>
    </row>
    <row r="109" spans="1:26" ht="18.75" customHeight="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81"/>
    </row>
  </sheetData>
  <mergeCells count="18">
    <mergeCell ref="A7:B7"/>
    <mergeCell ref="A2:Z2"/>
    <mergeCell ref="A3:Z3"/>
    <mergeCell ref="A4:Z4"/>
    <mergeCell ref="A5:B5"/>
    <mergeCell ref="A6:B6"/>
    <mergeCell ref="A63:B63"/>
    <mergeCell ref="A8:B8"/>
    <mergeCell ref="A10:B10"/>
    <mergeCell ref="A11:B11"/>
    <mergeCell ref="A20:B20"/>
    <mergeCell ref="A33:B33"/>
    <mergeCell ref="A47:B47"/>
    <mergeCell ref="A51:B51"/>
    <mergeCell ref="A53:B53"/>
    <mergeCell ref="A57:T57"/>
    <mergeCell ref="A59:G59"/>
    <mergeCell ref="A61:E61"/>
  </mergeCells>
  <pageMargins left="0.7" right="0.7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"/>
  <sheetViews>
    <sheetView zoomScaleNormal="100" workbookViewId="0"/>
  </sheetViews>
  <sheetFormatPr defaultColWidth="21.5" defaultRowHeight="12.75" x14ac:dyDescent="0.2"/>
  <cols>
    <col min="2" max="2" width="22.33203125" customWidth="1"/>
    <col min="3" max="4" width="10.5" customWidth="1"/>
    <col min="5" max="5" width="11.5" customWidth="1"/>
    <col min="6" max="6" width="12.6640625" customWidth="1"/>
    <col min="7" max="7" width="3.1640625" customWidth="1"/>
    <col min="8" max="9" width="10.5" customWidth="1"/>
    <col min="10" max="10" width="11.5" customWidth="1"/>
    <col min="11" max="11" width="12.6640625" customWidth="1"/>
    <col min="12" max="12" width="3.1640625" customWidth="1"/>
    <col min="13" max="14" width="10.5" customWidth="1"/>
    <col min="15" max="15" width="11.5" customWidth="1"/>
    <col min="16" max="16" width="12.6640625" customWidth="1"/>
    <col min="17" max="17" width="3.1640625" customWidth="1"/>
    <col min="18" max="19" width="10.5" customWidth="1"/>
    <col min="20" max="20" width="11.5" customWidth="1"/>
    <col min="21" max="21" width="12.6640625" customWidth="1"/>
    <col min="22" max="22" width="3.1640625" customWidth="1"/>
    <col min="23" max="24" width="10.5" customWidth="1"/>
    <col min="25" max="25" width="11.5" customWidth="1"/>
    <col min="26" max="26" width="12.6640625" customWidth="1"/>
  </cols>
  <sheetData>
    <row r="1" spans="1:26" ht="12.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88"/>
      <c r="L1" s="288"/>
      <c r="M1" s="288"/>
      <c r="N1" s="28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55" t="s">
        <v>0</v>
      </c>
    </row>
    <row r="2" spans="1:26" ht="18.75" customHeight="1" x14ac:dyDescent="0.25">
      <c r="A2" s="520" t="s">
        <v>1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41"/>
    </row>
    <row r="3" spans="1:26" ht="18.75" customHeight="1" x14ac:dyDescent="0.25">
      <c r="A3" s="520" t="s">
        <v>131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41"/>
    </row>
    <row r="4" spans="1:26" ht="18.75" customHeight="1" x14ac:dyDescent="0.25">
      <c r="A4" s="520" t="s">
        <v>138</v>
      </c>
      <c r="B4" s="439"/>
      <c r="C4" s="439"/>
      <c r="D4" s="439"/>
      <c r="E4" s="439"/>
      <c r="F4" s="439"/>
      <c r="G4" s="439"/>
      <c r="H4" s="439"/>
      <c r="I4" s="439"/>
      <c r="J4" s="439"/>
      <c r="K4" s="513" t="s">
        <v>40</v>
      </c>
      <c r="L4" s="547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41"/>
    </row>
    <row r="5" spans="1:26" ht="12.6" customHeight="1" x14ac:dyDescent="0.2">
      <c r="A5" s="494" t="s">
        <v>3</v>
      </c>
      <c r="B5" s="43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9"/>
    </row>
    <row r="6" spans="1:26" ht="12.6" customHeight="1" x14ac:dyDescent="0.2">
      <c r="A6" s="494" t="s">
        <v>4</v>
      </c>
      <c r="B6" s="4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9"/>
    </row>
    <row r="7" spans="1:26" ht="12.6" customHeight="1" x14ac:dyDescent="0.2">
      <c r="A7" s="494" t="s">
        <v>5</v>
      </c>
      <c r="B7" s="4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9"/>
    </row>
    <row r="8" spans="1:26" ht="12.6" customHeight="1" x14ac:dyDescent="0.2">
      <c r="A8" s="489" t="s">
        <v>6</v>
      </c>
      <c r="B8" s="52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9"/>
    </row>
    <row r="9" spans="1:26" ht="12.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9"/>
    </row>
    <row r="10" spans="1:26" ht="12.6" customHeight="1" x14ac:dyDescent="0.2">
      <c r="A10" s="448" t="s">
        <v>139</v>
      </c>
      <c r="B10" s="4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9"/>
    </row>
    <row r="11" spans="1:26" ht="12.6" customHeight="1" x14ac:dyDescent="0.2">
      <c r="A11" s="536" t="s">
        <v>71</v>
      </c>
      <c r="B11" s="439"/>
      <c r="C11" s="247" t="s">
        <v>8</v>
      </c>
      <c r="D11" s="247" t="s">
        <v>8</v>
      </c>
      <c r="E11" s="247" t="s">
        <v>8</v>
      </c>
      <c r="F11" s="247" t="s">
        <v>8</v>
      </c>
      <c r="G11" s="90"/>
      <c r="H11" s="247" t="s">
        <v>10</v>
      </c>
      <c r="I11" s="247" t="s">
        <v>10</v>
      </c>
      <c r="J11" s="247" t="s">
        <v>10</v>
      </c>
      <c r="K11" s="247" t="s">
        <v>10</v>
      </c>
      <c r="L11" s="90"/>
      <c r="M11" s="247" t="s">
        <v>11</v>
      </c>
      <c r="N11" s="247" t="s">
        <v>11</v>
      </c>
      <c r="O11" s="247" t="s">
        <v>11</v>
      </c>
      <c r="P11" s="247" t="s">
        <v>11</v>
      </c>
      <c r="Q11" s="90"/>
      <c r="R11" s="247" t="s">
        <v>12</v>
      </c>
      <c r="S11" s="247" t="s">
        <v>12</v>
      </c>
      <c r="T11" s="247" t="s">
        <v>12</v>
      </c>
      <c r="U11" s="247" t="s">
        <v>12</v>
      </c>
      <c r="V11" s="90"/>
      <c r="W11" s="90">
        <v>2013</v>
      </c>
      <c r="X11" s="90">
        <v>2013</v>
      </c>
      <c r="Y11" s="90">
        <v>2013</v>
      </c>
      <c r="Z11" s="89">
        <v>2013</v>
      </c>
    </row>
    <row r="12" spans="1:26" ht="12.6" customHeight="1" x14ac:dyDescent="0.2">
      <c r="A12" s="1"/>
      <c r="B12" s="1"/>
      <c r="C12" s="290" t="s">
        <v>133</v>
      </c>
      <c r="D12" s="290" t="s">
        <v>134</v>
      </c>
      <c r="E12" s="290" t="s">
        <v>135</v>
      </c>
      <c r="F12" s="290" t="s">
        <v>136</v>
      </c>
      <c r="G12" s="291"/>
      <c r="H12" s="290" t="s">
        <v>133</v>
      </c>
      <c r="I12" s="290" t="s">
        <v>134</v>
      </c>
      <c r="J12" s="290" t="s">
        <v>135</v>
      </c>
      <c r="K12" s="290" t="s">
        <v>136</v>
      </c>
      <c r="L12" s="291"/>
      <c r="M12" s="290" t="s">
        <v>133</v>
      </c>
      <c r="N12" s="290" t="s">
        <v>134</v>
      </c>
      <c r="O12" s="290" t="s">
        <v>135</v>
      </c>
      <c r="P12" s="290" t="s">
        <v>136</v>
      </c>
      <c r="Q12" s="291"/>
      <c r="R12" s="290" t="s">
        <v>133</v>
      </c>
      <c r="S12" s="290" t="s">
        <v>134</v>
      </c>
      <c r="T12" s="290" t="s">
        <v>135</v>
      </c>
      <c r="U12" s="290" t="s">
        <v>136</v>
      </c>
      <c r="V12" s="291"/>
      <c r="W12" s="290" t="s">
        <v>133</v>
      </c>
      <c r="X12" s="290" t="s">
        <v>134</v>
      </c>
      <c r="Y12" s="290" t="s">
        <v>135</v>
      </c>
      <c r="Z12" s="292" t="s">
        <v>136</v>
      </c>
    </row>
    <row r="13" spans="1:26" ht="12.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9"/>
      <c r="V13" s="1"/>
      <c r="W13" s="1"/>
      <c r="X13" s="1"/>
      <c r="Y13" s="1"/>
      <c r="Z13" s="9"/>
    </row>
    <row r="14" spans="1:26" ht="12.6" customHeight="1" x14ac:dyDescent="0.2">
      <c r="A14" s="1"/>
      <c r="B14" s="32" t="s">
        <v>74</v>
      </c>
      <c r="C14" s="24">
        <v>76.099999999999994</v>
      </c>
      <c r="D14" s="24">
        <v>115.3</v>
      </c>
      <c r="E14" s="24">
        <v>61.5</v>
      </c>
      <c r="F14" s="24">
        <v>252.8</v>
      </c>
      <c r="G14" s="186"/>
      <c r="H14" s="24">
        <v>74.8</v>
      </c>
      <c r="I14" s="24">
        <v>127.5</v>
      </c>
      <c r="J14" s="24">
        <v>61.3</v>
      </c>
      <c r="K14" s="24">
        <v>263.7</v>
      </c>
      <c r="L14" s="186"/>
      <c r="M14" s="24">
        <v>70.8</v>
      </c>
      <c r="N14" s="24">
        <v>122.3</v>
      </c>
      <c r="O14" s="24">
        <v>52.6</v>
      </c>
      <c r="P14" s="24">
        <v>245.8</v>
      </c>
      <c r="Q14" s="186"/>
      <c r="R14" s="24">
        <v>70.5</v>
      </c>
      <c r="S14" s="24">
        <v>142.9</v>
      </c>
      <c r="T14" s="24">
        <v>95.5</v>
      </c>
      <c r="U14" s="24">
        <v>309</v>
      </c>
      <c r="V14" s="186"/>
      <c r="W14" s="24">
        <v>292.3</v>
      </c>
      <c r="X14" s="24">
        <v>508</v>
      </c>
      <c r="Y14" s="24">
        <v>271</v>
      </c>
      <c r="Z14" s="24">
        <v>1071.2</v>
      </c>
    </row>
    <row r="15" spans="1:26" ht="12.6" customHeight="1" x14ac:dyDescent="0.2">
      <c r="A15" s="1"/>
      <c r="B15" s="32" t="s">
        <v>75</v>
      </c>
      <c r="C15" s="24">
        <v>188.1</v>
      </c>
      <c r="D15" s="24">
        <v>39.700000000000003</v>
      </c>
      <c r="E15" s="24">
        <v>43.5</v>
      </c>
      <c r="F15" s="24">
        <v>271.3</v>
      </c>
      <c r="G15" s="186"/>
      <c r="H15" s="24">
        <v>192</v>
      </c>
      <c r="I15" s="24">
        <v>45.9</v>
      </c>
      <c r="J15" s="24">
        <v>41.9</v>
      </c>
      <c r="K15" s="24">
        <v>279.8</v>
      </c>
      <c r="L15" s="186"/>
      <c r="M15" s="24">
        <v>192.6</v>
      </c>
      <c r="N15" s="24">
        <v>38.1</v>
      </c>
      <c r="O15" s="24">
        <v>36</v>
      </c>
      <c r="P15" s="24">
        <v>266.60000000000002</v>
      </c>
      <c r="Q15" s="186"/>
      <c r="R15" s="24">
        <v>213</v>
      </c>
      <c r="S15" s="24">
        <v>50.5</v>
      </c>
      <c r="T15" s="24">
        <v>42.4</v>
      </c>
      <c r="U15" s="24">
        <v>305.89999999999998</v>
      </c>
      <c r="V15" s="186"/>
      <c r="W15" s="24">
        <v>785.8</v>
      </c>
      <c r="X15" s="24">
        <v>174.2</v>
      </c>
      <c r="Y15" s="24">
        <v>163.69999999999999</v>
      </c>
      <c r="Z15" s="24">
        <v>1123.5999999999999</v>
      </c>
    </row>
    <row r="16" spans="1:26" ht="12.6" customHeight="1" x14ac:dyDescent="0.2">
      <c r="A16" s="1"/>
      <c r="B16" s="32" t="s">
        <v>76</v>
      </c>
      <c r="C16" s="24">
        <v>31.3</v>
      </c>
      <c r="D16" s="24">
        <v>18.100000000000001</v>
      </c>
      <c r="E16" s="24">
        <v>11.8</v>
      </c>
      <c r="F16" s="24">
        <v>61.2</v>
      </c>
      <c r="G16" s="186"/>
      <c r="H16" s="24">
        <v>31.1</v>
      </c>
      <c r="I16" s="24">
        <v>20.9</v>
      </c>
      <c r="J16" s="24">
        <v>13.6</v>
      </c>
      <c r="K16" s="24">
        <v>65.7</v>
      </c>
      <c r="L16" s="186"/>
      <c r="M16" s="24">
        <v>28.6</v>
      </c>
      <c r="N16" s="24">
        <v>21.4</v>
      </c>
      <c r="O16" s="24">
        <v>12</v>
      </c>
      <c r="P16" s="24">
        <v>62.1</v>
      </c>
      <c r="Q16" s="186"/>
      <c r="R16" s="24">
        <v>33.5</v>
      </c>
      <c r="S16" s="24">
        <v>27.7</v>
      </c>
      <c r="T16" s="24">
        <v>12.8</v>
      </c>
      <c r="U16" s="24">
        <v>74.099999999999994</v>
      </c>
      <c r="V16" s="186"/>
      <c r="W16" s="24">
        <v>124.6</v>
      </c>
      <c r="X16" s="24">
        <v>88.1</v>
      </c>
      <c r="Y16" s="24">
        <v>50.2</v>
      </c>
      <c r="Z16" s="24">
        <v>262.89999999999998</v>
      </c>
    </row>
    <row r="17" spans="1:26" ht="12.6" customHeight="1" x14ac:dyDescent="0.2">
      <c r="A17" s="1"/>
      <c r="B17" s="32" t="s">
        <v>77</v>
      </c>
      <c r="C17" s="24">
        <v>9.3000000000000007</v>
      </c>
      <c r="D17" s="24">
        <v>0</v>
      </c>
      <c r="E17" s="24">
        <v>15.4</v>
      </c>
      <c r="F17" s="24">
        <v>24.6</v>
      </c>
      <c r="G17" s="186"/>
      <c r="H17" s="24">
        <v>9.6999999999999993</v>
      </c>
      <c r="I17" s="24">
        <v>0</v>
      </c>
      <c r="J17" s="24">
        <v>15.8</v>
      </c>
      <c r="K17" s="24">
        <v>25.4</v>
      </c>
      <c r="L17" s="186"/>
      <c r="M17" s="24">
        <v>8.9</v>
      </c>
      <c r="N17" s="24">
        <v>0</v>
      </c>
      <c r="O17" s="24">
        <v>15.2</v>
      </c>
      <c r="P17" s="24">
        <v>24.1</v>
      </c>
      <c r="Q17" s="186"/>
      <c r="R17" s="24">
        <v>10.8</v>
      </c>
      <c r="S17" s="24">
        <v>0</v>
      </c>
      <c r="T17" s="24">
        <v>14.4</v>
      </c>
      <c r="U17" s="24">
        <v>25.1</v>
      </c>
      <c r="V17" s="186"/>
      <c r="W17" s="24">
        <v>38.6</v>
      </c>
      <c r="X17" s="24">
        <v>0</v>
      </c>
      <c r="Y17" s="24">
        <v>60.7</v>
      </c>
      <c r="Z17" s="24">
        <v>99.3</v>
      </c>
    </row>
    <row r="18" spans="1:26" ht="12.6" customHeight="1" x14ac:dyDescent="0.2">
      <c r="A18" s="1"/>
      <c r="B18" s="32" t="s">
        <v>78</v>
      </c>
      <c r="C18" s="24">
        <v>0</v>
      </c>
      <c r="D18" s="24">
        <v>0</v>
      </c>
      <c r="E18" s="24">
        <v>0</v>
      </c>
      <c r="F18" s="24">
        <v>0</v>
      </c>
      <c r="G18" s="186"/>
      <c r="H18" s="24">
        <v>0.1</v>
      </c>
      <c r="I18" s="24">
        <v>0</v>
      </c>
      <c r="J18" s="24">
        <v>0</v>
      </c>
      <c r="K18" s="24">
        <v>0.1</v>
      </c>
      <c r="L18" s="186"/>
      <c r="M18" s="24">
        <v>0.1</v>
      </c>
      <c r="N18" s="24">
        <v>0</v>
      </c>
      <c r="O18" s="24">
        <v>0</v>
      </c>
      <c r="P18" s="24">
        <v>0.1</v>
      </c>
      <c r="Q18" s="186"/>
      <c r="R18" s="24">
        <v>0.1</v>
      </c>
      <c r="S18" s="24">
        <v>0</v>
      </c>
      <c r="T18" s="24">
        <v>0</v>
      </c>
      <c r="U18" s="24">
        <v>0.1</v>
      </c>
      <c r="V18" s="186"/>
      <c r="W18" s="24">
        <v>0.3</v>
      </c>
      <c r="X18" s="24">
        <v>0</v>
      </c>
      <c r="Y18" s="24">
        <v>0</v>
      </c>
      <c r="Z18" s="24">
        <v>0.3</v>
      </c>
    </row>
    <row r="19" spans="1:26" ht="12.6" customHeight="1" x14ac:dyDescent="0.2">
      <c r="A19" s="1"/>
      <c r="B19" s="32" t="s">
        <v>79</v>
      </c>
      <c r="C19" s="293">
        <v>5.4</v>
      </c>
      <c r="D19" s="293">
        <v>16.600000000000001</v>
      </c>
      <c r="E19" s="293">
        <v>1.3</v>
      </c>
      <c r="F19" s="293">
        <v>23.3</v>
      </c>
      <c r="G19" s="350"/>
      <c r="H19" s="293">
        <v>6.8</v>
      </c>
      <c r="I19" s="293">
        <v>0</v>
      </c>
      <c r="J19" s="293">
        <v>1.7</v>
      </c>
      <c r="K19" s="293">
        <v>8.5</v>
      </c>
      <c r="L19" s="350"/>
      <c r="M19" s="293">
        <v>3.8</v>
      </c>
      <c r="N19" s="293">
        <v>0</v>
      </c>
      <c r="O19" s="293">
        <v>1.3</v>
      </c>
      <c r="P19" s="293">
        <v>5.0999999999999996</v>
      </c>
      <c r="Q19" s="350"/>
      <c r="R19" s="293">
        <v>5.8</v>
      </c>
      <c r="S19" s="293">
        <v>0</v>
      </c>
      <c r="T19" s="293">
        <v>1.7</v>
      </c>
      <c r="U19" s="293">
        <v>7.5</v>
      </c>
      <c r="V19" s="350"/>
      <c r="W19" s="293">
        <v>21.8</v>
      </c>
      <c r="X19" s="293">
        <v>16.600000000000001</v>
      </c>
      <c r="Y19" s="293">
        <v>6</v>
      </c>
      <c r="Z19" s="293">
        <v>44.4</v>
      </c>
    </row>
    <row r="20" spans="1:26" ht="12.6" customHeight="1" x14ac:dyDescent="0.2">
      <c r="A20" s="452" t="s">
        <v>80</v>
      </c>
      <c r="B20" s="439"/>
      <c r="C20" s="294">
        <v>310.2</v>
      </c>
      <c r="D20" s="294">
        <v>189.6</v>
      </c>
      <c r="E20" s="294">
        <v>133.4</v>
      </c>
      <c r="F20" s="294">
        <v>633.20000000000005</v>
      </c>
      <c r="G20" s="317"/>
      <c r="H20" s="294">
        <v>314.5</v>
      </c>
      <c r="I20" s="294">
        <v>194.3</v>
      </c>
      <c r="J20" s="294">
        <v>134.30000000000001</v>
      </c>
      <c r="K20" s="294">
        <v>643.1</v>
      </c>
      <c r="L20" s="317"/>
      <c r="M20" s="294">
        <v>304.89999999999998</v>
      </c>
      <c r="N20" s="294">
        <v>181.8</v>
      </c>
      <c r="O20" s="294">
        <v>117.1</v>
      </c>
      <c r="P20" s="294">
        <v>603.79999999999995</v>
      </c>
      <c r="Q20" s="317"/>
      <c r="R20" s="294">
        <v>333.8</v>
      </c>
      <c r="S20" s="294">
        <v>221.1</v>
      </c>
      <c r="T20" s="294">
        <v>166.7</v>
      </c>
      <c r="U20" s="294">
        <v>721.6</v>
      </c>
      <c r="V20" s="317"/>
      <c r="W20" s="294">
        <v>1263.4000000000001</v>
      </c>
      <c r="X20" s="294">
        <v>786.8</v>
      </c>
      <c r="Y20" s="294">
        <v>551.5</v>
      </c>
      <c r="Z20" s="294">
        <v>2601.6999999999998</v>
      </c>
    </row>
    <row r="21" spans="1:26" ht="12.6" customHeight="1" x14ac:dyDescent="0.2">
      <c r="A21" s="1"/>
      <c r="B21" s="1"/>
      <c r="C21" s="24"/>
      <c r="D21" s="24"/>
      <c r="E21" s="24"/>
      <c r="F21" s="24"/>
      <c r="G21" s="1"/>
      <c r="H21" s="24"/>
      <c r="I21" s="24"/>
      <c r="J21" s="24"/>
      <c r="K21" s="24"/>
      <c r="L21" s="1"/>
      <c r="M21" s="24"/>
      <c r="N21" s="24"/>
      <c r="O21" s="24"/>
      <c r="P21" s="24"/>
      <c r="Q21" s="1"/>
      <c r="R21" s="24"/>
      <c r="S21" s="24"/>
      <c r="T21" s="24"/>
      <c r="U21" s="24"/>
      <c r="V21" s="1"/>
      <c r="W21" s="24"/>
      <c r="X21" s="24"/>
      <c r="Y21" s="24"/>
      <c r="Z21" s="24"/>
    </row>
    <row r="22" spans="1:26" ht="12.6" customHeight="1" x14ac:dyDescent="0.2">
      <c r="A22" s="1"/>
      <c r="B22" s="32" t="s">
        <v>81</v>
      </c>
      <c r="C22" s="24">
        <v>146.30000000000001</v>
      </c>
      <c r="D22" s="24">
        <v>30.4</v>
      </c>
      <c r="E22" s="24">
        <v>77.8</v>
      </c>
      <c r="F22" s="24">
        <v>254.5</v>
      </c>
      <c r="G22" s="186"/>
      <c r="H22" s="24">
        <v>150.80000000000001</v>
      </c>
      <c r="I22" s="24">
        <v>32.299999999999997</v>
      </c>
      <c r="J22" s="24">
        <v>93.6</v>
      </c>
      <c r="K22" s="24">
        <v>276.7</v>
      </c>
      <c r="L22" s="186"/>
      <c r="M22" s="24">
        <v>148.6</v>
      </c>
      <c r="N22" s="24">
        <v>30.5</v>
      </c>
      <c r="O22" s="24">
        <v>79.099999999999994</v>
      </c>
      <c r="P22" s="24">
        <v>258.2</v>
      </c>
      <c r="Q22" s="186"/>
      <c r="R22" s="24">
        <v>163.6</v>
      </c>
      <c r="S22" s="24">
        <v>34.299999999999997</v>
      </c>
      <c r="T22" s="24">
        <v>102.5</v>
      </c>
      <c r="U22" s="24">
        <v>300.39999999999998</v>
      </c>
      <c r="V22" s="186"/>
      <c r="W22" s="24">
        <v>609.4</v>
      </c>
      <c r="X22" s="24">
        <v>127.5</v>
      </c>
      <c r="Y22" s="24">
        <v>353</v>
      </c>
      <c r="Z22" s="24">
        <v>1089.8</v>
      </c>
    </row>
    <row r="23" spans="1:26" ht="12.6" customHeight="1" x14ac:dyDescent="0.2">
      <c r="A23" s="1"/>
      <c r="B23" s="32" t="s">
        <v>82</v>
      </c>
      <c r="C23" s="24">
        <v>61.9</v>
      </c>
      <c r="D23" s="24">
        <v>5.6</v>
      </c>
      <c r="E23" s="24">
        <v>80.900000000000006</v>
      </c>
      <c r="F23" s="24">
        <v>148.5</v>
      </c>
      <c r="G23" s="186"/>
      <c r="H23" s="24">
        <v>66.5</v>
      </c>
      <c r="I23" s="24">
        <v>5.8</v>
      </c>
      <c r="J23" s="24">
        <v>97</v>
      </c>
      <c r="K23" s="24">
        <v>169.4</v>
      </c>
      <c r="L23" s="186"/>
      <c r="M23" s="24">
        <v>61.4</v>
      </c>
      <c r="N23" s="24">
        <v>5.3</v>
      </c>
      <c r="O23" s="24">
        <v>78.900000000000006</v>
      </c>
      <c r="P23" s="24">
        <v>145.6</v>
      </c>
      <c r="Q23" s="186"/>
      <c r="R23" s="24">
        <v>65.099999999999994</v>
      </c>
      <c r="S23" s="24">
        <v>6</v>
      </c>
      <c r="T23" s="24">
        <v>104.2</v>
      </c>
      <c r="U23" s="24">
        <v>175.3</v>
      </c>
      <c r="V23" s="186"/>
      <c r="W23" s="24">
        <v>254.9</v>
      </c>
      <c r="X23" s="24">
        <v>22.7</v>
      </c>
      <c r="Y23" s="24">
        <v>361</v>
      </c>
      <c r="Z23" s="24">
        <v>638.6</v>
      </c>
    </row>
    <row r="24" spans="1:26" ht="12.6" customHeight="1" x14ac:dyDescent="0.2">
      <c r="A24" s="1"/>
      <c r="B24" s="32" t="s">
        <v>83</v>
      </c>
      <c r="C24" s="24">
        <v>21.5</v>
      </c>
      <c r="D24" s="24">
        <v>34.299999999999997</v>
      </c>
      <c r="E24" s="24">
        <v>13.2</v>
      </c>
      <c r="F24" s="24">
        <v>69</v>
      </c>
      <c r="G24" s="186"/>
      <c r="H24" s="24">
        <v>22.5</v>
      </c>
      <c r="I24" s="24">
        <v>43.5</v>
      </c>
      <c r="J24" s="24">
        <v>13.3</v>
      </c>
      <c r="K24" s="24">
        <v>79.400000000000006</v>
      </c>
      <c r="L24" s="186"/>
      <c r="M24" s="24">
        <v>9.4</v>
      </c>
      <c r="N24" s="24">
        <v>42.6</v>
      </c>
      <c r="O24" s="24">
        <v>11.5</v>
      </c>
      <c r="P24" s="24">
        <v>63.5</v>
      </c>
      <c r="Q24" s="186"/>
      <c r="R24" s="24">
        <v>4.7</v>
      </c>
      <c r="S24" s="24">
        <v>46.7</v>
      </c>
      <c r="T24" s="24">
        <v>15.2</v>
      </c>
      <c r="U24" s="24">
        <v>66.599999999999994</v>
      </c>
      <c r="V24" s="186"/>
      <c r="W24" s="24">
        <v>58.1</v>
      </c>
      <c r="X24" s="24">
        <v>167.1</v>
      </c>
      <c r="Y24" s="24">
        <v>53.2</v>
      </c>
      <c r="Z24" s="24">
        <v>278.39999999999998</v>
      </c>
    </row>
    <row r="25" spans="1:26" ht="12.6" customHeight="1" x14ac:dyDescent="0.2">
      <c r="A25" s="1"/>
      <c r="B25" s="32" t="s">
        <v>84</v>
      </c>
      <c r="C25" s="24">
        <v>64.8</v>
      </c>
      <c r="D25" s="24">
        <v>77.7</v>
      </c>
      <c r="E25" s="24">
        <v>27.6</v>
      </c>
      <c r="F25" s="24">
        <v>170</v>
      </c>
      <c r="G25" s="186"/>
      <c r="H25" s="24">
        <v>70</v>
      </c>
      <c r="I25" s="24">
        <v>85.3</v>
      </c>
      <c r="J25" s="24">
        <v>25.8</v>
      </c>
      <c r="K25" s="24">
        <v>181.1</v>
      </c>
      <c r="L25" s="186"/>
      <c r="M25" s="24">
        <v>64.3</v>
      </c>
      <c r="N25" s="24">
        <v>87.1</v>
      </c>
      <c r="O25" s="24">
        <v>27.4</v>
      </c>
      <c r="P25" s="24">
        <v>178.8</v>
      </c>
      <c r="Q25" s="186"/>
      <c r="R25" s="24">
        <v>71</v>
      </c>
      <c r="S25" s="24">
        <v>103.8</v>
      </c>
      <c r="T25" s="24">
        <v>28.7</v>
      </c>
      <c r="U25" s="24">
        <v>203.6</v>
      </c>
      <c r="V25" s="186"/>
      <c r="W25" s="24">
        <v>270.10000000000002</v>
      </c>
      <c r="X25" s="24">
        <v>353.9</v>
      </c>
      <c r="Y25" s="24">
        <v>109.5</v>
      </c>
      <c r="Z25" s="24">
        <v>733.5</v>
      </c>
    </row>
    <row r="26" spans="1:26" ht="12.6" customHeight="1" x14ac:dyDescent="0.2">
      <c r="A26" s="1"/>
      <c r="B26" s="32" t="s">
        <v>85</v>
      </c>
      <c r="C26" s="24">
        <v>30</v>
      </c>
      <c r="D26" s="24">
        <v>20.7</v>
      </c>
      <c r="E26" s="24">
        <v>4.7</v>
      </c>
      <c r="F26" s="24">
        <v>55.4</v>
      </c>
      <c r="G26" s="186"/>
      <c r="H26" s="24">
        <v>29.9</v>
      </c>
      <c r="I26" s="24">
        <v>21.8</v>
      </c>
      <c r="J26" s="24">
        <v>4.0999999999999996</v>
      </c>
      <c r="K26" s="24">
        <v>55.7</v>
      </c>
      <c r="L26" s="186"/>
      <c r="M26" s="24">
        <v>27.9</v>
      </c>
      <c r="N26" s="24">
        <v>19.899999999999999</v>
      </c>
      <c r="O26" s="24">
        <v>4</v>
      </c>
      <c r="P26" s="24">
        <v>51.7</v>
      </c>
      <c r="Q26" s="186"/>
      <c r="R26" s="24">
        <v>30.3</v>
      </c>
      <c r="S26" s="24">
        <v>21.7</v>
      </c>
      <c r="T26" s="24">
        <v>4</v>
      </c>
      <c r="U26" s="24">
        <v>56</v>
      </c>
      <c r="V26" s="186"/>
      <c r="W26" s="24">
        <v>118</v>
      </c>
      <c r="X26" s="24">
        <v>84.1</v>
      </c>
      <c r="Y26" s="24">
        <v>16.7</v>
      </c>
      <c r="Z26" s="24">
        <v>218.8</v>
      </c>
    </row>
    <row r="27" spans="1:26" ht="12.6" customHeight="1" x14ac:dyDescent="0.2">
      <c r="A27" s="1"/>
      <c r="B27" s="32" t="s">
        <v>86</v>
      </c>
      <c r="C27" s="24">
        <v>10</v>
      </c>
      <c r="D27" s="24">
        <v>0</v>
      </c>
      <c r="E27" s="24">
        <v>4.5</v>
      </c>
      <c r="F27" s="24">
        <v>14.6</v>
      </c>
      <c r="G27" s="186"/>
      <c r="H27" s="24">
        <v>9.4</v>
      </c>
      <c r="I27" s="24">
        <v>0</v>
      </c>
      <c r="J27" s="24">
        <v>4.2</v>
      </c>
      <c r="K27" s="24">
        <v>13.6</v>
      </c>
      <c r="L27" s="186"/>
      <c r="M27" s="24">
        <v>10.9</v>
      </c>
      <c r="N27" s="24">
        <v>0</v>
      </c>
      <c r="O27" s="24">
        <v>3.4</v>
      </c>
      <c r="P27" s="24">
        <v>14.3</v>
      </c>
      <c r="Q27" s="186"/>
      <c r="R27" s="24">
        <v>10.7</v>
      </c>
      <c r="S27" s="24">
        <v>0</v>
      </c>
      <c r="T27" s="24">
        <v>3.6</v>
      </c>
      <c r="U27" s="24">
        <v>14.3</v>
      </c>
      <c r="V27" s="186"/>
      <c r="W27" s="24">
        <v>40.9</v>
      </c>
      <c r="X27" s="24">
        <v>0</v>
      </c>
      <c r="Y27" s="24">
        <v>15.9</v>
      </c>
      <c r="Z27" s="24">
        <v>56.8</v>
      </c>
    </row>
    <row r="28" spans="1:26" ht="12.6" customHeight="1" x14ac:dyDescent="0.2">
      <c r="A28" s="1"/>
      <c r="B28" s="32" t="s">
        <v>87</v>
      </c>
      <c r="C28" s="24">
        <v>0</v>
      </c>
      <c r="D28" s="24">
        <v>0</v>
      </c>
      <c r="E28" s="24">
        <v>0</v>
      </c>
      <c r="F28" s="24">
        <v>0</v>
      </c>
      <c r="G28" s="186"/>
      <c r="H28" s="24">
        <v>0.4</v>
      </c>
      <c r="I28" s="24">
        <v>0</v>
      </c>
      <c r="J28" s="24">
        <v>0</v>
      </c>
      <c r="K28" s="24">
        <v>0.4</v>
      </c>
      <c r="L28" s="186"/>
      <c r="M28" s="24">
        <v>0.3</v>
      </c>
      <c r="N28" s="24">
        <v>0</v>
      </c>
      <c r="O28" s="24">
        <v>0</v>
      </c>
      <c r="P28" s="24">
        <v>0.3</v>
      </c>
      <c r="Q28" s="186"/>
      <c r="R28" s="24">
        <v>0.7</v>
      </c>
      <c r="S28" s="24">
        <v>0</v>
      </c>
      <c r="T28" s="24">
        <v>0.2</v>
      </c>
      <c r="U28" s="24">
        <v>0.9</v>
      </c>
      <c r="V28" s="186"/>
      <c r="W28" s="24">
        <v>1.3</v>
      </c>
      <c r="X28" s="24">
        <v>0</v>
      </c>
      <c r="Y28" s="24">
        <v>0.2</v>
      </c>
      <c r="Z28" s="24">
        <v>1.6</v>
      </c>
    </row>
    <row r="29" spans="1:26" ht="12.6" customHeight="1" x14ac:dyDescent="0.2">
      <c r="A29" s="1"/>
      <c r="B29" s="32" t="s">
        <v>88</v>
      </c>
      <c r="C29" s="24">
        <v>2.5</v>
      </c>
      <c r="D29" s="24">
        <v>0</v>
      </c>
      <c r="E29" s="24">
        <v>0.1</v>
      </c>
      <c r="F29" s="24">
        <v>2.6</v>
      </c>
      <c r="G29" s="186"/>
      <c r="H29" s="24">
        <v>2.4</v>
      </c>
      <c r="I29" s="24">
        <v>0</v>
      </c>
      <c r="J29" s="24">
        <v>0.1</v>
      </c>
      <c r="K29" s="24">
        <v>2.5</v>
      </c>
      <c r="L29" s="186"/>
      <c r="M29" s="24">
        <v>1.9</v>
      </c>
      <c r="N29" s="24">
        <v>0</v>
      </c>
      <c r="O29" s="24">
        <v>0</v>
      </c>
      <c r="P29" s="24">
        <v>1.9</v>
      </c>
      <c r="Q29" s="186"/>
      <c r="R29" s="24">
        <v>1.4</v>
      </c>
      <c r="S29" s="24">
        <v>0</v>
      </c>
      <c r="T29" s="24">
        <v>0</v>
      </c>
      <c r="U29" s="24">
        <v>1.4</v>
      </c>
      <c r="V29" s="186"/>
      <c r="W29" s="24">
        <v>8.1999999999999993</v>
      </c>
      <c r="X29" s="24">
        <v>0</v>
      </c>
      <c r="Y29" s="24">
        <v>0.2</v>
      </c>
      <c r="Z29" s="24">
        <v>8.4</v>
      </c>
    </row>
    <row r="30" spans="1:26" ht="12.6" customHeight="1" x14ac:dyDescent="0.2">
      <c r="A30" s="1"/>
      <c r="B30" s="32" t="s">
        <v>89</v>
      </c>
      <c r="C30" s="24">
        <v>7</v>
      </c>
      <c r="D30" s="24">
        <v>3.3</v>
      </c>
      <c r="E30" s="24">
        <v>8</v>
      </c>
      <c r="F30" s="24">
        <v>18.2</v>
      </c>
      <c r="G30" s="186"/>
      <c r="H30" s="24">
        <v>9.8000000000000007</v>
      </c>
      <c r="I30" s="24">
        <v>10.4</v>
      </c>
      <c r="J30" s="24">
        <v>10.7</v>
      </c>
      <c r="K30" s="24">
        <v>30.8</v>
      </c>
      <c r="L30" s="186"/>
      <c r="M30" s="24">
        <v>10.5</v>
      </c>
      <c r="N30" s="24">
        <v>13.9</v>
      </c>
      <c r="O30" s="24">
        <v>11.2</v>
      </c>
      <c r="P30" s="24">
        <v>35.6</v>
      </c>
      <c r="Q30" s="186"/>
      <c r="R30" s="24">
        <v>13.6</v>
      </c>
      <c r="S30" s="24">
        <v>18.2</v>
      </c>
      <c r="T30" s="24">
        <v>14.2</v>
      </c>
      <c r="U30" s="24">
        <v>46</v>
      </c>
      <c r="V30" s="186"/>
      <c r="W30" s="24">
        <v>40.9</v>
      </c>
      <c r="X30" s="24">
        <v>45.7</v>
      </c>
      <c r="Y30" s="24">
        <v>44.1</v>
      </c>
      <c r="Z30" s="24">
        <v>130.6</v>
      </c>
    </row>
    <row r="31" spans="1:26" ht="12.6" customHeight="1" x14ac:dyDescent="0.2">
      <c r="A31" s="1"/>
      <c r="B31" s="32" t="s">
        <v>92</v>
      </c>
      <c r="C31" s="293">
        <v>46.9</v>
      </c>
      <c r="D31" s="293">
        <v>5.5</v>
      </c>
      <c r="E31" s="293">
        <v>6.6</v>
      </c>
      <c r="F31" s="293">
        <v>59</v>
      </c>
      <c r="G31" s="350"/>
      <c r="H31" s="293">
        <v>0.1</v>
      </c>
      <c r="I31" s="293">
        <v>0.3</v>
      </c>
      <c r="J31" s="293">
        <v>2.5</v>
      </c>
      <c r="K31" s="293">
        <v>2.9</v>
      </c>
      <c r="L31" s="350"/>
      <c r="M31" s="293">
        <v>22.3</v>
      </c>
      <c r="N31" s="293">
        <v>7</v>
      </c>
      <c r="O31" s="293">
        <v>6.1</v>
      </c>
      <c r="P31" s="293">
        <v>35.4</v>
      </c>
      <c r="Q31" s="350"/>
      <c r="R31" s="293">
        <v>11.3</v>
      </c>
      <c r="S31" s="293">
        <v>3.1</v>
      </c>
      <c r="T31" s="293">
        <v>1.6</v>
      </c>
      <c r="U31" s="293">
        <v>16</v>
      </c>
      <c r="V31" s="350"/>
      <c r="W31" s="293">
        <v>80.599999999999994</v>
      </c>
      <c r="X31" s="293">
        <v>15.9</v>
      </c>
      <c r="Y31" s="293">
        <v>16.8</v>
      </c>
      <c r="Z31" s="293">
        <v>113.3</v>
      </c>
    </row>
    <row r="32" spans="1:26" ht="12.6" customHeight="1" x14ac:dyDescent="0.2">
      <c r="A32" s="452" t="s">
        <v>93</v>
      </c>
      <c r="B32" s="439"/>
      <c r="C32" s="294">
        <v>390.9</v>
      </c>
      <c r="D32" s="294">
        <v>177.5</v>
      </c>
      <c r="E32" s="294">
        <v>223.3</v>
      </c>
      <c r="F32" s="294">
        <v>791.8</v>
      </c>
      <c r="G32" s="317"/>
      <c r="H32" s="294">
        <v>361.8</v>
      </c>
      <c r="I32" s="294">
        <v>199.3</v>
      </c>
      <c r="J32" s="294">
        <v>251.3</v>
      </c>
      <c r="K32" s="294">
        <v>812.5</v>
      </c>
      <c r="L32" s="317"/>
      <c r="M32" s="294">
        <v>357.3</v>
      </c>
      <c r="N32" s="294">
        <v>206.3</v>
      </c>
      <c r="O32" s="294">
        <v>221.7</v>
      </c>
      <c r="P32" s="294">
        <v>785.4</v>
      </c>
      <c r="Q32" s="317"/>
      <c r="R32" s="294">
        <v>372.3</v>
      </c>
      <c r="S32" s="294">
        <v>233.8</v>
      </c>
      <c r="T32" s="294">
        <v>274.10000000000002</v>
      </c>
      <c r="U32" s="294">
        <v>880.2</v>
      </c>
      <c r="V32" s="317"/>
      <c r="W32" s="294">
        <v>1482.4</v>
      </c>
      <c r="X32" s="294">
        <v>816.9</v>
      </c>
      <c r="Y32" s="294">
        <v>970.5</v>
      </c>
      <c r="Z32" s="294">
        <v>3269.7</v>
      </c>
    </row>
    <row r="33" spans="1:26" ht="12.6" customHeight="1" x14ac:dyDescent="0.2">
      <c r="A33" s="1"/>
      <c r="B33" s="1"/>
      <c r="C33" s="24"/>
      <c r="D33" s="24"/>
      <c r="E33" s="24"/>
      <c r="F33" s="24"/>
      <c r="G33" s="1"/>
      <c r="H33" s="24"/>
      <c r="I33" s="24"/>
      <c r="J33" s="24"/>
      <c r="K33" s="24"/>
      <c r="L33" s="1"/>
      <c r="M33" s="24"/>
      <c r="N33" s="24"/>
      <c r="O33" s="24"/>
      <c r="P33" s="24"/>
      <c r="Q33" s="1"/>
      <c r="R33" s="24"/>
      <c r="S33" s="24"/>
      <c r="T33" s="24"/>
      <c r="U33" s="24"/>
      <c r="V33" s="1"/>
      <c r="W33" s="24"/>
      <c r="X33" s="24"/>
      <c r="Y33" s="24"/>
      <c r="Z33" s="24"/>
    </row>
    <row r="34" spans="1:26" ht="12.6" customHeight="1" x14ac:dyDescent="0.2">
      <c r="A34" s="1"/>
      <c r="B34" s="32" t="s">
        <v>94</v>
      </c>
      <c r="C34" s="24">
        <v>211.4</v>
      </c>
      <c r="D34" s="24">
        <v>74.099999999999994</v>
      </c>
      <c r="E34" s="24">
        <v>69.2</v>
      </c>
      <c r="F34" s="24">
        <v>354.7</v>
      </c>
      <c r="G34" s="186"/>
      <c r="H34" s="24">
        <v>211.5</v>
      </c>
      <c r="I34" s="24">
        <v>79.2</v>
      </c>
      <c r="J34" s="24">
        <v>73.8</v>
      </c>
      <c r="K34" s="24">
        <v>364.5</v>
      </c>
      <c r="L34" s="186"/>
      <c r="M34" s="24">
        <v>227.8</v>
      </c>
      <c r="N34" s="24">
        <v>76.5</v>
      </c>
      <c r="O34" s="24">
        <v>76.2</v>
      </c>
      <c r="P34" s="24">
        <v>380.5</v>
      </c>
      <c r="Q34" s="186"/>
      <c r="R34" s="24">
        <v>235.9</v>
      </c>
      <c r="S34" s="24">
        <v>88.4</v>
      </c>
      <c r="T34" s="24">
        <v>69.900000000000006</v>
      </c>
      <c r="U34" s="24">
        <v>394.2</v>
      </c>
      <c r="V34" s="186"/>
      <c r="W34" s="24">
        <v>886.6</v>
      </c>
      <c r="X34" s="24">
        <v>318.2</v>
      </c>
      <c r="Y34" s="24">
        <v>289.10000000000002</v>
      </c>
      <c r="Z34" s="24">
        <v>1493.9</v>
      </c>
    </row>
    <row r="35" spans="1:26" ht="12.6" customHeight="1" x14ac:dyDescent="0.2">
      <c r="A35" s="1"/>
      <c r="B35" s="32" t="s">
        <v>95</v>
      </c>
      <c r="C35" s="24">
        <v>2.2000000000000002</v>
      </c>
      <c r="D35" s="24">
        <v>19</v>
      </c>
      <c r="E35" s="24">
        <v>31</v>
      </c>
      <c r="F35" s="24">
        <v>52.2</v>
      </c>
      <c r="G35" s="186"/>
      <c r="H35" s="24">
        <v>1.7</v>
      </c>
      <c r="I35" s="24">
        <v>17.7</v>
      </c>
      <c r="J35" s="24">
        <v>28.1</v>
      </c>
      <c r="K35" s="24">
        <v>47.5</v>
      </c>
      <c r="L35" s="186"/>
      <c r="M35" s="24">
        <v>1.8</v>
      </c>
      <c r="N35" s="24">
        <v>15.7</v>
      </c>
      <c r="O35" s="24">
        <v>26.9</v>
      </c>
      <c r="P35" s="24">
        <v>44.3</v>
      </c>
      <c r="Q35" s="186"/>
      <c r="R35" s="24">
        <v>1.6</v>
      </c>
      <c r="S35" s="24">
        <v>17.8</v>
      </c>
      <c r="T35" s="24">
        <v>29.3</v>
      </c>
      <c r="U35" s="24">
        <v>48.7</v>
      </c>
      <c r="V35" s="186"/>
      <c r="W35" s="24">
        <v>7.3</v>
      </c>
      <c r="X35" s="24">
        <v>70.099999999999994</v>
      </c>
      <c r="Y35" s="24">
        <v>115.3</v>
      </c>
      <c r="Z35" s="24">
        <v>192.7</v>
      </c>
    </row>
    <row r="36" spans="1:26" ht="12.6" customHeight="1" x14ac:dyDescent="0.2">
      <c r="A36" s="1"/>
      <c r="B36" s="32" t="s">
        <v>97</v>
      </c>
      <c r="C36" s="24">
        <v>0</v>
      </c>
      <c r="D36" s="24">
        <v>0</v>
      </c>
      <c r="E36" s="24">
        <v>0</v>
      </c>
      <c r="F36" s="24">
        <v>0</v>
      </c>
      <c r="G36" s="186"/>
      <c r="H36" s="24">
        <v>0</v>
      </c>
      <c r="I36" s="24">
        <v>0</v>
      </c>
      <c r="J36" s="24">
        <v>0</v>
      </c>
      <c r="K36" s="24">
        <v>0</v>
      </c>
      <c r="L36" s="186"/>
      <c r="M36" s="24">
        <v>0</v>
      </c>
      <c r="N36" s="24">
        <v>0</v>
      </c>
      <c r="O36" s="24">
        <v>0</v>
      </c>
      <c r="P36" s="24">
        <v>0</v>
      </c>
      <c r="Q36" s="186"/>
      <c r="R36" s="24">
        <v>0</v>
      </c>
      <c r="S36" s="24">
        <v>0</v>
      </c>
      <c r="T36" s="24">
        <v>0</v>
      </c>
      <c r="U36" s="24">
        <v>0</v>
      </c>
      <c r="V36" s="186"/>
      <c r="W36" s="24">
        <v>0</v>
      </c>
      <c r="X36" s="24">
        <v>0</v>
      </c>
      <c r="Y36" s="24">
        <v>0</v>
      </c>
      <c r="Z36" s="24">
        <v>0</v>
      </c>
    </row>
    <row r="37" spans="1:26" ht="12.6" customHeight="1" x14ac:dyDescent="0.2">
      <c r="A37" s="1"/>
      <c r="B37" s="32" t="s">
        <v>98</v>
      </c>
      <c r="C37" s="24">
        <v>19.399999999999999</v>
      </c>
      <c r="D37" s="24">
        <v>-0.3</v>
      </c>
      <c r="E37" s="24">
        <v>0</v>
      </c>
      <c r="F37" s="24">
        <v>19.2</v>
      </c>
      <c r="G37" s="186"/>
      <c r="H37" s="24">
        <v>21.4</v>
      </c>
      <c r="I37" s="24">
        <v>3.6</v>
      </c>
      <c r="J37" s="24">
        <v>0</v>
      </c>
      <c r="K37" s="24">
        <v>25</v>
      </c>
      <c r="L37" s="186"/>
      <c r="M37" s="24">
        <v>19.399999999999999</v>
      </c>
      <c r="N37" s="24">
        <v>4.9000000000000004</v>
      </c>
      <c r="O37" s="24">
        <v>0</v>
      </c>
      <c r="P37" s="24">
        <v>24.3</v>
      </c>
      <c r="Q37" s="186"/>
      <c r="R37" s="24">
        <v>20.5</v>
      </c>
      <c r="S37" s="24">
        <v>5.3</v>
      </c>
      <c r="T37" s="24">
        <v>0</v>
      </c>
      <c r="U37" s="24">
        <v>25.7</v>
      </c>
      <c r="V37" s="186"/>
      <c r="W37" s="24">
        <v>80.8</v>
      </c>
      <c r="X37" s="24">
        <v>13.4</v>
      </c>
      <c r="Y37" s="24">
        <v>0</v>
      </c>
      <c r="Z37" s="24">
        <v>94.1</v>
      </c>
    </row>
    <row r="38" spans="1:26" ht="12.6" customHeight="1" x14ac:dyDescent="0.2">
      <c r="A38" s="1"/>
      <c r="B38" s="32" t="s">
        <v>99</v>
      </c>
      <c r="C38" s="293">
        <v>-0.1</v>
      </c>
      <c r="D38" s="293">
        <v>0</v>
      </c>
      <c r="E38" s="293">
        <v>0</v>
      </c>
      <c r="F38" s="293">
        <v>-0.1</v>
      </c>
      <c r="G38" s="350"/>
      <c r="H38" s="293">
        <v>-0.6</v>
      </c>
      <c r="I38" s="293">
        <v>0</v>
      </c>
      <c r="J38" s="293">
        <v>0</v>
      </c>
      <c r="K38" s="293">
        <v>-0.6</v>
      </c>
      <c r="L38" s="350"/>
      <c r="M38" s="293">
        <v>-0.2</v>
      </c>
      <c r="N38" s="293">
        <v>0</v>
      </c>
      <c r="O38" s="293">
        <v>0</v>
      </c>
      <c r="P38" s="293">
        <v>-0.2</v>
      </c>
      <c r="Q38" s="350"/>
      <c r="R38" s="293">
        <v>-0.4</v>
      </c>
      <c r="S38" s="293">
        <v>0</v>
      </c>
      <c r="T38" s="293">
        <v>0.1</v>
      </c>
      <c r="U38" s="293">
        <v>-0.3</v>
      </c>
      <c r="V38" s="350"/>
      <c r="W38" s="293">
        <v>-1.3</v>
      </c>
      <c r="X38" s="293">
        <v>0</v>
      </c>
      <c r="Y38" s="293">
        <v>0.1</v>
      </c>
      <c r="Z38" s="293">
        <v>-1.2</v>
      </c>
    </row>
    <row r="39" spans="1:26" ht="12.6" customHeight="1" x14ac:dyDescent="0.2">
      <c r="A39" s="32" t="s">
        <v>100</v>
      </c>
      <c r="B39" s="1"/>
      <c r="C39" s="294">
        <v>233</v>
      </c>
      <c r="D39" s="294">
        <v>92.8</v>
      </c>
      <c r="E39" s="294">
        <v>100.3</v>
      </c>
      <c r="F39" s="294">
        <v>426</v>
      </c>
      <c r="G39" s="317"/>
      <c r="H39" s="294">
        <v>234</v>
      </c>
      <c r="I39" s="294">
        <v>100.5</v>
      </c>
      <c r="J39" s="294">
        <v>101.9</v>
      </c>
      <c r="K39" s="294">
        <v>436.4</v>
      </c>
      <c r="L39" s="317"/>
      <c r="M39" s="294">
        <v>248.9</v>
      </c>
      <c r="N39" s="294">
        <v>97</v>
      </c>
      <c r="O39" s="294">
        <v>103.1</v>
      </c>
      <c r="P39" s="294">
        <v>449</v>
      </c>
      <c r="Q39" s="317"/>
      <c r="R39" s="294">
        <v>257.5</v>
      </c>
      <c r="S39" s="294">
        <v>111.5</v>
      </c>
      <c r="T39" s="294">
        <v>99.3</v>
      </c>
      <c r="U39" s="294">
        <v>468.3</v>
      </c>
      <c r="V39" s="317"/>
      <c r="W39" s="294">
        <v>973.3</v>
      </c>
      <c r="X39" s="294">
        <v>401.7</v>
      </c>
      <c r="Y39" s="294">
        <v>404.5</v>
      </c>
      <c r="Z39" s="294">
        <v>1779.6</v>
      </c>
    </row>
    <row r="40" spans="1:26" ht="12.6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1"/>
      <c r="R40" s="1"/>
      <c r="S40" s="1"/>
      <c r="T40" s="1"/>
      <c r="U40" s="9"/>
      <c r="V40" s="1"/>
      <c r="W40" s="1"/>
      <c r="X40" s="1"/>
      <c r="Y40" s="1"/>
      <c r="Z40" s="9"/>
    </row>
    <row r="41" spans="1:26" ht="12.6" customHeight="1" x14ac:dyDescent="0.2">
      <c r="A41" s="1"/>
      <c r="B41" s="32" t="s">
        <v>101</v>
      </c>
      <c r="C41" s="24">
        <v>193.6</v>
      </c>
      <c r="D41" s="24">
        <v>1.9</v>
      </c>
      <c r="E41" s="24">
        <v>105.2</v>
      </c>
      <c r="F41" s="24">
        <v>300.8</v>
      </c>
      <c r="G41" s="186"/>
      <c r="H41" s="24">
        <v>195.8</v>
      </c>
      <c r="I41" s="24">
        <v>6.7</v>
      </c>
      <c r="J41" s="24">
        <v>112.2</v>
      </c>
      <c r="K41" s="24">
        <v>314.7</v>
      </c>
      <c r="L41" s="186"/>
      <c r="M41" s="24">
        <v>190.9</v>
      </c>
      <c r="N41" s="24">
        <v>5.8</v>
      </c>
      <c r="O41" s="24">
        <v>95.9</v>
      </c>
      <c r="P41" s="24">
        <v>292.7</v>
      </c>
      <c r="Q41" s="186"/>
      <c r="R41" s="24">
        <v>197.8</v>
      </c>
      <c r="S41" s="24">
        <v>6.9</v>
      </c>
      <c r="T41" s="24">
        <v>103.7</v>
      </c>
      <c r="U41" s="24">
        <v>308.5</v>
      </c>
      <c r="V41" s="186"/>
      <c r="W41" s="24">
        <v>778.1</v>
      </c>
      <c r="X41" s="24">
        <v>21.4</v>
      </c>
      <c r="Y41" s="24">
        <v>417</v>
      </c>
      <c r="Z41" s="24">
        <v>1216.5999999999999</v>
      </c>
    </row>
    <row r="42" spans="1:26" ht="12.6" customHeight="1" x14ac:dyDescent="0.2">
      <c r="A42" s="1"/>
      <c r="B42" s="32" t="s">
        <v>102</v>
      </c>
      <c r="C42" s="24">
        <v>19.100000000000001</v>
      </c>
      <c r="D42" s="24">
        <v>0</v>
      </c>
      <c r="E42" s="24">
        <v>3</v>
      </c>
      <c r="F42" s="24">
        <v>22.1</v>
      </c>
      <c r="G42" s="186"/>
      <c r="H42" s="24">
        <v>18.5</v>
      </c>
      <c r="I42" s="24">
        <v>0</v>
      </c>
      <c r="J42" s="24">
        <v>2.2000000000000002</v>
      </c>
      <c r="K42" s="24">
        <v>20.7</v>
      </c>
      <c r="L42" s="186"/>
      <c r="M42" s="24">
        <v>16.600000000000001</v>
      </c>
      <c r="N42" s="24">
        <v>0</v>
      </c>
      <c r="O42" s="24">
        <v>3.9</v>
      </c>
      <c r="P42" s="24">
        <v>20.6</v>
      </c>
      <c r="Q42" s="186"/>
      <c r="R42" s="24">
        <v>17</v>
      </c>
      <c r="S42" s="24">
        <v>0</v>
      </c>
      <c r="T42" s="24">
        <v>3</v>
      </c>
      <c r="U42" s="24">
        <v>20</v>
      </c>
      <c r="V42" s="186"/>
      <c r="W42" s="24">
        <v>71.3</v>
      </c>
      <c r="X42" s="24">
        <v>0</v>
      </c>
      <c r="Y42" s="24">
        <v>12.1</v>
      </c>
      <c r="Z42" s="24">
        <v>83.4</v>
      </c>
    </row>
    <row r="43" spans="1:26" ht="12.6" customHeight="1" x14ac:dyDescent="0.2">
      <c r="A43" s="1"/>
      <c r="B43" s="32" t="s">
        <v>103</v>
      </c>
      <c r="C43" s="24">
        <v>29.8</v>
      </c>
      <c r="D43" s="24">
        <v>0</v>
      </c>
      <c r="E43" s="24">
        <v>2.4</v>
      </c>
      <c r="F43" s="24">
        <v>32.200000000000003</v>
      </c>
      <c r="G43" s="186"/>
      <c r="H43" s="24">
        <v>29.9</v>
      </c>
      <c r="I43" s="24">
        <v>0</v>
      </c>
      <c r="J43" s="24">
        <v>3.7</v>
      </c>
      <c r="K43" s="24">
        <v>33.6</v>
      </c>
      <c r="L43" s="186"/>
      <c r="M43" s="24">
        <v>29.6</v>
      </c>
      <c r="N43" s="24">
        <v>0</v>
      </c>
      <c r="O43" s="24">
        <v>2.6</v>
      </c>
      <c r="P43" s="24">
        <v>32.200000000000003</v>
      </c>
      <c r="Q43" s="186"/>
      <c r="R43" s="24">
        <v>31.9</v>
      </c>
      <c r="S43" s="24">
        <v>0</v>
      </c>
      <c r="T43" s="24">
        <v>2</v>
      </c>
      <c r="U43" s="24">
        <v>33.799999999999997</v>
      </c>
      <c r="V43" s="186"/>
      <c r="W43" s="24">
        <v>121.1</v>
      </c>
      <c r="X43" s="24">
        <v>0</v>
      </c>
      <c r="Y43" s="24">
        <v>10.7</v>
      </c>
      <c r="Z43" s="24">
        <v>131.80000000000001</v>
      </c>
    </row>
    <row r="44" spans="1:26" ht="12.6" customHeight="1" x14ac:dyDescent="0.2">
      <c r="A44" s="1"/>
      <c r="B44" s="32" t="s">
        <v>104</v>
      </c>
      <c r="C44" s="24">
        <v>6.4</v>
      </c>
      <c r="D44" s="24">
        <v>2.8</v>
      </c>
      <c r="E44" s="24">
        <v>0</v>
      </c>
      <c r="F44" s="24">
        <v>9.1999999999999993</v>
      </c>
      <c r="G44" s="186"/>
      <c r="H44" s="24">
        <v>7</v>
      </c>
      <c r="I44" s="24">
        <v>3.1</v>
      </c>
      <c r="J44" s="24">
        <v>0</v>
      </c>
      <c r="K44" s="24">
        <v>10.199999999999999</v>
      </c>
      <c r="L44" s="186"/>
      <c r="M44" s="24">
        <v>7.6</v>
      </c>
      <c r="N44" s="24">
        <v>3.5</v>
      </c>
      <c r="O44" s="24">
        <v>0</v>
      </c>
      <c r="P44" s="24">
        <v>11.1</v>
      </c>
      <c r="Q44" s="186"/>
      <c r="R44" s="24">
        <v>8.1</v>
      </c>
      <c r="S44" s="24">
        <v>1.3</v>
      </c>
      <c r="T44" s="24">
        <v>0</v>
      </c>
      <c r="U44" s="24">
        <v>9.4</v>
      </c>
      <c r="V44" s="186"/>
      <c r="W44" s="24">
        <v>29.1</v>
      </c>
      <c r="X44" s="24">
        <v>10.8</v>
      </c>
      <c r="Y44" s="24">
        <v>0</v>
      </c>
      <c r="Z44" s="24">
        <v>39.9</v>
      </c>
    </row>
    <row r="45" spans="1:26" ht="12.6" customHeight="1" x14ac:dyDescent="0.2">
      <c r="A45" s="1"/>
      <c r="B45" s="32" t="s">
        <v>105</v>
      </c>
      <c r="C45" s="293">
        <v>3.2</v>
      </c>
      <c r="D45" s="293">
        <v>0</v>
      </c>
      <c r="E45" s="293">
        <v>0.4</v>
      </c>
      <c r="F45" s="293">
        <v>3.6</v>
      </c>
      <c r="G45" s="350"/>
      <c r="H45" s="293">
        <v>3.4</v>
      </c>
      <c r="I45" s="293">
        <v>0</v>
      </c>
      <c r="J45" s="293">
        <v>0.7</v>
      </c>
      <c r="K45" s="293">
        <v>4.0999999999999996</v>
      </c>
      <c r="L45" s="350"/>
      <c r="M45" s="293">
        <v>1.9</v>
      </c>
      <c r="N45" s="293">
        <v>0</v>
      </c>
      <c r="O45" s="293">
        <v>1.8</v>
      </c>
      <c r="P45" s="293">
        <v>3.7</v>
      </c>
      <c r="Q45" s="350"/>
      <c r="R45" s="293">
        <v>2.8</v>
      </c>
      <c r="S45" s="293">
        <v>0</v>
      </c>
      <c r="T45" s="293">
        <v>2.5</v>
      </c>
      <c r="U45" s="293">
        <v>5.2</v>
      </c>
      <c r="V45" s="350"/>
      <c r="W45" s="293">
        <v>11.2</v>
      </c>
      <c r="X45" s="293">
        <v>0</v>
      </c>
      <c r="Y45" s="293">
        <v>5.5</v>
      </c>
      <c r="Z45" s="293">
        <v>16.600000000000001</v>
      </c>
    </row>
    <row r="46" spans="1:26" ht="12.6" customHeight="1" x14ac:dyDescent="0.2">
      <c r="A46" s="452" t="s">
        <v>106</v>
      </c>
      <c r="B46" s="439"/>
      <c r="C46" s="294">
        <v>252.1</v>
      </c>
      <c r="D46" s="294">
        <v>4.7</v>
      </c>
      <c r="E46" s="294">
        <v>111</v>
      </c>
      <c r="F46" s="294">
        <v>367.8</v>
      </c>
      <c r="G46" s="317"/>
      <c r="H46" s="294">
        <v>254.6</v>
      </c>
      <c r="I46" s="294">
        <v>9.9</v>
      </c>
      <c r="J46" s="294">
        <v>118.8</v>
      </c>
      <c r="K46" s="294">
        <v>383.2</v>
      </c>
      <c r="L46" s="317"/>
      <c r="M46" s="294">
        <v>246.5</v>
      </c>
      <c r="N46" s="294">
        <v>9.4</v>
      </c>
      <c r="O46" s="294">
        <v>104.3</v>
      </c>
      <c r="P46" s="294">
        <v>360.3</v>
      </c>
      <c r="Q46" s="317"/>
      <c r="R46" s="294">
        <v>257.60000000000002</v>
      </c>
      <c r="S46" s="294">
        <v>8.1999999999999993</v>
      </c>
      <c r="T46" s="294">
        <v>111.1</v>
      </c>
      <c r="U46" s="294">
        <v>377</v>
      </c>
      <c r="V46" s="317"/>
      <c r="W46" s="294">
        <v>1010.8</v>
      </c>
      <c r="X46" s="294">
        <v>32.200000000000003</v>
      </c>
      <c r="Y46" s="294">
        <v>445.3</v>
      </c>
      <c r="Z46" s="294">
        <v>1488.3</v>
      </c>
    </row>
    <row r="47" spans="1:26" ht="12.6" customHeight="1" x14ac:dyDescent="0.2">
      <c r="A47" s="1"/>
      <c r="B47" s="1"/>
      <c r="C47" s="24"/>
      <c r="D47" s="24"/>
      <c r="E47" s="24"/>
      <c r="F47" s="24"/>
      <c r="G47" s="1"/>
      <c r="H47" s="24"/>
      <c r="I47" s="24"/>
      <c r="J47" s="24"/>
      <c r="K47" s="24"/>
      <c r="L47" s="1"/>
      <c r="M47" s="24"/>
      <c r="N47" s="24"/>
      <c r="O47" s="24"/>
      <c r="P47" s="24"/>
      <c r="Q47" s="1"/>
      <c r="R47" s="24"/>
      <c r="S47" s="24"/>
      <c r="T47" s="24"/>
      <c r="U47" s="24"/>
      <c r="V47" s="1"/>
      <c r="W47" s="24"/>
      <c r="X47" s="24"/>
      <c r="Y47" s="24"/>
      <c r="Z47" s="24"/>
    </row>
    <row r="48" spans="1:26" ht="12.6" customHeight="1" x14ac:dyDescent="0.2">
      <c r="A48" s="1"/>
      <c r="B48" s="32" t="s">
        <v>107</v>
      </c>
      <c r="C48" s="24">
        <v>0.1</v>
      </c>
      <c r="D48" s="24">
        <v>0</v>
      </c>
      <c r="E48" s="24">
        <v>18</v>
      </c>
      <c r="F48" s="24">
        <v>18.100000000000001</v>
      </c>
      <c r="G48" s="186"/>
      <c r="H48" s="24">
        <v>0.2</v>
      </c>
      <c r="I48" s="24">
        <v>0</v>
      </c>
      <c r="J48" s="24">
        <v>18.100000000000001</v>
      </c>
      <c r="K48" s="24">
        <v>18.2</v>
      </c>
      <c r="L48" s="186"/>
      <c r="M48" s="24">
        <v>0.4</v>
      </c>
      <c r="N48" s="24">
        <v>0</v>
      </c>
      <c r="O48" s="24">
        <v>19</v>
      </c>
      <c r="P48" s="24">
        <v>19.399999999999999</v>
      </c>
      <c r="Q48" s="186"/>
      <c r="R48" s="24">
        <v>0.3</v>
      </c>
      <c r="S48" s="24">
        <v>0</v>
      </c>
      <c r="T48" s="24">
        <v>19.3</v>
      </c>
      <c r="U48" s="24">
        <v>19.5</v>
      </c>
      <c r="V48" s="186"/>
      <c r="W48" s="24">
        <v>0.9</v>
      </c>
      <c r="X48" s="24">
        <v>0</v>
      </c>
      <c r="Y48" s="24">
        <v>74.400000000000006</v>
      </c>
      <c r="Z48" s="24">
        <v>75.3</v>
      </c>
    </row>
    <row r="49" spans="1:26" ht="12.6" customHeight="1" x14ac:dyDescent="0.2">
      <c r="A49" s="1"/>
      <c r="B49" s="32" t="s">
        <v>108</v>
      </c>
      <c r="C49" s="293">
        <v>2.5</v>
      </c>
      <c r="D49" s="293">
        <v>0</v>
      </c>
      <c r="E49" s="293">
        <v>21.4</v>
      </c>
      <c r="F49" s="293">
        <v>24.1</v>
      </c>
      <c r="G49" s="350"/>
      <c r="H49" s="293">
        <v>0.8</v>
      </c>
      <c r="I49" s="293">
        <v>0</v>
      </c>
      <c r="J49" s="293">
        <v>15.6</v>
      </c>
      <c r="K49" s="293">
        <v>16.8</v>
      </c>
      <c r="L49" s="350"/>
      <c r="M49" s="293">
        <v>4.2</v>
      </c>
      <c r="N49" s="293">
        <v>0</v>
      </c>
      <c r="O49" s="293">
        <v>13.4</v>
      </c>
      <c r="P49" s="293">
        <v>17.7</v>
      </c>
      <c r="Q49" s="350"/>
      <c r="R49" s="293">
        <v>4.9000000000000004</v>
      </c>
      <c r="S49" s="293">
        <v>0</v>
      </c>
      <c r="T49" s="293">
        <v>20.7</v>
      </c>
      <c r="U49" s="293">
        <v>25.6</v>
      </c>
      <c r="V49" s="350"/>
      <c r="W49" s="293">
        <v>12.5</v>
      </c>
      <c r="X49" s="293">
        <v>0</v>
      </c>
      <c r="Y49" s="293">
        <v>71.2</v>
      </c>
      <c r="Z49" s="293">
        <v>83.7</v>
      </c>
    </row>
    <row r="50" spans="1:26" ht="12.6" customHeight="1" x14ac:dyDescent="0.2">
      <c r="A50" s="452" t="s">
        <v>109</v>
      </c>
      <c r="B50" s="439"/>
      <c r="C50" s="294">
        <v>2.6</v>
      </c>
      <c r="D50" s="294">
        <v>0</v>
      </c>
      <c r="E50" s="294">
        <v>39.4</v>
      </c>
      <c r="F50" s="294">
        <v>42.2</v>
      </c>
      <c r="G50" s="317"/>
      <c r="H50" s="294">
        <v>1</v>
      </c>
      <c r="I50" s="294">
        <v>0</v>
      </c>
      <c r="J50" s="294">
        <v>33.700000000000003</v>
      </c>
      <c r="K50" s="294">
        <v>35</v>
      </c>
      <c r="L50" s="317"/>
      <c r="M50" s="294">
        <v>4.5999999999999996</v>
      </c>
      <c r="N50" s="294">
        <v>0</v>
      </c>
      <c r="O50" s="294">
        <v>32.5</v>
      </c>
      <c r="P50" s="294">
        <v>36.9</v>
      </c>
      <c r="Q50" s="317"/>
      <c r="R50" s="294">
        <v>5.0999999999999996</v>
      </c>
      <c r="S50" s="294">
        <v>0</v>
      </c>
      <c r="T50" s="294">
        <v>40</v>
      </c>
      <c r="U50" s="294">
        <v>45.1</v>
      </c>
      <c r="V50" s="317"/>
      <c r="W50" s="294">
        <v>13.4</v>
      </c>
      <c r="X50" s="294">
        <v>0</v>
      </c>
      <c r="Y50" s="294">
        <v>145.6</v>
      </c>
      <c r="Z50" s="294">
        <v>159.19999999999999</v>
      </c>
    </row>
    <row r="51" spans="1:26" ht="12.6" customHeight="1" x14ac:dyDescent="0.2">
      <c r="A51" s="1"/>
      <c r="B51" s="1"/>
      <c r="C51" s="24"/>
      <c r="D51" s="24"/>
      <c r="E51" s="24"/>
      <c r="F51" s="24"/>
      <c r="G51" s="317"/>
      <c r="H51" s="24"/>
      <c r="I51" s="24"/>
      <c r="J51" s="24"/>
      <c r="K51" s="24"/>
      <c r="L51" s="317"/>
      <c r="M51" s="24"/>
      <c r="N51" s="24"/>
      <c r="O51" s="24"/>
      <c r="P51" s="24"/>
      <c r="Q51" s="317"/>
      <c r="R51" s="24"/>
      <c r="S51" s="24"/>
      <c r="T51" s="24"/>
      <c r="U51" s="24"/>
      <c r="V51" s="317"/>
      <c r="W51" s="24"/>
      <c r="X51" s="24"/>
      <c r="Y51" s="24"/>
      <c r="Z51" s="24"/>
    </row>
    <row r="52" spans="1:26" ht="12.6" customHeight="1" thickBot="1" x14ac:dyDescent="0.25">
      <c r="A52" s="538" t="s">
        <v>110</v>
      </c>
      <c r="B52" s="549"/>
      <c r="C52" s="353">
        <v>1188.8</v>
      </c>
      <c r="D52" s="353">
        <v>464.6</v>
      </c>
      <c r="E52" s="353">
        <v>607.4</v>
      </c>
      <c r="F52" s="353">
        <v>2261</v>
      </c>
      <c r="G52" s="356"/>
      <c r="H52" s="353">
        <v>1165.9000000000001</v>
      </c>
      <c r="I52" s="353">
        <v>504</v>
      </c>
      <c r="J52" s="353">
        <v>640.1</v>
      </c>
      <c r="K52" s="353">
        <v>2310.1999999999998</v>
      </c>
      <c r="L52" s="356"/>
      <c r="M52" s="353">
        <v>1162.2</v>
      </c>
      <c r="N52" s="353">
        <v>494.5</v>
      </c>
      <c r="O52" s="353">
        <v>578.70000000000005</v>
      </c>
      <c r="P52" s="353">
        <v>2235.4</v>
      </c>
      <c r="Q52" s="356"/>
      <c r="R52" s="353">
        <v>1226.4000000000001</v>
      </c>
      <c r="S52" s="353">
        <v>574.6</v>
      </c>
      <c r="T52" s="353">
        <v>691.2</v>
      </c>
      <c r="U52" s="353">
        <v>2492.1999999999998</v>
      </c>
      <c r="V52" s="356"/>
      <c r="W52" s="353">
        <v>4743.3</v>
      </c>
      <c r="X52" s="353">
        <v>2037.7</v>
      </c>
      <c r="Y52" s="353">
        <v>2517.5</v>
      </c>
      <c r="Z52" s="353">
        <v>9298.5</v>
      </c>
    </row>
    <row r="53" spans="1:26" ht="12.6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6"/>
    </row>
    <row r="54" spans="1:26" ht="12.6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9"/>
    </row>
    <row r="55" spans="1:26" ht="12.6" customHeight="1" x14ac:dyDescent="0.2">
      <c r="A55" s="350"/>
      <c r="B55" s="350"/>
      <c r="C55" s="350"/>
      <c r="D55" s="350"/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7"/>
    </row>
    <row r="56" spans="1:26" ht="12.6" customHeight="1" x14ac:dyDescent="0.2">
      <c r="A56" s="453" t="s">
        <v>202</v>
      </c>
      <c r="B56" s="439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41"/>
    </row>
    <row r="57" spans="1:26" ht="12.6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9"/>
    </row>
    <row r="58" spans="1:26" ht="12.6" customHeight="1" x14ac:dyDescent="0.2">
      <c r="A58" s="453" t="s">
        <v>200</v>
      </c>
      <c r="B58" s="550"/>
      <c r="C58" s="550"/>
      <c r="D58" s="550"/>
      <c r="E58" s="550"/>
      <c r="F58" s="550"/>
      <c r="G58" s="550"/>
      <c r="H58" s="550"/>
      <c r="I58" s="550"/>
      <c r="J58" s="550"/>
      <c r="K58" s="550"/>
      <c r="L58" s="550"/>
      <c r="M58" s="550"/>
      <c r="N58" s="550"/>
      <c r="O58" s="550"/>
      <c r="P58" s="550"/>
      <c r="Q58" s="550"/>
      <c r="R58" s="550"/>
      <c r="S58" s="550"/>
      <c r="T58" s="550"/>
      <c r="U58" s="550"/>
      <c r="V58" s="550"/>
      <c r="W58" s="550"/>
      <c r="X58" s="550"/>
      <c r="Y58" s="550"/>
      <c r="Z58" s="551"/>
    </row>
    <row r="59" spans="1:26" ht="12.6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9"/>
    </row>
    <row r="60" spans="1:26" ht="12.6" customHeight="1" x14ac:dyDescent="0.2">
      <c r="A60" s="533" t="s">
        <v>36</v>
      </c>
      <c r="B60" s="451"/>
      <c r="C60" s="451"/>
      <c r="D60" s="451"/>
      <c r="E60" s="483"/>
      <c r="F60" s="6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5"/>
    </row>
    <row r="61" spans="1:26" ht="12.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9"/>
    </row>
    <row r="62" spans="1:26" ht="12.6" customHeight="1" x14ac:dyDescent="0.2">
      <c r="A62" s="462" t="s">
        <v>140</v>
      </c>
      <c r="B62" s="52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9"/>
    </row>
    <row r="63" spans="1:26" ht="13.7" customHeight="1" x14ac:dyDescent="0.2">
      <c r="A63" s="548"/>
      <c r="B63" s="492"/>
      <c r="C63" s="8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9"/>
    </row>
    <row r="64" spans="1:26" ht="18.75" customHeight="1" x14ac:dyDescent="0.2">
      <c r="A64" s="14"/>
      <c r="B64" s="1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9"/>
    </row>
    <row r="65" spans="1:26" ht="18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9"/>
    </row>
    <row r="66" spans="1:26" ht="18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9"/>
    </row>
    <row r="67" spans="1:26" ht="18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9"/>
    </row>
    <row r="68" spans="1:26" ht="18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9"/>
    </row>
    <row r="69" spans="1:26" ht="18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9"/>
    </row>
    <row r="70" spans="1:26" ht="18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9"/>
    </row>
    <row r="71" spans="1:26" ht="18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9"/>
    </row>
    <row r="72" spans="1:26" ht="18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9"/>
    </row>
    <row r="73" spans="1:26" ht="18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9"/>
    </row>
    <row r="74" spans="1:26" ht="18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9"/>
    </row>
    <row r="75" spans="1:26" ht="18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9"/>
    </row>
    <row r="76" spans="1:26" ht="18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9"/>
    </row>
    <row r="77" spans="1:26" ht="18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9"/>
    </row>
    <row r="78" spans="1:26" ht="18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9"/>
    </row>
    <row r="79" spans="1:26" ht="18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9"/>
    </row>
    <row r="80" spans="1:26" ht="18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9"/>
    </row>
    <row r="81" spans="1:26" ht="18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9"/>
    </row>
    <row r="82" spans="1:26" ht="18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9"/>
    </row>
    <row r="83" spans="1:26" ht="18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9"/>
    </row>
    <row r="84" spans="1:26" ht="18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9"/>
    </row>
    <row r="85" spans="1:26" ht="18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9"/>
    </row>
    <row r="86" spans="1:26" ht="18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9"/>
    </row>
    <row r="87" spans="1:26" ht="18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9"/>
    </row>
    <row r="88" spans="1:26" ht="18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9"/>
    </row>
    <row r="89" spans="1:26" ht="18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9"/>
    </row>
    <row r="90" spans="1:26" ht="18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9"/>
    </row>
    <row r="91" spans="1:26" ht="18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9"/>
    </row>
    <row r="92" spans="1:26" ht="18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9"/>
    </row>
    <row r="93" spans="1:26" ht="18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9"/>
    </row>
    <row r="94" spans="1:26" ht="18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9"/>
    </row>
    <row r="95" spans="1:26" ht="18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9"/>
    </row>
    <row r="96" spans="1:26" ht="18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9"/>
    </row>
    <row r="97" spans="1:26" ht="18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9"/>
    </row>
    <row r="98" spans="1:26" ht="18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9"/>
    </row>
    <row r="99" spans="1:26" ht="18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9"/>
    </row>
    <row r="100" spans="1:26" ht="18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9"/>
    </row>
    <row r="101" spans="1:26" ht="18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9"/>
    </row>
    <row r="102" spans="1:26" ht="18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9"/>
    </row>
    <row r="103" spans="1:26" ht="18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9"/>
    </row>
    <row r="104" spans="1:26" ht="18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9"/>
    </row>
    <row r="105" spans="1:26" ht="18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9"/>
    </row>
    <row r="106" spans="1:26" ht="18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9"/>
    </row>
    <row r="107" spans="1:26" ht="18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9"/>
    </row>
    <row r="108" spans="1:26" ht="18.75" customHeight="1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81"/>
    </row>
  </sheetData>
  <mergeCells count="19">
    <mergeCell ref="A46:B46"/>
    <mergeCell ref="A2:Z2"/>
    <mergeCell ref="A3:Z3"/>
    <mergeCell ref="A4:Z4"/>
    <mergeCell ref="A5:B5"/>
    <mergeCell ref="A6:B6"/>
    <mergeCell ref="A7:B7"/>
    <mergeCell ref="A8:B8"/>
    <mergeCell ref="A10:B10"/>
    <mergeCell ref="A11:B11"/>
    <mergeCell ref="A20:B20"/>
    <mergeCell ref="A32:B32"/>
    <mergeCell ref="A63:B63"/>
    <mergeCell ref="A50:B50"/>
    <mergeCell ref="A52:B52"/>
    <mergeCell ref="A56:Z56"/>
    <mergeCell ref="A58:Z58"/>
    <mergeCell ref="A60:E60"/>
    <mergeCell ref="A62:B62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Income Statement - Reported</vt:lpstr>
      <vt:lpstr>Qtrly Reconciliation</vt:lpstr>
      <vt:lpstr>YTD Reconciliation</vt:lpstr>
      <vt:lpstr>Significant Items</vt:lpstr>
      <vt:lpstr>2014 Sales</vt:lpstr>
      <vt:lpstr>2013 Sales</vt:lpstr>
      <vt:lpstr>2014 Sales Growth</vt:lpstr>
      <vt:lpstr>2014 Intl Pharma Revenue</vt:lpstr>
      <vt:lpstr>2013 Intl Pharma Revenue</vt:lpstr>
      <vt:lpstr>PRV</vt:lpstr>
      <vt:lpstr>OID</vt:lpstr>
      <vt:lpstr>Balance Sheet</vt:lpstr>
      <vt:lpstr>'2013 Intl Pharma Revenue'!Print_Area</vt:lpstr>
      <vt:lpstr>'2013 Sales'!Print_Area</vt:lpstr>
      <vt:lpstr>'2014 Intl Pharma Revenue'!Print_Area</vt:lpstr>
      <vt:lpstr>'2014 Sales'!Print_Area</vt:lpstr>
      <vt:lpstr>'2014 Sales Growth'!Print_Area</vt:lpstr>
      <vt:lpstr>'Balance Sheet'!Print_Area</vt:lpstr>
      <vt:lpstr>'Income Statement - Reported'!Print_Area</vt:lpstr>
      <vt:lpstr>OID!Print_Area</vt:lpstr>
      <vt:lpstr>PRV!Print_Area</vt:lpstr>
      <vt:lpstr>'Qtrly Reconciliation'!Print_Area</vt:lpstr>
      <vt:lpstr>'Significant Items'!Print_Area</vt:lpstr>
      <vt:lpstr>'YTD Reconciliation'!Print_Area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 workbook Q4 2014</dc:title>
  <dc:creator>Workiva - Jeremy Lantz</dc:creator>
  <cp:lastModifiedBy>RM94807</cp:lastModifiedBy>
  <cp:lastPrinted>2015-01-28T14:27:16Z</cp:lastPrinted>
  <dcterms:created xsi:type="dcterms:W3CDTF">2015-01-29T19:30:45Z</dcterms:created>
  <dcterms:modified xsi:type="dcterms:W3CDTF">2015-01-29T19:30:45Z</dcterms:modified>
</cp:coreProperties>
</file>