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AMATE\Quarterly Earnings\2017 Earnings\Q2_2017_Qtly_Earnings_Call\Finals\"/>
    </mc:Choice>
  </mc:AlternateContent>
  <bookViews>
    <workbookView xWindow="0" yWindow="0" windowWidth="27585" windowHeight="7560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7 Revenue" sheetId="5" r:id="rId5"/>
    <sheet name="2016 Revenue" sheetId="6" r:id="rId6"/>
    <sheet name="2017 Revenue Growth" sheetId="7" r:id="rId7"/>
    <sheet name="2017 Intl Pharma Revenue" sheetId="8" r:id="rId8"/>
    <sheet name="2016 Intl Pharma Revenue" sheetId="9" r:id="rId9"/>
    <sheet name="PRV" sheetId="10" r:id="rId10"/>
    <sheet name="OID" sheetId="11" r:id="rId11"/>
  </sheets>
  <definedNames>
    <definedName name="_xlnm.Print_Area" localSheetId="8">'2016 Intl Pharma Revenue'!$A$1:$Z$69</definedName>
    <definedName name="_xlnm.Print_Area" localSheetId="5">'2016 Revenue'!$A$1:$U$78</definedName>
    <definedName name="_xlnm.Print_Area" localSheetId="7">'2017 Intl Pharma Revenue'!$A$1:$Z$71</definedName>
    <definedName name="_xlnm.Print_Area" localSheetId="4">'2017 Revenue'!$A$1:$U$78</definedName>
    <definedName name="_xlnm.Print_Area" localSheetId="6">'2017 Revenue Growth'!$A$1:$AE$78</definedName>
    <definedName name="_xlnm.Print_Area" localSheetId="0">'Income Statement - Reported'!$A$1:$S$46</definedName>
    <definedName name="_xlnm.Print_Area" localSheetId="10">OID!$A$1:$M$46</definedName>
    <definedName name="_xlnm.Print_Area" localSheetId="9">PRV!$A$1:$AY$28</definedName>
    <definedName name="_xlnm.Print_Area" localSheetId="1">'Qtrly Reconciliation'!$A$1:$S$74</definedName>
    <definedName name="_xlnm.Print_Area" localSheetId="3">'Significant Items'!$A$1:$U$38</definedName>
    <definedName name="_xlnm.Print_Area" localSheetId="2">'YTD Reconciliation'!$A$1:$S$74</definedName>
  </definedNames>
  <calcPr calcId="162913"/>
</workbook>
</file>

<file path=xl/calcChain.xml><?xml version="1.0" encoding="utf-8"?>
<calcChain xmlns="http://schemas.openxmlformats.org/spreadsheetml/2006/main">
  <c r="C14" i="11" l="1"/>
  <c r="D14" i="11"/>
  <c r="E14" i="11"/>
  <c r="F14" i="11"/>
  <c r="I14" i="11"/>
  <c r="J14" i="11"/>
  <c r="K14" i="11"/>
  <c r="L14" i="11"/>
  <c r="C20" i="11"/>
  <c r="D20" i="11"/>
  <c r="E20" i="11"/>
  <c r="F20" i="11"/>
  <c r="G20" i="11"/>
  <c r="I20" i="11"/>
  <c r="J20" i="11"/>
  <c r="K20" i="11"/>
  <c r="L20" i="11"/>
  <c r="M20" i="11"/>
  <c r="C30" i="11"/>
  <c r="D30" i="11"/>
  <c r="E30" i="11"/>
  <c r="F30" i="11"/>
  <c r="I30" i="11"/>
  <c r="J30" i="11"/>
  <c r="K30" i="11"/>
  <c r="L30" i="11"/>
  <c r="C36" i="11"/>
  <c r="D36" i="11"/>
  <c r="E36" i="11"/>
  <c r="F36" i="11"/>
  <c r="G36" i="11"/>
  <c r="I36" i="11"/>
  <c r="J36" i="11"/>
  <c r="K36" i="11"/>
  <c r="L36" i="11"/>
  <c r="M36" i="11"/>
  <c r="E14" i="3"/>
  <c r="I14" i="3"/>
  <c r="M14" i="3"/>
  <c r="Q14" i="3"/>
  <c r="E16" i="3"/>
  <c r="I16" i="3"/>
  <c r="M16" i="3"/>
  <c r="Q16" i="3"/>
  <c r="E18" i="3"/>
  <c r="I18" i="3"/>
  <c r="M18" i="3"/>
  <c r="Q18" i="3"/>
  <c r="E19" i="3"/>
  <c r="I19" i="3"/>
  <c r="M19" i="3"/>
  <c r="Q19" i="3"/>
  <c r="E20" i="3"/>
  <c r="I20" i="3"/>
  <c r="M20" i="3"/>
  <c r="Q20" i="3"/>
  <c r="E23" i="3"/>
  <c r="I23" i="3"/>
  <c r="M23" i="3"/>
  <c r="Q23" i="3"/>
  <c r="E26" i="3"/>
  <c r="I26" i="3"/>
  <c r="M26" i="3"/>
  <c r="Q26" i="3"/>
  <c r="E28" i="3"/>
  <c r="I28" i="3"/>
  <c r="M28" i="3"/>
  <c r="Q28" i="3"/>
  <c r="E30" i="3"/>
  <c r="I30" i="3"/>
  <c r="M30" i="3"/>
  <c r="Q30" i="3"/>
  <c r="E32" i="3"/>
  <c r="I32" i="3"/>
  <c r="M32" i="3"/>
  <c r="Q32" i="3"/>
  <c r="E34" i="3"/>
  <c r="I34" i="3"/>
  <c r="M34" i="3"/>
  <c r="Q34" i="3"/>
  <c r="E44" i="3"/>
  <c r="I44" i="3"/>
  <c r="M44" i="3"/>
  <c r="Q44" i="3"/>
  <c r="E46" i="3"/>
  <c r="I46" i="3"/>
  <c r="M46" i="3"/>
  <c r="Q46" i="3"/>
  <c r="E48" i="3"/>
  <c r="I48" i="3"/>
  <c r="M48" i="3"/>
  <c r="Q48" i="3"/>
  <c r="E49" i="3"/>
  <c r="I49" i="3"/>
  <c r="M49" i="3"/>
  <c r="Q49" i="3"/>
  <c r="E50" i="3"/>
  <c r="I50" i="3"/>
  <c r="M50" i="3"/>
  <c r="Q50" i="3"/>
  <c r="E53" i="3"/>
  <c r="I53" i="3"/>
  <c r="M53" i="3"/>
  <c r="Q53" i="3"/>
  <c r="E56" i="3"/>
  <c r="I56" i="3"/>
  <c r="M56" i="3"/>
  <c r="Q56" i="3"/>
  <c r="E58" i="3"/>
  <c r="I58" i="3"/>
  <c r="M58" i="3"/>
  <c r="Q58" i="3"/>
  <c r="E60" i="3"/>
  <c r="I60" i="3"/>
  <c r="M60" i="3"/>
  <c r="Q60" i="3"/>
  <c r="E62" i="3"/>
  <c r="I62" i="3"/>
  <c r="M62" i="3"/>
  <c r="Q62" i="3"/>
  <c r="E64" i="3"/>
  <c r="I64" i="3"/>
  <c r="M64" i="3"/>
  <c r="Q64" i="3"/>
  <c r="E14" i="2"/>
  <c r="I14" i="2"/>
  <c r="M14" i="2"/>
  <c r="Q14" i="2"/>
  <c r="E16" i="2"/>
  <c r="I16" i="2"/>
  <c r="M16" i="2"/>
  <c r="Q16" i="2"/>
  <c r="E18" i="2"/>
  <c r="I18" i="2"/>
  <c r="M18" i="2"/>
  <c r="Q18" i="2"/>
  <c r="E19" i="2"/>
  <c r="I19" i="2"/>
  <c r="M19" i="2"/>
  <c r="Q19" i="2"/>
  <c r="E20" i="2"/>
  <c r="I20" i="2"/>
  <c r="M20" i="2"/>
  <c r="Q20" i="2"/>
  <c r="E23" i="2"/>
  <c r="I23" i="2"/>
  <c r="M23" i="2"/>
  <c r="Q23" i="2"/>
  <c r="E26" i="2"/>
  <c r="I26" i="2"/>
  <c r="M26" i="2"/>
  <c r="Q26" i="2"/>
  <c r="E28" i="2"/>
  <c r="I28" i="2"/>
  <c r="M28" i="2"/>
  <c r="Q28" i="2"/>
  <c r="E30" i="2"/>
  <c r="I30" i="2"/>
  <c r="M30" i="2"/>
  <c r="Q30" i="2"/>
  <c r="E32" i="2"/>
  <c r="I32" i="2"/>
  <c r="M32" i="2"/>
  <c r="Q32" i="2"/>
  <c r="E34" i="2"/>
  <c r="I34" i="2"/>
  <c r="M34" i="2"/>
  <c r="Q34" i="2"/>
  <c r="E44" i="2"/>
  <c r="I44" i="2"/>
  <c r="M44" i="2"/>
  <c r="Q44" i="2"/>
  <c r="E46" i="2"/>
  <c r="I46" i="2"/>
  <c r="M46" i="2"/>
  <c r="Q46" i="2"/>
  <c r="E48" i="2"/>
  <c r="I48" i="2"/>
  <c r="M48" i="2"/>
  <c r="Q48" i="2"/>
  <c r="E49" i="2"/>
  <c r="I49" i="2"/>
  <c r="M49" i="2"/>
  <c r="Q49" i="2"/>
  <c r="E50" i="2"/>
  <c r="I50" i="2"/>
  <c r="M50" i="2"/>
  <c r="Q50" i="2"/>
  <c r="E53" i="2"/>
  <c r="I53" i="2"/>
  <c r="M53" i="2"/>
  <c r="Q53" i="2"/>
  <c r="E56" i="2"/>
  <c r="I56" i="2"/>
  <c r="M56" i="2"/>
  <c r="Q56" i="2"/>
  <c r="E58" i="2"/>
  <c r="I58" i="2"/>
  <c r="M58" i="2"/>
  <c r="Q58" i="2"/>
  <c r="E60" i="2"/>
  <c r="I60" i="2"/>
  <c r="M60" i="2"/>
  <c r="Q60" i="2"/>
  <c r="E62" i="2"/>
  <c r="I62" i="2"/>
  <c r="M62" i="2"/>
  <c r="Q62" i="2"/>
  <c r="E64" i="2"/>
  <c r="I64" i="2"/>
  <c r="M64" i="2"/>
  <c r="Q64" i="2"/>
</calcChain>
</file>

<file path=xl/sharedStrings.xml><?xml version="1.0" encoding="utf-8"?>
<sst xmlns="http://schemas.openxmlformats.org/spreadsheetml/2006/main" count="978" uniqueCount="191">
  <si>
    <t>LLY</t>
  </si>
  <si>
    <t>Eli Lilly and Company</t>
  </si>
  <si>
    <t>Statements of Consolidated Net Income - As Reported</t>
  </si>
  <si>
    <t>Investor Relations</t>
  </si>
  <si>
    <t>Phil Johnson (317) 655-6874</t>
  </si>
  <si>
    <t>Kristina Wright (317) 651-4869</t>
  </si>
  <si>
    <t>Chris Ogden (317) 277-2419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</si>
  <si>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</si>
  <si>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</si>
  <si>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</si>
  <si>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</si>
  <si>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</si>
  <si>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</si>
  <si>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</si>
  <si>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</si>
  <si>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</si>
  <si>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</si>
  <si>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</si>
  <si>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</si>
  <si>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</si>
  <si>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</si>
  <si>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</si>
  <si>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r>
      <rPr>
        <sz val="10"/>
        <color rgb="FF000000"/>
        <rFont val="Arial"/>
        <family val="2"/>
      </rPr>
      <t xml:space="preserve">Asset impairment, restructuring, and other 
</t>
    </r>
    <r>
      <rPr>
        <sz val="10"/>
        <color rgb="FF000000"/>
        <rFont val="Arial"/>
        <family val="2"/>
      </rPr>
      <t xml:space="preserve">  special charges</t>
    </r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</si>
  <si>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</si>
  <si>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</si>
  <si>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</si>
  <si>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</si>
  <si>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</si>
  <si>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</si>
  <si>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</si>
  <si>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</t>
  </si>
  <si>
    <t>Earnings per share - diluted</t>
  </si>
  <si>
    <t>Diluted shares outstanding (thousands)</t>
  </si>
  <si>
    <t>Note: Numbers may not add due to rounding.</t>
  </si>
  <si>
    <t>Page 1 of 12 pages of financial data</t>
  </si>
  <si>
    <t>Page 2 of 12 pages of financial data</t>
  </si>
  <si>
    <r>
      <rPr>
        <sz val="10"/>
        <color rgb="FF000000"/>
        <rFont val="Arial"/>
        <family val="2"/>
      </rPr>
      <t xml:space="preserve">*For itemization of adjustments, refer to </t>
    </r>
    <r>
      <rPr>
        <b/>
        <sz val="10"/>
        <color rgb="FF000000"/>
        <rFont val="Arial"/>
        <family val="2"/>
      </rPr>
      <t>'Significant Items.'</t>
    </r>
  </si>
  <si>
    <t>and other special charges</t>
  </si>
  <si>
    <t>Asset impairment, restructuring,</t>
  </si>
  <si>
    <t>development</t>
  </si>
  <si>
    <t>Acquired in-process research and</t>
  </si>
  <si>
    <t>Operating expenses</t>
  </si>
  <si>
    <t>Marketing, selling, and administrative</t>
  </si>
  <si>
    <t>Adjusted</t>
  </si>
  <si>
    <t>Adjustments</t>
  </si>
  <si>
    <t>Reported</t>
  </si>
  <si>
    <t>Non-GAAP</t>
  </si>
  <si>
    <t>GAAP</t>
  </si>
  <si>
    <t/>
  </si>
  <si>
    <t>Three Months Ended</t>
  </si>
  <si>
    <t>.</t>
  </si>
  <si>
    <t>Reconciliation of GAAP Reported to Selected Non-GAAP Adjusted Information*</t>
  </si>
  <si>
    <t>Page 3 of 12 pages of financial data</t>
  </si>
  <si>
    <r>
      <rPr>
        <sz val="10"/>
        <color rgb="FF000000"/>
        <rFont val="Arial"/>
        <family val="2"/>
      </rPr>
      <t>*For itemization of adjustments, refer to</t>
    </r>
    <r>
      <rPr>
        <b/>
        <sz val="10"/>
        <color rgb="FF000000"/>
        <rFont val="Arial"/>
        <family val="2"/>
      </rPr>
      <t xml:space="preserve"> 'Significant Items.'</t>
    </r>
  </si>
  <si>
    <t>Twelve Months Ended</t>
  </si>
  <si>
    <t>Nine Months Ended</t>
  </si>
  <si>
    <t>Six Months Ended</t>
  </si>
  <si>
    <t>Page 4 of 12 pages of financial data</t>
  </si>
  <si>
    <t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</si>
  <si>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EPS (non-GAAP)*</t>
  </si>
  <si>
    <t>Venezuela Charge</t>
  </si>
  <si>
    <t>Asset impairment, restructuring and other special charges</t>
  </si>
  <si>
    <t>Amortization of intangible assets</t>
  </si>
  <si>
    <t>Earnings (loss) per share (reported)</t>
  </si>
  <si>
    <t>Total</t>
  </si>
  <si>
    <t>Significant Items Affecting Net Income</t>
  </si>
  <si>
    <t>Page 5 of 12 pages of financial data</t>
  </si>
  <si>
    <t>(2) Trajenta revenue includes Jentadueto</t>
  </si>
  <si>
    <t>(1) Jardiance revenue includes Glyxambi and Synjardy</t>
  </si>
  <si>
    <t>*Other – Cardio includes Zalutia and Livalo. Endocrinology includes Actos and HumaPen.  Neuro include Amyvid and Symbyax. Pharma includes Ceclor, Keflex, and other license fee income.</t>
  </si>
  <si>
    <t>TOTAL REVENUE</t>
  </si>
  <si>
    <t>Total Animal Health</t>
  </si>
  <si>
    <t>Companion</t>
  </si>
  <si>
    <t>Food and Other</t>
  </si>
  <si>
    <t>Total Pharmaceuticals</t>
  </si>
  <si>
    <t>Other Pharmaceutical</t>
  </si>
  <si>
    <t>Other Pharma*</t>
  </si>
  <si>
    <t>Vancocin</t>
  </si>
  <si>
    <t>Oncology</t>
  </si>
  <si>
    <t>Other Oncology</t>
  </si>
  <si>
    <t>Portrazza</t>
  </si>
  <si>
    <t>Lartruvo</t>
  </si>
  <si>
    <t>Gemzar</t>
  </si>
  <si>
    <t>Erbitux</t>
  </si>
  <si>
    <t>Cyramza</t>
  </si>
  <si>
    <t>Alimta</t>
  </si>
  <si>
    <t>Neuroscience</t>
  </si>
  <si>
    <t>Other Neuroscience*</t>
  </si>
  <si>
    <t>Zyprexa</t>
  </si>
  <si>
    <t>Strattera</t>
  </si>
  <si>
    <t>Prozac</t>
  </si>
  <si>
    <t>Cymbalta</t>
  </si>
  <si>
    <t>Immunology</t>
  </si>
  <si>
    <t>Olumiant</t>
  </si>
  <si>
    <t>Taltz</t>
  </si>
  <si>
    <t>Endocrinology</t>
  </si>
  <si>
    <t>Other Endocrinology*</t>
  </si>
  <si>
    <t>Trulicity</t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</si>
  <si>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(2)</t>
    </r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</si>
  <si>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(1)</t>
    </r>
  </si>
  <si>
    <t>Humulin</t>
  </si>
  <si>
    <t>Humatrope</t>
  </si>
  <si>
    <t>Humalog</t>
  </si>
  <si>
    <t>Glucagon</t>
  </si>
  <si>
    <t>Forteo</t>
  </si>
  <si>
    <t>Evista</t>
  </si>
  <si>
    <r>
      <rPr>
        <sz val="10"/>
        <color rgb="FF000000"/>
        <rFont val="Arial"/>
        <family val="2"/>
      </rPr>
      <t xml:space="preserve">Basaglar
</t>
    </r>
  </si>
  <si>
    <t>Axiron</t>
  </si>
  <si>
    <t>Cardiovascular</t>
  </si>
  <si>
    <t>Other Cardiovascular*</t>
  </si>
  <si>
    <t>Reopro</t>
  </si>
  <si>
    <t>Effient</t>
  </si>
  <si>
    <t>Cialis</t>
  </si>
  <si>
    <t>Adcirca</t>
  </si>
  <si>
    <t>Intl</t>
  </si>
  <si>
    <t>US</t>
  </si>
  <si>
    <t>($ millions)</t>
  </si>
  <si>
    <t>2017 Revenue</t>
  </si>
  <si>
    <t>Product Revenue Report</t>
  </si>
  <si>
    <t>Page 6 of 12 pages of financial data</t>
  </si>
  <si>
    <t>*Other - Neuro includes Amyvid,Yentreve and Symbyax.  Endocrinology includes Actos and HumaPen. Cardio includes Zalutia and Livalo. Other Pharma includes Ceclor and Keflex.</t>
  </si>
  <si>
    <t>TOTAL REVENUE**</t>
  </si>
  <si>
    <t>Total Animal Health**</t>
  </si>
  <si>
    <t>Companion**</t>
  </si>
  <si>
    <t>Food and Other**</t>
  </si>
  <si>
    <t>Trajenta(1)</t>
  </si>
  <si>
    <t>Jardiance(2)</t>
  </si>
  <si>
    <t>Basaglar</t>
  </si>
  <si>
    <t>2016 Revenue</t>
  </si>
  <si>
    <t>Page 7 of 12 pages of financial data</t>
  </si>
  <si>
    <t>**Performance excludes the impact of foreign exchange rates</t>
  </si>
  <si>
    <t>(8%)</t>
  </si>
  <si>
    <t>(13%)</t>
  </si>
  <si>
    <t>1%</t>
  </si>
  <si>
    <t>77%</t>
  </si>
  <si>
    <t>21%</t>
  </si>
  <si>
    <r>
      <rPr>
        <sz val="10"/>
        <color rgb="FF000000"/>
        <rFont val="Arial"/>
        <family val="2"/>
      </rPr>
      <t xml:space="preserve">Trajenta </t>
    </r>
    <r>
      <rPr>
        <vertAlign val="superscript"/>
        <sz val="10"/>
        <color rgb="FF000000"/>
        <rFont val="Arial"/>
        <family val="2"/>
      </rPr>
      <t>(2)</t>
    </r>
  </si>
  <si>
    <r>
      <rPr>
        <sz val="10"/>
        <color rgb="FF000000"/>
        <rFont val="Arial"/>
        <family val="2"/>
      </rPr>
      <t xml:space="preserve">Jardiance </t>
    </r>
    <r>
      <rPr>
        <vertAlign val="superscript"/>
        <sz val="10"/>
        <color rgb="FF000000"/>
        <rFont val="Arial"/>
        <family val="2"/>
      </rPr>
      <t>(1)</t>
    </r>
  </si>
  <si>
    <t>8%</t>
  </si>
  <si>
    <t>(6%)</t>
  </si>
  <si>
    <t>4%</t>
  </si>
  <si>
    <t>Perform**</t>
  </si>
  <si>
    <t>2017 Revenue Growth</t>
  </si>
  <si>
    <t>2017</t>
  </si>
  <si>
    <t>Product Revenue Growth Report</t>
  </si>
  <si>
    <t>Page 8 of 12 pages of financial data</t>
  </si>
  <si>
    <t>ROW - OUS excluding Europe and Japan</t>
  </si>
  <si>
    <t>Trajenta</t>
  </si>
  <si>
    <t>Jardiance</t>
  </si>
  <si>
    <t>INTL Total</t>
  </si>
  <si>
    <t>ROW</t>
  </si>
  <si>
    <t>Japan</t>
  </si>
  <si>
    <t>Europe</t>
  </si>
  <si>
    <t>2017 International Pharma Revenue</t>
  </si>
  <si>
    <t>International Pharma Product Revenue Report</t>
  </si>
  <si>
    <t>Page 9 of 12 pages of financial data</t>
  </si>
  <si>
    <t>*Other - Neuro includes Amyvid, Yentreve and Symbyax.  Endocrinology includes Actos and HumaPen. Cardio includes Zalutia and Livalo. Other Pharma includes Ceclor and Keflex.</t>
  </si>
  <si>
    <t>Other Oncology*</t>
  </si>
  <si>
    <t>Intl Total</t>
  </si>
  <si>
    <t>2016 International Pharma Revenue</t>
  </si>
  <si>
    <t>2016</t>
  </si>
  <si>
    <t>Page 10 of 12 pages of financial data</t>
  </si>
  <si>
    <t>Total Revenue</t>
  </si>
  <si>
    <t>Animal Health</t>
  </si>
  <si>
    <t>Total Pharma</t>
  </si>
  <si>
    <t>U.S.</t>
  </si>
  <si>
    <t>Human Pharmaceuticals</t>
  </si>
  <si>
    <t>Volume</t>
  </si>
  <si>
    <t>Rate</t>
  </si>
  <si>
    <t>Price</t>
  </si>
  <si>
    <t>$</t>
  </si>
  <si>
    <t>2017 YTD</t>
  </si>
  <si>
    <t>Q4 2017</t>
  </si>
  <si>
    <t>Q3 2017</t>
  </si>
  <si>
    <t>Q2 2017</t>
  </si>
  <si>
    <t>Q1 2017</t>
  </si>
  <si>
    <r>
      <rPr>
        <b/>
        <sz val="10"/>
        <color rgb="FF000000"/>
        <rFont val="Arial"/>
        <family val="2"/>
      </rPr>
      <t>As Reported</t>
    </r>
    <r>
      <rPr>
        <b/>
        <i/>
        <sz val="10"/>
        <color rgb="FF000000"/>
        <rFont val="Arial"/>
        <family val="2"/>
      </rPr>
      <t xml:space="preserve"> ($ millions)</t>
    </r>
  </si>
  <si>
    <t>Effect of Price, Rate, Volume on Revenue</t>
  </si>
  <si>
    <t>Page 11 of 12 pages of financial data</t>
  </si>
  <si>
    <t>- Miscellaneous income (expense)</t>
  </si>
  <si>
    <t>- Gain (loss) investments</t>
  </si>
  <si>
    <t>- FX gain (loss)</t>
  </si>
  <si>
    <t>Other income, net</t>
  </si>
  <si>
    <t>Interest - net</t>
  </si>
  <si>
    <t>- Interest income</t>
  </si>
  <si>
    <t>- Interest expense</t>
  </si>
  <si>
    <t>$ Millions</t>
  </si>
  <si>
    <t>Non-GAAP*</t>
  </si>
  <si>
    <t>As Reported</t>
  </si>
  <si>
    <t>Other Income/(Deductions)</t>
  </si>
  <si>
    <t>Inventory step up costs associated with the acquisition of Boehringer Ingelheim Vetmedica's U.S. feline, canine and rabies vaccine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</si>
</sst>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0,,;\-0,,;0,,;_(@_)"/>
    <numFmt numFmtId="165" formatCode="#,##0.0,,;\(#,##0.0,,\);0.0,,;_(@_)"/>
    <numFmt numFmtId="166" formatCode="#,##0_)%;\(#,##0\)%;&quot;—&quot;\%;_(@_)"/>
    <numFmt numFmtId="167" formatCode="#,##0.0_)%;\(#,##0.0\)%;&quot;—&quot;\%;_(@_)"/>
    <numFmt numFmtId="168" formatCode="#,##0.0;\(#,##0.0\);0.0;_(@_)"/>
    <numFmt numFmtId="169" formatCode="_(#,##0.0,,_)_%;_(\(#,##0.0,,\)_%;_(&quot;—&quot;_);_(@_)"/>
    <numFmt numFmtId="170" formatCode="0.0,,;\-0.0,,;0.0,,;_(@_)"/>
    <numFmt numFmtId="171" formatCode="#,##0.00;\(#,##0.00\);0.00;_(@_)"/>
    <numFmt numFmtId="172" formatCode="#,##0.00;\-#,##0.00;0.00;_(@_)"/>
    <numFmt numFmtId="173" formatCode="#,##0.00,,;\-#,##0.00,,;0.00,,;_(@_)"/>
    <numFmt numFmtId="174" formatCode="#,##0,;\-#,##0,;0,;_(@_)"/>
    <numFmt numFmtId="175" formatCode="_(#,##0.0_)_%;_(\(#,##0.0\)_%;_(&quot;—&quot;_);_(@_)"/>
    <numFmt numFmtId="176" formatCode="#,##0.00,,;\(#,##0.00,,\);0.00,,;_(@_)"/>
    <numFmt numFmtId="177" formatCode="_(&quot;$&quot;* #,##0.0,,_)_%;_(&quot;$&quot;* \(#,##0.0,,\)_%;_(&quot;$&quot;* &quot;—&quot;_);_(@_)"/>
    <numFmt numFmtId="178" formatCode="_(#,##0.00,,_);_(\(#,##0.00,,\);_(&quot;—&quot;_);_(@_)"/>
    <numFmt numFmtId="179" formatCode="_(#,##0.00_);_(\(#,##0.00\);_(&quot;—&quot;_);_(@_)"/>
    <numFmt numFmtId="180" formatCode="_(#,##0.0,,_);_(\(#,##0.0,,\);_(&quot;—&quot;_);_(@_)"/>
    <numFmt numFmtId="181" formatCode="_(#,##0.0_);_(\(#,##0.0\);_(&quot;—&quot;_);_(@_)"/>
    <numFmt numFmtId="182" formatCode="_(&quot;$&quot;#,##0.0,,_);_(\(&quot;$&quot;#,##0.0,,\);_(&quot;$&quot;&quot;—&quot;_);_(@_)"/>
    <numFmt numFmtId="183" formatCode="_(&quot;$&quot;* #,##0.0,,_);_(&quot;$&quot;* \(#,##0.0,,\);_(&quot;$&quot;* &quot;—&quot;_);_(@_)"/>
    <numFmt numFmtId="184" formatCode="mmmm\ d\,\ yyyy"/>
    <numFmt numFmtId="185" formatCode="_(&quot;$&quot;* #,##0.00_);_(&quot;$&quot;* \(#,##0.00\);_(&quot;$&quot;* &quot;—&quot;_);_(@_)"/>
    <numFmt numFmtId="186" formatCode="#,##0.0,,;\-#,##0.0,,;0.0,,;_(@_)"/>
  </numFmts>
  <fonts count="26" x14ac:knownFonts="1">
    <font>
      <sz val="10"/>
      <color rgb="FF000000"/>
      <name val="Times New Roman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8"/>
      <color rgb="FF000000"/>
      <name val="Arial"/>
      <family val="2"/>
    </font>
    <font>
      <sz val="7"/>
      <color rgb="FF000000"/>
      <name val="Arial"/>
      <family val="2"/>
    </font>
    <font>
      <u/>
      <sz val="10"/>
      <color rgb="FF000000"/>
      <name val="Arial"/>
      <family val="2"/>
    </font>
    <font>
      <i/>
      <sz val="7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FFFFFF"/>
      <name val="Arial"/>
      <family val="2"/>
    </font>
    <font>
      <vertAlign val="superscript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/>
      <sz val="10"/>
      <color rgb="FFFFFFFF"/>
      <name val="Arial"/>
      <family val="2"/>
    </font>
    <font>
      <sz val="10"/>
      <color theme="0"/>
      <name val="Arial"/>
      <family val="2"/>
    </font>
    <font>
      <u/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5B5B5"/>
      </patternFill>
    </fill>
  </fills>
  <borders count="5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medium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8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14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165" fontId="7" fillId="0" borderId="12" xfId="0" applyNumberFormat="1" applyFont="1" applyBorder="1" applyAlignment="1"/>
    <xf numFmtId="165" fontId="1" fillId="0" borderId="12" xfId="0" applyNumberFormat="1" applyFont="1" applyBorder="1" applyAlignment="1"/>
    <xf numFmtId="165" fontId="7" fillId="0" borderId="12" xfId="0" applyNumberFormat="1" applyFont="1" applyBorder="1" applyAlignment="1"/>
    <xf numFmtId="165" fontId="7" fillId="0" borderId="13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10" xfId="0" applyNumberFormat="1" applyFont="1" applyBorder="1" applyAlignment="1"/>
    <xf numFmtId="166" fontId="1" fillId="0" borderId="10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>
      <alignment horizontal="left"/>
    </xf>
    <xf numFmtId="166" fontId="9" fillId="0" borderId="10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7" fontId="8" fillId="0" borderId="2" xfId="0" applyNumberFormat="1" applyFont="1" applyBorder="1" applyAlignment="1"/>
    <xf numFmtId="165" fontId="1" fillId="0" borderId="1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/>
    <xf numFmtId="165" fontId="1" fillId="0" borderId="10" xfId="0" applyNumberFormat="1" applyFont="1" applyBorder="1" applyAlignment="1"/>
    <xf numFmtId="168" fontId="1" fillId="0" borderId="10" xfId="0" applyNumberFormat="1" applyFont="1" applyBorder="1" applyAlignment="1"/>
    <xf numFmtId="166" fontId="7" fillId="0" borderId="10" xfId="0" applyNumberFormat="1" applyFont="1" applyBorder="1" applyAlignment="1"/>
    <xf numFmtId="165" fontId="7" fillId="0" borderId="2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10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9" fontId="1" fillId="0" borderId="1" xfId="0" applyNumberFormat="1" applyFont="1" applyBorder="1" applyAlignment="1">
      <alignment horizontal="left"/>
    </xf>
    <xf numFmtId="169" fontId="1" fillId="0" borderId="10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9" fontId="7" fillId="0" borderId="5" xfId="0" applyNumberFormat="1" applyFont="1" applyBorder="1" applyAlignment="1"/>
    <xf numFmtId="169" fontId="1" fillId="0" borderId="2" xfId="0" applyNumberFormat="1" applyFont="1" applyBorder="1" applyAlignment="1"/>
    <xf numFmtId="166" fontId="1" fillId="0" borderId="2" xfId="0" applyNumberFormat="1" applyFont="1" applyBorder="1" applyAlignment="1"/>
    <xf numFmtId="170" fontId="1" fillId="0" borderId="2" xfId="0" applyNumberFormat="1" applyFont="1" applyBorder="1" applyAlignment="1"/>
    <xf numFmtId="170" fontId="7" fillId="0" borderId="2" xfId="0" applyNumberFormat="1" applyFont="1" applyBorder="1" applyAlignment="1"/>
    <xf numFmtId="169" fontId="7" fillId="0" borderId="2" xfId="0" applyNumberFormat="1" applyFont="1" applyBorder="1" applyAlignment="1"/>
    <xf numFmtId="170" fontId="7" fillId="0" borderId="2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165" fontId="1" fillId="0" borderId="14" xfId="0" applyNumberFormat="1" applyFont="1" applyBorder="1" applyAlignment="1">
      <alignment horizontal="left"/>
    </xf>
    <xf numFmtId="170" fontId="7" fillId="0" borderId="11" xfId="0" applyNumberFormat="1" applyFont="1" applyBorder="1" applyAlignment="1"/>
    <xf numFmtId="165" fontId="1" fillId="0" borderId="11" xfId="0" applyNumberFormat="1" applyFont="1" applyBorder="1" applyAlignment="1"/>
    <xf numFmtId="166" fontId="1" fillId="0" borderId="10" xfId="0" applyNumberFormat="1" applyFont="1" applyBorder="1" applyAlignment="1"/>
    <xf numFmtId="165" fontId="7" fillId="0" borderId="11" xfId="0" applyNumberFormat="1" applyFont="1" applyBorder="1" applyAlignment="1"/>
    <xf numFmtId="170" fontId="7" fillId="0" borderId="12" xfId="0" applyNumberFormat="1" applyFont="1" applyBorder="1" applyAlignment="1"/>
    <xf numFmtId="165" fontId="7" fillId="0" borderId="6" xfId="0" applyNumberFormat="1" applyFont="1" applyBorder="1" applyAlignment="1"/>
    <xf numFmtId="165" fontId="7" fillId="0" borderId="1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13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5" fontId="7" fillId="0" borderId="10" xfId="0" applyNumberFormat="1" applyFont="1" applyBorder="1" applyAlignment="1"/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>
      <alignment horizontal="left"/>
    </xf>
    <xf numFmtId="167" fontId="1" fillId="0" borderId="10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71" fontId="7" fillId="0" borderId="2" xfId="0" applyNumberFormat="1" applyFont="1" applyBorder="1" applyAlignment="1"/>
    <xf numFmtId="172" fontId="7" fillId="0" borderId="2" xfId="0" applyNumberFormat="1" applyFont="1" applyBorder="1" applyAlignment="1"/>
    <xf numFmtId="172" fontId="1" fillId="0" borderId="2" xfId="0" applyNumberFormat="1" applyFont="1" applyBorder="1" applyAlignment="1"/>
    <xf numFmtId="173" fontId="1" fillId="0" borderId="10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74" fontId="7" fillId="0" borderId="2" xfId="0" applyNumberFormat="1" applyFont="1" applyBorder="1" applyAlignment="1"/>
    <xf numFmtId="174" fontId="1" fillId="0" borderId="2" xfId="0" applyNumberFormat="1" applyFont="1" applyBorder="1" applyAlignment="1"/>
    <xf numFmtId="165" fontId="1" fillId="0" borderId="2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wrapText="1"/>
    </xf>
    <xf numFmtId="175" fontId="1" fillId="0" borderId="10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65" fontId="12" fillId="0" borderId="1" xfId="0" applyNumberFormat="1" applyFont="1" applyBorder="1" applyAlignment="1"/>
    <xf numFmtId="176" fontId="1" fillId="0" borderId="2" xfId="0" applyNumberFormat="1" applyFont="1" applyBorder="1" applyAlignment="1"/>
    <xf numFmtId="177" fontId="1" fillId="0" borderId="1" xfId="0" applyNumberFormat="1" applyFont="1" applyBorder="1" applyAlignment="1">
      <alignment horizontal="left"/>
    </xf>
    <xf numFmtId="177" fontId="1" fillId="0" borderId="10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78" fontId="1" fillId="0" borderId="3" xfId="0" applyNumberFormat="1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178" fontId="2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0" fontId="1" fillId="0" borderId="3" xfId="0" applyFont="1" applyBorder="1" applyAlignment="1"/>
    <xf numFmtId="179" fontId="15" fillId="0" borderId="2" xfId="0" applyNumberFormat="1" applyFont="1" applyBorder="1" applyAlignment="1"/>
    <xf numFmtId="0" fontId="1" fillId="0" borderId="10" xfId="0" applyFont="1" applyBorder="1" applyAlignment="1"/>
    <xf numFmtId="180" fontId="1" fillId="0" borderId="10" xfId="0" applyNumberFormat="1" applyFont="1" applyBorder="1" applyAlignment="1"/>
    <xf numFmtId="0" fontId="1" fillId="0" borderId="1" xfId="0" applyFont="1" applyBorder="1" applyAlignment="1"/>
    <xf numFmtId="180" fontId="15" fillId="0" borderId="10" xfId="0" applyNumberFormat="1" applyFont="1" applyBorder="1" applyAlignment="1"/>
    <xf numFmtId="0" fontId="2" fillId="0" borderId="1" xfId="0" applyFont="1" applyBorder="1" applyAlignment="1">
      <alignment horizontal="left"/>
    </xf>
    <xf numFmtId="180" fontId="1" fillId="0" borderId="10" xfId="0" applyNumberFormat="1" applyFont="1" applyBorder="1" applyAlignment="1">
      <alignment horizontal="left"/>
    </xf>
    <xf numFmtId="180" fontId="1" fillId="0" borderId="1" xfId="0" applyNumberFormat="1" applyFont="1" applyBorder="1" applyAlignment="1"/>
    <xf numFmtId="180" fontId="1" fillId="0" borderId="2" xfId="0" applyNumberFormat="1" applyFont="1" applyBorder="1" applyAlignment="1"/>
    <xf numFmtId="180" fontId="15" fillId="0" borderId="2" xfId="0" applyNumberFormat="1" applyFont="1" applyBorder="1" applyAlignment="1"/>
    <xf numFmtId="181" fontId="1" fillId="0" borderId="2" xfId="0" applyNumberFormat="1" applyFont="1" applyBorder="1" applyAlignment="1"/>
    <xf numFmtId="181" fontId="1" fillId="0" borderId="1" xfId="0" applyNumberFormat="1" applyFont="1" applyBorder="1" applyAlignment="1"/>
    <xf numFmtId="181" fontId="1" fillId="0" borderId="10" xfId="0" applyNumberFormat="1" applyFont="1" applyBorder="1" applyAlignment="1"/>
    <xf numFmtId="0" fontId="15" fillId="0" borderId="10" xfId="0" applyFont="1" applyBorder="1" applyAlignment="1"/>
    <xf numFmtId="180" fontId="1" fillId="0" borderId="14" xfId="0" applyNumberFormat="1" applyFont="1" applyBorder="1" applyAlignment="1"/>
    <xf numFmtId="180" fontId="1" fillId="0" borderId="6" xfId="0" applyNumberFormat="1" applyFont="1" applyBorder="1" applyAlignment="1"/>
    <xf numFmtId="180" fontId="15" fillId="0" borderId="14" xfId="0" applyNumberFormat="1" applyFont="1" applyBorder="1" applyAlignment="1"/>
    <xf numFmtId="180" fontId="1" fillId="0" borderId="18" xfId="0" applyNumberFormat="1" applyFont="1" applyBorder="1" applyAlignment="1"/>
    <xf numFmtId="180" fontId="15" fillId="0" borderId="18" xfId="0" applyNumberFormat="1" applyFont="1" applyBorder="1" applyAlignment="1"/>
    <xf numFmtId="180" fontId="1" fillId="0" borderId="12" xfId="0" applyNumberFormat="1" applyFont="1" applyBorder="1" applyAlignment="1"/>
    <xf numFmtId="180" fontId="15" fillId="0" borderId="12" xfId="0" applyNumberFormat="1" applyFont="1" applyBorder="1" applyAlignment="1"/>
    <xf numFmtId="182" fontId="1" fillId="0" borderId="1" xfId="0" applyNumberFormat="1" applyFont="1" applyBorder="1" applyAlignment="1"/>
    <xf numFmtId="183" fontId="1" fillId="0" borderId="2" xfId="0" applyNumberFormat="1" applyFont="1" applyBorder="1" applyAlignment="1">
      <alignment horizontal="left"/>
    </xf>
    <xf numFmtId="182" fontId="1" fillId="0" borderId="2" xfId="0" applyNumberFormat="1" applyFont="1" applyBorder="1" applyAlignment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78" fontId="1" fillId="0" borderId="14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78" fontId="1" fillId="0" borderId="6" xfId="0" applyNumberFormat="1" applyFont="1" applyBorder="1" applyAlignment="1">
      <alignment horizontal="left"/>
    </xf>
    <xf numFmtId="0" fontId="1" fillId="0" borderId="2" xfId="0" applyFont="1" applyBorder="1" applyAlignment="1"/>
    <xf numFmtId="0" fontId="1" fillId="0" borderId="1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80" fontId="1" fillId="0" borderId="2" xfId="0" applyNumberFormat="1" applyFont="1" applyBorder="1" applyAlignment="1">
      <alignment horizontal="left"/>
    </xf>
    <xf numFmtId="180" fontId="1" fillId="0" borderId="3" xfId="0" applyNumberFormat="1" applyFont="1" applyBorder="1" applyAlignment="1">
      <alignment horizontal="left"/>
    </xf>
    <xf numFmtId="180" fontId="15" fillId="0" borderId="10" xfId="0" applyNumberFormat="1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80" fontId="1" fillId="0" borderId="14" xfId="0" applyNumberFormat="1" applyFont="1" applyBorder="1" applyAlignment="1">
      <alignment horizontal="left"/>
    </xf>
    <xf numFmtId="180" fontId="1" fillId="0" borderId="12" xfId="0" applyNumberFormat="1" applyFont="1" applyBorder="1" applyAlignment="1">
      <alignment horizontal="left"/>
    </xf>
    <xf numFmtId="182" fontId="1" fillId="0" borderId="10" xfId="0" applyNumberFormat="1" applyFont="1" applyBorder="1" applyAlignment="1">
      <alignment horizontal="left"/>
    </xf>
    <xf numFmtId="182" fontId="1" fillId="0" borderId="10" xfId="0" applyNumberFormat="1" applyFont="1" applyBorder="1" applyAlignment="1"/>
    <xf numFmtId="183" fontId="1" fillId="0" borderId="1" xfId="0" applyNumberFormat="1" applyFont="1" applyBorder="1" applyAlignment="1">
      <alignment horizontal="left"/>
    </xf>
    <xf numFmtId="182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16" fillId="0" borderId="2" xfId="0" applyFont="1" applyBorder="1" applyAlignment="1">
      <alignment horizontal="center" wrapText="1"/>
    </xf>
    <xf numFmtId="180" fontId="4" fillId="0" borderId="10" xfId="0" applyNumberFormat="1" applyFont="1" applyBorder="1" applyAlignment="1"/>
    <xf numFmtId="0" fontId="5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185" fontId="2" fillId="0" borderId="24" xfId="0" applyNumberFormat="1" applyFont="1" applyBorder="1" applyAlignment="1"/>
    <xf numFmtId="179" fontId="2" fillId="0" borderId="25" xfId="0" applyNumberFormat="1" applyFont="1" applyBorder="1" applyAlignment="1"/>
    <xf numFmtId="185" fontId="2" fillId="0" borderId="26" xfId="0" applyNumberFormat="1" applyFont="1" applyBorder="1" applyAlignment="1"/>
    <xf numFmtId="179" fontId="2" fillId="0" borderId="27" xfId="0" applyNumberFormat="1" applyFont="1" applyBorder="1" applyAlignment="1"/>
    <xf numFmtId="185" fontId="2" fillId="0" borderId="28" xfId="0" applyNumberFormat="1" applyFont="1" applyBorder="1" applyAlignment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1" xfId="0" applyFont="1" applyBorder="1" applyAlignment="1">
      <alignment horizontal="left"/>
    </xf>
    <xf numFmtId="179" fontId="1" fillId="0" borderId="30" xfId="0" applyNumberFormat="1" applyFont="1" applyBorder="1" applyAlignment="1"/>
    <xf numFmtId="179" fontId="15" fillId="0" borderId="1" xfId="0" applyNumberFormat="1" applyFont="1" applyBorder="1" applyAlignment="1"/>
    <xf numFmtId="179" fontId="1" fillId="0" borderId="10" xfId="0" applyNumberFormat="1" applyFont="1" applyBorder="1" applyAlignment="1"/>
    <xf numFmtId="179" fontId="1" fillId="0" borderId="31" xfId="0" applyNumberFormat="1" applyFont="1" applyBorder="1" applyAlignment="1"/>
    <xf numFmtId="179" fontId="1" fillId="0" borderId="1" xfId="0" applyNumberFormat="1" applyFont="1" applyBorder="1" applyAlignment="1"/>
    <xf numFmtId="0" fontId="1" fillId="0" borderId="32" xfId="0" applyFont="1" applyBorder="1" applyAlignment="1">
      <alignment wrapText="1"/>
    </xf>
    <xf numFmtId="179" fontId="15" fillId="0" borderId="10" xfId="0" applyNumberFormat="1" applyFont="1" applyBorder="1" applyAlignment="1"/>
    <xf numFmtId="179" fontId="1" fillId="0" borderId="32" xfId="0" applyNumberFormat="1" applyFont="1" applyBorder="1" applyAlignment="1"/>
    <xf numFmtId="0" fontId="1" fillId="0" borderId="4" xfId="0" applyFont="1" applyBorder="1" applyAlignment="1"/>
    <xf numFmtId="0" fontId="1" fillId="0" borderId="29" xfId="0" applyFont="1" applyBorder="1" applyAlignment="1"/>
    <xf numFmtId="0" fontId="1" fillId="0" borderId="16" xfId="0" applyFont="1" applyBorder="1" applyAlignment="1"/>
    <xf numFmtId="0" fontId="1" fillId="0" borderId="7" xfId="0" applyFont="1" applyBorder="1" applyAlignment="1"/>
    <xf numFmtId="0" fontId="1" fillId="0" borderId="18" xfId="0" applyFont="1" applyBorder="1" applyAlignment="1"/>
    <xf numFmtId="0" fontId="1" fillId="0" borderId="33" xfId="0" applyFont="1" applyBorder="1" applyAlignment="1"/>
    <xf numFmtId="179" fontId="1" fillId="0" borderId="3" xfId="0" applyNumberFormat="1" applyFont="1" applyBorder="1" applyAlignment="1"/>
    <xf numFmtId="179" fontId="1" fillId="0" borderId="34" xfId="0" applyNumberFormat="1" applyFont="1" applyBorder="1" applyAlignment="1"/>
    <xf numFmtId="179" fontId="1" fillId="0" borderId="18" xfId="0" applyNumberFormat="1" applyFont="1" applyBorder="1" applyAlignment="1"/>
    <xf numFmtId="179" fontId="1" fillId="0" borderId="33" xfId="0" applyNumberFormat="1" applyFont="1" applyBorder="1" applyAlignment="1"/>
    <xf numFmtId="179" fontId="15" fillId="0" borderId="18" xfId="0" applyNumberFormat="1" applyFont="1" applyBorder="1" applyAlignment="1"/>
    <xf numFmtId="185" fontId="2" fillId="0" borderId="30" xfId="0" applyNumberFormat="1" applyFont="1" applyBorder="1" applyAlignment="1"/>
    <xf numFmtId="179" fontId="2" fillId="0" borderId="1" xfId="0" applyNumberFormat="1" applyFont="1" applyBorder="1" applyAlignment="1"/>
    <xf numFmtId="185" fontId="2" fillId="0" borderId="2" xfId="0" applyNumberFormat="1" applyFont="1" applyBorder="1" applyAlignment="1"/>
    <xf numFmtId="179" fontId="2" fillId="0" borderId="16" xfId="0" applyNumberFormat="1" applyFont="1" applyBorder="1" applyAlignment="1"/>
    <xf numFmtId="185" fontId="2" fillId="0" borderId="3" xfId="0" applyNumberFormat="1" applyFont="1" applyBorder="1" applyAlignment="1"/>
    <xf numFmtId="185" fontId="2" fillId="0" borderId="29" xfId="0" applyNumberFormat="1" applyFont="1" applyBorder="1" applyAlignment="1"/>
    <xf numFmtId="185" fontId="2" fillId="0" borderId="18" xfId="0" applyNumberFormat="1" applyFont="1" applyBorder="1" applyAlignment="1"/>
    <xf numFmtId="185" fontId="2" fillId="0" borderId="7" xfId="0" applyNumberFormat="1" applyFont="1" applyBorder="1" applyAlignment="1"/>
    <xf numFmtId="185" fontId="2" fillId="0" borderId="33" xfId="0" applyNumberFormat="1" applyFont="1" applyBorder="1" applyAlignment="1"/>
    <xf numFmtId="0" fontId="2" fillId="0" borderId="32" xfId="0" applyFont="1" applyBorder="1" applyAlignment="1">
      <alignment wrapText="1"/>
    </xf>
    <xf numFmtId="0" fontId="1" fillId="0" borderId="30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9" fontId="1" fillId="0" borderId="34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" fillId="0" borderId="18" xfId="0" applyFont="1" applyBorder="1" applyAlignment="1">
      <alignment horizontal="left"/>
    </xf>
    <xf numFmtId="165" fontId="2" fillId="0" borderId="38" xfId="0" applyNumberFormat="1" applyFont="1" applyBorder="1" applyAlignment="1"/>
    <xf numFmtId="180" fontId="2" fillId="0" borderId="22" xfId="0" applyNumberFormat="1" applyFont="1" applyBorder="1" applyAlignment="1"/>
    <xf numFmtId="165" fontId="2" fillId="0" borderId="22" xfId="0" applyNumberFormat="1" applyFont="1" applyBorder="1" applyAlignment="1"/>
    <xf numFmtId="0" fontId="2" fillId="0" borderId="22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165" fontId="2" fillId="0" borderId="39" xfId="0" applyNumberFormat="1" applyFont="1" applyBorder="1" applyAlignment="1"/>
    <xf numFmtId="180" fontId="2" fillId="0" borderId="40" xfId="0" applyNumberFormat="1" applyFont="1" applyBorder="1" applyAlignment="1"/>
    <xf numFmtId="165" fontId="2" fillId="0" borderId="40" xfId="0" applyNumberFormat="1" applyFont="1" applyBorder="1" applyAlignment="1"/>
    <xf numFmtId="165" fontId="1" fillId="0" borderId="3" xfId="0" applyNumberFormat="1" applyFont="1" applyBorder="1" applyAlignment="1">
      <alignment horizontal="left"/>
    </xf>
    <xf numFmtId="165" fontId="12" fillId="0" borderId="2" xfId="0" applyNumberFormat="1" applyFont="1" applyBorder="1" applyAlignment="1"/>
    <xf numFmtId="165" fontId="12" fillId="0" borderId="10" xfId="0" applyNumberFormat="1" applyFont="1" applyBorder="1" applyAlignment="1"/>
    <xf numFmtId="165" fontId="2" fillId="0" borderId="2" xfId="0" applyNumberFormat="1" applyFont="1" applyBorder="1" applyAlignment="1"/>
    <xf numFmtId="180" fontId="2" fillId="0" borderId="1" xfId="0" applyNumberFormat="1" applyFont="1" applyBorder="1" applyAlignment="1"/>
    <xf numFmtId="165" fontId="2" fillId="0" borderId="1" xfId="0" applyNumberFormat="1" applyFont="1" applyBorder="1" applyAlignment="1"/>
    <xf numFmtId="180" fontId="2" fillId="0" borderId="14" xfId="0" applyNumberFormat="1" applyFont="1" applyBorder="1" applyAlignment="1"/>
    <xf numFmtId="180" fontId="2" fillId="0" borderId="6" xfId="0" applyNumberFormat="1" applyFont="1" applyBorder="1" applyAlignment="1"/>
    <xf numFmtId="180" fontId="1" fillId="0" borderId="22" xfId="0" applyNumberFormat="1" applyFont="1" applyBorder="1" applyAlignment="1"/>
    <xf numFmtId="165" fontId="12" fillId="0" borderId="18" xfId="0" applyNumberFormat="1" applyFont="1" applyBorder="1" applyAlignment="1"/>
    <xf numFmtId="180" fontId="1" fillId="0" borderId="7" xfId="0" applyNumberFormat="1" applyFont="1" applyBorder="1" applyAlignment="1">
      <alignment horizontal="left"/>
    </xf>
    <xf numFmtId="165" fontId="12" fillId="0" borderId="7" xfId="0" applyNumberFormat="1" applyFont="1" applyBorder="1" applyAlignment="1"/>
    <xf numFmtId="0" fontId="1" fillId="0" borderId="7" xfId="0" applyFont="1" applyBorder="1" applyAlignment="1">
      <alignment wrapText="1"/>
    </xf>
    <xf numFmtId="165" fontId="1" fillId="0" borderId="3" xfId="0" applyNumberFormat="1" applyFont="1" applyBorder="1" applyAlignment="1"/>
    <xf numFmtId="0" fontId="1" fillId="0" borderId="3" xfId="0" applyFont="1" applyBorder="1" applyAlignment="1">
      <alignment wrapText="1"/>
    </xf>
    <xf numFmtId="165" fontId="2" fillId="0" borderId="18" xfId="0" applyNumberFormat="1" applyFont="1" applyBorder="1" applyAlignment="1"/>
    <xf numFmtId="180" fontId="1" fillId="0" borderId="7" xfId="0" applyNumberFormat="1" applyFont="1" applyBorder="1" applyAlignment="1"/>
    <xf numFmtId="165" fontId="2" fillId="0" borderId="7" xfId="0" applyNumberFormat="1" applyFont="1" applyBorder="1" applyAlignment="1"/>
    <xf numFmtId="168" fontId="1" fillId="0" borderId="2" xfId="0" applyNumberFormat="1" applyFont="1" applyBorder="1" applyAlignment="1"/>
    <xf numFmtId="180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wrapText="1"/>
    </xf>
    <xf numFmtId="165" fontId="1" fillId="0" borderId="18" xfId="0" applyNumberFormat="1" applyFont="1" applyBorder="1" applyAlignment="1"/>
    <xf numFmtId="165" fontId="1" fillId="0" borderId="7" xfId="0" applyNumberFormat="1" applyFont="1" applyBorder="1" applyAlignment="1"/>
    <xf numFmtId="180" fontId="2" fillId="0" borderId="3" xfId="0" applyNumberFormat="1" applyFont="1" applyBorder="1" applyAlignment="1">
      <alignment horizontal="left"/>
    </xf>
    <xf numFmtId="180" fontId="19" fillId="0" borderId="3" xfId="0" applyNumberFormat="1" applyFont="1" applyBorder="1" applyAlignment="1">
      <alignment horizontal="left"/>
    </xf>
    <xf numFmtId="180" fontId="15" fillId="0" borderId="1" xfId="0" applyNumberFormat="1" applyFont="1" applyBorder="1" applyAlignment="1">
      <alignment horizontal="left"/>
    </xf>
    <xf numFmtId="180" fontId="1" fillId="0" borderId="8" xfId="0" applyNumberFormat="1" applyFont="1" applyBorder="1" applyAlignment="1">
      <alignment horizontal="left"/>
    </xf>
    <xf numFmtId="180" fontId="1" fillId="0" borderId="18" xfId="0" applyNumberFormat="1" applyFont="1" applyBorder="1" applyAlignment="1">
      <alignment horizontal="left"/>
    </xf>
    <xf numFmtId="180" fontId="1" fillId="0" borderId="4" xfId="0" applyNumberFormat="1" applyFont="1" applyBorder="1" applyAlignment="1">
      <alignment horizontal="left"/>
    </xf>
    <xf numFmtId="186" fontId="1" fillId="0" borderId="5" xfId="0" applyNumberFormat="1" applyFont="1" applyBorder="1" applyAlignment="1"/>
    <xf numFmtId="186" fontId="1" fillId="0" borderId="4" xfId="0" applyNumberFormat="1" applyFont="1" applyBorder="1" applyAlignment="1"/>
    <xf numFmtId="165" fontId="2" fillId="0" borderId="3" xfId="0" applyNumberFormat="1" applyFont="1" applyBorder="1" applyAlignment="1"/>
    <xf numFmtId="0" fontId="18" fillId="0" borderId="10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86" fontId="1" fillId="0" borderId="14" xfId="0" applyNumberFormat="1" applyFont="1" applyBorder="1" applyAlignment="1">
      <alignment horizontal="left"/>
    </xf>
    <xf numFmtId="186" fontId="1" fillId="0" borderId="6" xfId="0" applyNumberFormat="1" applyFont="1" applyBorder="1" applyAlignment="1">
      <alignment horizontal="left"/>
    </xf>
    <xf numFmtId="186" fontId="1" fillId="0" borderId="1" xfId="0" applyNumberFormat="1" applyFont="1" applyBorder="1" applyAlignment="1">
      <alignment horizontal="left"/>
    </xf>
    <xf numFmtId="186" fontId="1" fillId="0" borderId="18" xfId="0" applyNumberFormat="1" applyFont="1" applyBorder="1" applyAlignment="1">
      <alignment horizontal="left"/>
    </xf>
    <xf numFmtId="186" fontId="1" fillId="0" borderId="7" xfId="0" applyNumberFormat="1" applyFont="1" applyBorder="1" applyAlignment="1">
      <alignment horizontal="left"/>
    </xf>
    <xf numFmtId="165" fontId="2" fillId="0" borderId="12" xfId="0" applyNumberFormat="1" applyFont="1" applyBorder="1" applyAlignment="1"/>
    <xf numFmtId="165" fontId="2" fillId="0" borderId="11" xfId="0" applyNumberFormat="1" applyFont="1" applyBorder="1" applyAlignment="1"/>
    <xf numFmtId="165" fontId="12" fillId="0" borderId="3" xfId="0" applyNumberFormat="1" applyFont="1" applyBorder="1" applyAlignment="1"/>
    <xf numFmtId="170" fontId="1" fillId="0" borderId="6" xfId="0" applyNumberFormat="1" applyFont="1" applyBorder="1" applyAlignment="1">
      <alignment horizontal="left"/>
    </xf>
    <xf numFmtId="170" fontId="1" fillId="0" borderId="18" xfId="0" applyNumberFormat="1" applyFont="1" applyBorder="1" applyAlignment="1">
      <alignment horizontal="left"/>
    </xf>
    <xf numFmtId="170" fontId="1" fillId="0" borderId="7" xfId="0" applyNumberFormat="1" applyFont="1" applyBorder="1" applyAlignment="1">
      <alignment horizontal="left"/>
    </xf>
    <xf numFmtId="170" fontId="1" fillId="0" borderId="14" xfId="0" applyNumberFormat="1" applyFont="1" applyBorder="1" applyAlignment="1">
      <alignment horizontal="left"/>
    </xf>
    <xf numFmtId="170" fontId="1" fillId="0" borderId="10" xfId="0" applyNumberFormat="1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80" fontId="12" fillId="0" borderId="1" xfId="0" applyNumberFormat="1" applyFont="1" applyBorder="1" applyAlignment="1">
      <alignment horizontal="left"/>
    </xf>
    <xf numFmtId="0" fontId="1" fillId="0" borderId="10" xfId="0" applyFont="1" applyBorder="1" applyAlignment="1">
      <alignment wrapText="1"/>
    </xf>
    <xf numFmtId="181" fontId="1" fillId="0" borderId="3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66" fontId="1" fillId="0" borderId="14" xfId="0" applyNumberFormat="1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66" fontId="2" fillId="0" borderId="38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7" fontId="2" fillId="0" borderId="38" xfId="0" applyNumberFormat="1" applyFont="1" applyBorder="1" applyAlignment="1">
      <alignment horizontal="left"/>
    </xf>
    <xf numFmtId="166" fontId="19" fillId="0" borderId="38" xfId="0" applyNumberFormat="1" applyFont="1" applyBorder="1" applyAlignment="1">
      <alignment horizontal="center"/>
    </xf>
    <xf numFmtId="166" fontId="19" fillId="0" borderId="22" xfId="0" applyNumberFormat="1" applyFont="1" applyBorder="1" applyAlignment="1">
      <alignment horizontal="center"/>
    </xf>
    <xf numFmtId="167" fontId="19" fillId="0" borderId="38" xfId="0" applyNumberFormat="1" applyFont="1" applyBorder="1" applyAlignment="1">
      <alignment horizontal="left"/>
    </xf>
    <xf numFmtId="167" fontId="2" fillId="0" borderId="22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5" fillId="0" borderId="10" xfId="0" applyNumberFormat="1" applyFont="1" applyBorder="1" applyAlignment="1">
      <alignment horizontal="left"/>
    </xf>
    <xf numFmtId="166" fontId="15" fillId="0" borderId="1" xfId="0" applyNumberFormat="1" applyFont="1" applyBorder="1" applyAlignment="1">
      <alignment horizontal="left"/>
    </xf>
    <xf numFmtId="166" fontId="1" fillId="0" borderId="10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left"/>
    </xf>
    <xf numFmtId="166" fontId="19" fillId="0" borderId="10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7" fontId="19" fillId="0" borderId="10" xfId="0" applyNumberFormat="1" applyFont="1" applyBorder="1" applyAlignment="1">
      <alignment horizontal="left"/>
    </xf>
    <xf numFmtId="167" fontId="2" fillId="0" borderId="1" xfId="0" applyNumberFormat="1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6" fontId="1" fillId="0" borderId="14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5" fillId="0" borderId="3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left"/>
    </xf>
    <xf numFmtId="166" fontId="15" fillId="0" borderId="10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15" fillId="0" borderId="10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left"/>
    </xf>
    <xf numFmtId="167" fontId="15" fillId="0" borderId="2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left"/>
    </xf>
    <xf numFmtId="166" fontId="19" fillId="0" borderId="2" xfId="0" applyNumberFormat="1" applyFont="1" applyBorder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7" fontId="1" fillId="0" borderId="14" xfId="0" applyNumberFormat="1" applyFont="1" applyBorder="1" applyAlignment="1">
      <alignment horizontal="left"/>
    </xf>
    <xf numFmtId="167" fontId="15" fillId="0" borderId="14" xfId="0" applyNumberFormat="1" applyFont="1" applyBorder="1" applyAlignment="1">
      <alignment horizontal="left"/>
    </xf>
    <xf numFmtId="167" fontId="1" fillId="0" borderId="6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 wrapText="1"/>
    </xf>
    <xf numFmtId="166" fontId="2" fillId="0" borderId="18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7" fontId="2" fillId="0" borderId="18" xfId="0" applyNumberFormat="1" applyFont="1" applyBorder="1" applyAlignment="1">
      <alignment horizontal="left"/>
    </xf>
    <xf numFmtId="166" fontId="19" fillId="0" borderId="18" xfId="0" applyNumberFormat="1" applyFont="1" applyBorder="1" applyAlignment="1">
      <alignment horizontal="center"/>
    </xf>
    <xf numFmtId="166" fontId="19" fillId="0" borderId="7" xfId="0" applyNumberFormat="1" applyFont="1" applyBorder="1" applyAlignment="1">
      <alignment horizontal="center"/>
    </xf>
    <xf numFmtId="167" fontId="19" fillId="0" borderId="18" xfId="0" applyNumberFormat="1" applyFont="1" applyBorder="1" applyAlignment="1">
      <alignment horizontal="left"/>
    </xf>
    <xf numFmtId="167" fontId="2" fillId="0" borderId="7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" fillId="0" borderId="14" xfId="0" applyFont="1" applyBorder="1" applyAlignment="1">
      <alignment wrapText="1"/>
    </xf>
    <xf numFmtId="166" fontId="1" fillId="0" borderId="18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7" fontId="1" fillId="0" borderId="18" xfId="0" applyNumberFormat="1" applyFont="1" applyBorder="1" applyAlignment="1">
      <alignment horizontal="left"/>
    </xf>
    <xf numFmtId="166" fontId="15" fillId="0" borderId="18" xfId="0" applyNumberFormat="1" applyFont="1" applyBorder="1" applyAlignment="1">
      <alignment horizontal="center"/>
    </xf>
    <xf numFmtId="166" fontId="15" fillId="0" borderId="7" xfId="0" applyNumberFormat="1" applyFont="1" applyBorder="1" applyAlignment="1">
      <alignment horizontal="center"/>
    </xf>
    <xf numFmtId="167" fontId="15" fillId="0" borderId="18" xfId="0" applyNumberFormat="1" applyFont="1" applyBorder="1" applyAlignment="1">
      <alignment horizontal="left"/>
    </xf>
    <xf numFmtId="167" fontId="1" fillId="0" borderId="7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168" fontId="1" fillId="0" borderId="2" xfId="0" applyNumberFormat="1" applyFont="1" applyBorder="1" applyAlignment="1">
      <alignment horizontal="left"/>
    </xf>
    <xf numFmtId="168" fontId="1" fillId="0" borderId="3" xfId="0" applyNumberFormat="1" applyFont="1" applyBorder="1" applyAlignment="1">
      <alignment horizontal="left"/>
    </xf>
    <xf numFmtId="168" fontId="2" fillId="0" borderId="2" xfId="0" applyNumberFormat="1" applyFont="1" applyBorder="1" applyAlignment="1"/>
    <xf numFmtId="0" fontId="1" fillId="0" borderId="40" xfId="0" applyFont="1" applyBorder="1" applyAlignment="1">
      <alignment horizontal="left"/>
    </xf>
    <xf numFmtId="180" fontId="2" fillId="0" borderId="40" xfId="0" applyNumberFormat="1" applyFont="1" applyBorder="1" applyAlignment="1">
      <alignment horizontal="left"/>
    </xf>
    <xf numFmtId="165" fontId="19" fillId="0" borderId="39" xfId="0" applyNumberFormat="1" applyFont="1" applyBorder="1" applyAlignment="1"/>
    <xf numFmtId="180" fontId="2" fillId="0" borderId="1" xfId="0" applyNumberFormat="1" applyFont="1" applyBorder="1" applyAlignment="1">
      <alignment horizontal="left"/>
    </xf>
    <xf numFmtId="165" fontId="15" fillId="0" borderId="2" xfId="0" applyNumberFormat="1" applyFont="1" applyBorder="1" applyAlignment="1"/>
    <xf numFmtId="165" fontId="19" fillId="0" borderId="2" xfId="0" applyNumberFormat="1" applyFont="1" applyBorder="1" applyAlignment="1"/>
    <xf numFmtId="165" fontId="22" fillId="0" borderId="2" xfId="0" applyNumberFormat="1" applyFont="1" applyBorder="1" applyAlignment="1"/>
    <xf numFmtId="165" fontId="22" fillId="0" borderId="3" xfId="0" applyNumberFormat="1" applyFont="1" applyBorder="1" applyAlignment="1"/>
    <xf numFmtId="165" fontId="15" fillId="0" borderId="10" xfId="0" applyNumberFormat="1" applyFont="1" applyBorder="1" applyAlignment="1"/>
    <xf numFmtId="165" fontId="15" fillId="0" borderId="1" xfId="0" applyNumberFormat="1" applyFont="1" applyBorder="1" applyAlignment="1"/>
    <xf numFmtId="165" fontId="15" fillId="0" borderId="10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left"/>
    </xf>
    <xf numFmtId="165" fontId="19" fillId="0" borderId="10" xfId="0" applyNumberFormat="1" applyFont="1" applyBorder="1" applyAlignment="1"/>
    <xf numFmtId="165" fontId="19" fillId="0" borderId="1" xfId="0" applyNumberFormat="1" applyFont="1" applyBorder="1" applyAlignment="1"/>
    <xf numFmtId="165" fontId="19" fillId="0" borderId="3" xfId="0" applyNumberFormat="1" applyFont="1" applyBorder="1" applyAlignment="1"/>
    <xf numFmtId="180" fontId="12" fillId="0" borderId="3" xfId="0" applyNumberFormat="1" applyFont="1" applyBorder="1" applyAlignment="1">
      <alignment horizontal="left"/>
    </xf>
    <xf numFmtId="165" fontId="22" fillId="0" borderId="14" xfId="0" applyNumberFormat="1" applyFont="1" applyBorder="1" applyAlignment="1"/>
    <xf numFmtId="165" fontId="22" fillId="0" borderId="6" xfId="0" applyNumberFormat="1" applyFont="1" applyBorder="1" applyAlignment="1"/>
    <xf numFmtId="165" fontId="15" fillId="0" borderId="2" xfId="0" applyNumberFormat="1" applyFont="1" applyBorder="1" applyAlignment="1">
      <alignment horizontal="left"/>
    </xf>
    <xf numFmtId="165" fontId="15" fillId="0" borderId="3" xfId="0" applyNumberFormat="1" applyFont="1" applyBorder="1" applyAlignment="1">
      <alignment horizontal="left"/>
    </xf>
    <xf numFmtId="165" fontId="15" fillId="0" borderId="3" xfId="0" applyNumberFormat="1" applyFont="1" applyBorder="1" applyAlignment="1"/>
    <xf numFmtId="165" fontId="15" fillId="0" borderId="18" xfId="0" applyNumberFormat="1" applyFont="1" applyBorder="1" applyAlignment="1"/>
    <xf numFmtId="165" fontId="15" fillId="0" borderId="7" xfId="0" applyNumberFormat="1" applyFont="1" applyBorder="1" applyAlignment="1"/>
    <xf numFmtId="180" fontId="2" fillId="0" borderId="7" xfId="0" applyNumberFormat="1" applyFont="1" applyBorder="1" applyAlignment="1">
      <alignment horizontal="left"/>
    </xf>
    <xf numFmtId="165" fontId="22" fillId="0" borderId="10" xfId="0" applyNumberFormat="1" applyFont="1" applyBorder="1" applyAlignment="1"/>
    <xf numFmtId="165" fontId="22" fillId="0" borderId="1" xfId="0" applyNumberFormat="1" applyFont="1" applyBorder="1" applyAlignment="1"/>
    <xf numFmtId="165" fontId="15" fillId="0" borderId="14" xfId="0" applyNumberFormat="1" applyFont="1" applyBorder="1" applyAlignment="1"/>
    <xf numFmtId="165" fontId="15" fillId="0" borderId="6" xfId="0" applyNumberFormat="1" applyFont="1" applyBorder="1" applyAlignment="1"/>
    <xf numFmtId="165" fontId="19" fillId="0" borderId="18" xfId="0" applyNumberFormat="1" applyFont="1" applyBorder="1" applyAlignment="1"/>
    <xf numFmtId="165" fontId="19" fillId="0" borderId="7" xfId="0" applyNumberFormat="1" applyFont="1" applyBorder="1" applyAlignment="1"/>
    <xf numFmtId="180" fontId="12" fillId="0" borderId="7" xfId="0" applyNumberFormat="1" applyFont="1" applyBorder="1" applyAlignment="1">
      <alignment horizontal="left"/>
    </xf>
    <xf numFmtId="165" fontId="22" fillId="0" borderId="18" xfId="0" applyNumberFormat="1" applyFont="1" applyBorder="1" applyAlignment="1"/>
    <xf numFmtId="165" fontId="22" fillId="0" borderId="7" xfId="0" applyNumberFormat="1" applyFont="1" applyBorder="1" applyAlignment="1"/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65" fontId="1" fillId="0" borderId="2" xfId="0" applyNumberFormat="1" applyFont="1" applyBorder="1" applyAlignment="1"/>
    <xf numFmtId="165" fontId="1" fillId="0" borderId="39" xfId="0" applyNumberFormat="1" applyFont="1" applyBorder="1" applyAlignment="1"/>
    <xf numFmtId="165" fontId="2" fillId="0" borderId="5" xfId="0" applyNumberFormat="1" applyFont="1" applyBorder="1" applyAlignment="1"/>
    <xf numFmtId="180" fontId="12" fillId="0" borderId="10" xfId="0" applyNumberFormat="1" applyFont="1" applyBorder="1" applyAlignment="1">
      <alignment horizontal="left"/>
    </xf>
    <xf numFmtId="180" fontId="2" fillId="0" borderId="10" xfId="0" applyNumberFormat="1" applyFont="1" applyBorder="1" applyAlignment="1">
      <alignment horizontal="left"/>
    </xf>
    <xf numFmtId="180" fontId="22" fillId="0" borderId="1" xfId="0" applyNumberFormat="1" applyFont="1" applyBorder="1" applyAlignment="1">
      <alignment horizontal="left"/>
    </xf>
    <xf numFmtId="180" fontId="22" fillId="0" borderId="10" xfId="0" applyNumberFormat="1" applyFont="1" applyBorder="1" applyAlignment="1">
      <alignment horizontal="left"/>
    </xf>
    <xf numFmtId="165" fontId="4" fillId="0" borderId="2" xfId="0" applyNumberFormat="1" applyFont="1" applyBorder="1" applyAlignment="1"/>
    <xf numFmtId="0" fontId="18" fillId="0" borderId="3" xfId="0" applyFont="1" applyBorder="1" applyAlignment="1">
      <alignment horizontal="center"/>
    </xf>
    <xf numFmtId="0" fontId="1" fillId="0" borderId="44" xfId="0" applyFont="1" applyBorder="1" applyAlignment="1">
      <alignment horizontal="left"/>
    </xf>
    <xf numFmtId="166" fontId="1" fillId="0" borderId="39" xfId="0" applyNumberFormat="1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166" fontId="1" fillId="0" borderId="32" xfId="0" applyNumberFormat="1" applyFont="1" applyBorder="1" applyAlignment="1"/>
    <xf numFmtId="183" fontId="1" fillId="0" borderId="2" xfId="0" applyNumberFormat="1" applyFont="1" applyBorder="1" applyAlignment="1"/>
    <xf numFmtId="183" fontId="1" fillId="0" borderId="4" xfId="0" applyNumberFormat="1" applyFont="1" applyBorder="1" applyAlignment="1">
      <alignment horizontal="left"/>
    </xf>
    <xf numFmtId="183" fontId="1" fillId="0" borderId="1" xfId="0" applyNumberFormat="1" applyFont="1" applyBorder="1" applyAlignment="1"/>
    <xf numFmtId="166" fontId="1" fillId="0" borderId="1" xfId="0" applyNumberFormat="1" applyFont="1" applyBorder="1" applyAlignment="1"/>
    <xf numFmtId="0" fontId="2" fillId="0" borderId="31" xfId="0" applyFont="1" applyBorder="1" applyAlignment="1">
      <alignment wrapText="1"/>
    </xf>
    <xf numFmtId="166" fontId="1" fillId="0" borderId="30" xfId="0" applyNumberFormat="1" applyFont="1" applyBorder="1" applyAlignment="1">
      <alignment horizontal="left"/>
    </xf>
    <xf numFmtId="166" fontId="1" fillId="0" borderId="14" xfId="0" applyNumberFormat="1" applyFont="1" applyBorder="1" applyAlignment="1"/>
    <xf numFmtId="166" fontId="1" fillId="0" borderId="0" xfId="0" applyNumberFormat="1" applyFont="1" applyAlignment="1">
      <alignment horizontal="left"/>
    </xf>
    <xf numFmtId="0" fontId="1" fillId="0" borderId="6" xfId="0" applyFont="1" applyBorder="1" applyAlignment="1"/>
    <xf numFmtId="166" fontId="1" fillId="0" borderId="30" xfId="0" applyNumberFormat="1" applyFont="1" applyBorder="1" applyAlignment="1"/>
    <xf numFmtId="169" fontId="1" fillId="0" borderId="46" xfId="0" applyNumberFormat="1" applyFont="1" applyBorder="1" applyAlignment="1">
      <alignment horizontal="left"/>
    </xf>
    <xf numFmtId="169" fontId="1" fillId="0" borderId="11" xfId="0" applyNumberFormat="1" applyFont="1" applyBorder="1" applyAlignment="1"/>
    <xf numFmtId="180" fontId="1" fillId="0" borderId="11" xfId="0" applyNumberFormat="1" applyFont="1" applyBorder="1" applyAlignment="1"/>
    <xf numFmtId="175" fontId="1" fillId="0" borderId="10" xfId="0" applyNumberFormat="1" applyFont="1" applyBorder="1" applyAlignment="1"/>
    <xf numFmtId="169" fontId="1" fillId="0" borderId="16" xfId="0" applyNumberFormat="1" applyFont="1" applyBorder="1" applyAlignment="1">
      <alignment horizontal="left"/>
    </xf>
    <xf numFmtId="169" fontId="1" fillId="0" borderId="1" xfId="0" applyNumberFormat="1" applyFont="1" applyBorder="1" applyAlignment="1"/>
    <xf numFmtId="169" fontId="1" fillId="0" borderId="0" xfId="0" applyNumberFormat="1" applyFont="1" applyAlignment="1">
      <alignment horizontal="left"/>
    </xf>
    <xf numFmtId="169" fontId="1" fillId="0" borderId="6" xfId="0" applyNumberFormat="1" applyFont="1" applyBorder="1" applyAlignment="1"/>
    <xf numFmtId="0" fontId="1" fillId="0" borderId="34" xfId="0" applyFont="1" applyBorder="1" applyAlignment="1">
      <alignment wrapText="1"/>
    </xf>
    <xf numFmtId="0" fontId="1" fillId="0" borderId="47" xfId="0" applyFont="1" applyBorder="1" applyAlignment="1">
      <alignment wrapText="1"/>
    </xf>
    <xf numFmtId="180" fontId="1" fillId="0" borderId="5" xfId="0" applyNumberFormat="1" applyFont="1" applyBorder="1" applyAlignment="1">
      <alignment horizontal="left"/>
    </xf>
    <xf numFmtId="183" fontId="1" fillId="0" borderId="10" xfId="0" applyNumberFormat="1" applyFont="1" applyBorder="1" applyAlignment="1"/>
    <xf numFmtId="183" fontId="1" fillId="0" borderId="16" xfId="0" applyNumberFormat="1" applyFont="1" applyBorder="1" applyAlignment="1">
      <alignment horizontal="left"/>
    </xf>
    <xf numFmtId="175" fontId="1" fillId="0" borderId="1" xfId="0" applyNumberFormat="1" applyFont="1" applyBorder="1" applyAlignment="1"/>
    <xf numFmtId="0" fontId="18" fillId="0" borderId="16" xfId="0" applyFont="1" applyBorder="1" applyAlignment="1">
      <alignment horizontal="center" wrapText="1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" fillId="0" borderId="49" xfId="0" applyFont="1" applyBorder="1" applyAlignment="1">
      <alignment horizontal="left"/>
    </xf>
    <xf numFmtId="0" fontId="2" fillId="0" borderId="37" xfId="0" applyFont="1" applyBorder="1" applyAlignment="1">
      <alignment wrapText="1"/>
    </xf>
    <xf numFmtId="0" fontId="5" fillId="0" borderId="10" xfId="0" applyFont="1" applyBorder="1" applyAlignment="1">
      <alignment horizontal="left"/>
    </xf>
    <xf numFmtId="183" fontId="1" fillId="0" borderId="52" xfId="0" applyNumberFormat="1" applyFont="1" applyBorder="1" applyAlignment="1"/>
    <xf numFmtId="183" fontId="1" fillId="0" borderId="53" xfId="0" applyNumberFormat="1" applyFont="1" applyBorder="1" applyAlignment="1"/>
    <xf numFmtId="183" fontId="1" fillId="0" borderId="26" xfId="0" applyNumberFormat="1" applyFont="1" applyBorder="1" applyAlignment="1"/>
    <xf numFmtId="180" fontId="1" fillId="0" borderId="54" xfId="0" applyNumberFormat="1" applyFont="1" applyBorder="1" applyAlignment="1"/>
    <xf numFmtId="180" fontId="1" fillId="0" borderId="55" xfId="0" applyNumberFormat="1" applyFont="1" applyBorder="1" applyAlignment="1"/>
    <xf numFmtId="183" fontId="1" fillId="0" borderId="14" xfId="0" applyNumberFormat="1" applyFont="1" applyBorder="1" applyAlignment="1">
      <alignment horizontal="left"/>
    </xf>
    <xf numFmtId="183" fontId="1" fillId="0" borderId="6" xfId="0" applyNumberFormat="1" applyFont="1" applyBorder="1" applyAlignment="1">
      <alignment horizontal="left"/>
    </xf>
    <xf numFmtId="0" fontId="8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80" fontId="1" fillId="0" borderId="52" xfId="0" applyNumberFormat="1" applyFont="1" applyBorder="1" applyAlignment="1"/>
    <xf numFmtId="165" fontId="23" fillId="0" borderId="3" xfId="0" applyNumberFormat="1" applyFont="1" applyBorder="1" applyAlignment="1"/>
    <xf numFmtId="165" fontId="23" fillId="0" borderId="2" xfId="0" applyNumberFormat="1" applyFont="1" applyBorder="1" applyAlignment="1"/>
    <xf numFmtId="180" fontId="23" fillId="0" borderId="3" xfId="0" applyNumberFormat="1" applyFont="1" applyBorder="1" applyAlignment="1">
      <alignment horizontal="left"/>
    </xf>
    <xf numFmtId="165" fontId="23" fillId="0" borderId="1" xfId="0" applyNumberFormat="1" applyFont="1" applyBorder="1" applyAlignment="1"/>
    <xf numFmtId="165" fontId="23" fillId="0" borderId="10" xfId="0" applyNumberFormat="1" applyFont="1" applyBorder="1" applyAlignment="1"/>
    <xf numFmtId="180" fontId="23" fillId="0" borderId="1" xfId="0" applyNumberFormat="1" applyFont="1" applyBorder="1" applyAlignment="1">
      <alignment horizontal="left"/>
    </xf>
    <xf numFmtId="165" fontId="24" fillId="0" borderId="7" xfId="0" applyNumberFormat="1" applyFont="1" applyBorder="1" applyAlignment="1"/>
    <xf numFmtId="165" fontId="24" fillId="0" borderId="18" xfId="0" applyNumberFormat="1" applyFont="1" applyBorder="1" applyAlignment="1"/>
    <xf numFmtId="180" fontId="23" fillId="0" borderId="7" xfId="0" applyNumberFormat="1" applyFont="1" applyBorder="1" applyAlignment="1">
      <alignment horizontal="left"/>
    </xf>
    <xf numFmtId="165" fontId="25" fillId="0" borderId="7" xfId="0" applyNumberFormat="1" applyFont="1" applyBorder="1" applyAlignment="1"/>
    <xf numFmtId="165" fontId="25" fillId="0" borderId="18" xfId="0" applyNumberFormat="1" applyFont="1" applyBorder="1" applyAlignment="1"/>
    <xf numFmtId="180" fontId="23" fillId="0" borderId="7" xfId="0" applyNumberFormat="1" applyFont="1" applyBorder="1" applyAlignment="1"/>
    <xf numFmtId="165" fontId="25" fillId="0" borderId="3" xfId="0" applyNumberFormat="1" applyFont="1" applyBorder="1" applyAlignment="1"/>
    <xf numFmtId="165" fontId="25" fillId="0" borderId="2" xfId="0" applyNumberFormat="1" applyFont="1" applyBorder="1" applyAlignment="1"/>
    <xf numFmtId="165" fontId="23" fillId="0" borderId="2" xfId="0" applyNumberFormat="1" applyFont="1" applyBorder="1" applyAlignment="1">
      <alignment horizontal="left"/>
    </xf>
    <xf numFmtId="180" fontId="23" fillId="0" borderId="4" xfId="0" applyNumberFormat="1" applyFont="1" applyBorder="1" applyAlignment="1">
      <alignment horizontal="left"/>
    </xf>
    <xf numFmtId="165" fontId="23" fillId="0" borderId="7" xfId="0" applyNumberFormat="1" applyFont="1" applyBorder="1" applyAlignment="1"/>
    <xf numFmtId="165" fontId="23" fillId="0" borderId="18" xfId="0" applyNumberFormat="1" applyFont="1" applyBorder="1" applyAlignment="1"/>
    <xf numFmtId="165" fontId="23" fillId="0" borderId="6" xfId="0" applyNumberFormat="1" applyFont="1" applyBorder="1" applyAlignment="1"/>
    <xf numFmtId="165" fontId="23" fillId="0" borderId="14" xfId="0" applyNumberFormat="1" applyFont="1" applyBorder="1" applyAlignment="1"/>
    <xf numFmtId="180" fontId="23" fillId="0" borderId="6" xfId="0" applyNumberFormat="1" applyFont="1" applyBorder="1" applyAlignment="1">
      <alignment horizontal="left"/>
    </xf>
    <xf numFmtId="180" fontId="23" fillId="0" borderId="8" xfId="0" applyNumberFormat="1" applyFont="1" applyBorder="1" applyAlignment="1">
      <alignment horizontal="left"/>
    </xf>
    <xf numFmtId="180" fontId="25" fillId="0" borderId="3" xfId="0" applyNumberFormat="1" applyFont="1" applyBorder="1" applyAlignment="1">
      <alignment horizontal="left"/>
    </xf>
    <xf numFmtId="165" fontId="24" fillId="0" borderId="2" xfId="0" applyNumberFormat="1" applyFont="1" applyBorder="1" applyAlignment="1"/>
    <xf numFmtId="165" fontId="23" fillId="0" borderId="10" xfId="0" applyNumberFormat="1" applyFont="1" applyBorder="1" applyAlignment="1">
      <alignment horizontal="left"/>
    </xf>
    <xf numFmtId="168" fontId="23" fillId="0" borderId="3" xfId="0" applyNumberFormat="1" applyFont="1" applyBorder="1" applyAlignment="1"/>
    <xf numFmtId="168" fontId="23" fillId="0" borderId="2" xfId="0" applyNumberFormat="1" applyFont="1" applyBorder="1" applyAlignment="1"/>
    <xf numFmtId="165" fontId="25" fillId="0" borderId="22" xfId="0" applyNumberFormat="1" applyFont="1" applyBorder="1" applyAlignment="1"/>
    <xf numFmtId="180" fontId="23" fillId="0" borderId="22" xfId="0" applyNumberFormat="1" applyFont="1" applyBorder="1" applyAlignment="1"/>
    <xf numFmtId="165" fontId="25" fillId="0" borderId="38" xfId="0" applyNumberFormat="1" applyFont="1" applyBorder="1" applyAlignment="1"/>
    <xf numFmtId="165" fontId="23" fillId="0" borderId="6" xfId="0" applyNumberFormat="1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165" fontId="23" fillId="0" borderId="7" xfId="0" applyNumberFormat="1" applyFont="1" applyBorder="1" applyAlignment="1">
      <alignment horizontal="left"/>
    </xf>
    <xf numFmtId="165" fontId="23" fillId="0" borderId="18" xfId="0" applyNumberFormat="1" applyFont="1" applyBorder="1" applyAlignment="1">
      <alignment horizontal="left"/>
    </xf>
    <xf numFmtId="165" fontId="25" fillId="0" borderId="1" xfId="0" applyNumberFormat="1" applyFont="1" applyBorder="1" applyAlignment="1"/>
    <xf numFmtId="180" fontId="25" fillId="0" borderId="1" xfId="0" applyNumberFormat="1" applyFont="1" applyBorder="1" applyAlignment="1"/>
    <xf numFmtId="165" fontId="25" fillId="0" borderId="10" xfId="0" applyNumberFormat="1" applyFont="1" applyBorder="1" applyAlignment="1"/>
    <xf numFmtId="165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165" fontId="24" fillId="0" borderId="1" xfId="0" applyNumberFormat="1" applyFont="1" applyBorder="1" applyAlignment="1"/>
    <xf numFmtId="165" fontId="24" fillId="0" borderId="10" xfId="0" applyNumberFormat="1" applyFont="1" applyBorder="1" applyAlignment="1"/>
    <xf numFmtId="165" fontId="23" fillId="0" borderId="3" xfId="0" applyNumberFormat="1" applyFont="1" applyBorder="1" applyAlignment="1">
      <alignment horizontal="left"/>
    </xf>
    <xf numFmtId="165" fontId="25" fillId="0" borderId="40" xfId="0" applyNumberFormat="1" applyFont="1" applyBorder="1" applyAlignment="1"/>
    <xf numFmtId="180" fontId="25" fillId="0" borderId="40" xfId="0" applyNumberFormat="1" applyFont="1" applyBorder="1" applyAlignment="1"/>
    <xf numFmtId="165" fontId="25" fillId="0" borderId="39" xfId="0" applyNumberFormat="1" applyFont="1" applyBorder="1" applyAlignment="1"/>
    <xf numFmtId="165" fontId="23" fillId="0" borderId="14" xfId="0" applyNumberFormat="1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180" fontId="25" fillId="0" borderId="22" xfId="0" applyNumberFormat="1" applyFont="1" applyBorder="1" applyAlignment="1"/>
    <xf numFmtId="180" fontId="23" fillId="0" borderId="6" xfId="0" applyNumberFormat="1" applyFont="1" applyBorder="1" applyAlignment="1"/>
    <xf numFmtId="180" fontId="23" fillId="0" borderId="18" xfId="0" applyNumberFormat="1" applyFont="1" applyBorder="1" applyAlignment="1"/>
    <xf numFmtId="0" fontId="23" fillId="0" borderId="10" xfId="0" applyFont="1" applyBorder="1" applyAlignment="1"/>
    <xf numFmtId="180" fontId="23" fillId="0" borderId="2" xfId="0" applyNumberFormat="1" applyFont="1" applyBorder="1" applyAlignment="1"/>
    <xf numFmtId="180" fontId="23" fillId="0" borderId="10" xfId="0" applyNumberFormat="1" applyFont="1" applyBorder="1" applyAlignment="1"/>
    <xf numFmtId="180" fontId="23" fillId="0" borderId="12" xfId="0" applyNumberFormat="1" applyFont="1" applyBorder="1" applyAlignment="1"/>
    <xf numFmtId="180" fontId="23" fillId="0" borderId="54" xfId="0" applyNumberFormat="1" applyFont="1" applyBorder="1" applyAlignment="1"/>
    <xf numFmtId="0" fontId="23" fillId="0" borderId="1" xfId="0" applyFont="1" applyBorder="1" applyAlignment="1"/>
    <xf numFmtId="180" fontId="23" fillId="0" borderId="1" xfId="0" applyNumberFormat="1" applyFont="1" applyBorder="1" applyAlignment="1"/>
    <xf numFmtId="180" fontId="23" fillId="0" borderId="55" xfId="0" applyNumberFormat="1" applyFont="1" applyBorder="1" applyAlignment="1"/>
    <xf numFmtId="0" fontId="1" fillId="0" borderId="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184" fontId="16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184" fontId="16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84" fontId="16" fillId="0" borderId="1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 inden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4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0" fillId="0" borderId="1" xfId="0" applyFont="1" applyBorder="1" applyAlignment="1">
      <alignment wrapText="1"/>
    </xf>
    <xf numFmtId="0" fontId="1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2" fillId="0" borderId="37" xfId="0" applyNumberFormat="1" applyFont="1" applyBorder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6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165" fontId="1" fillId="0" borderId="4" xfId="0" applyNumberFormat="1" applyFont="1" applyBorder="1" applyAlignment="1">
      <alignment horizontal="left"/>
    </xf>
    <xf numFmtId="165" fontId="1" fillId="0" borderId="5" xfId="0" applyNumberFormat="1" applyFont="1" applyBorder="1" applyAlignment="1">
      <alignment horizontal="left"/>
    </xf>
    <xf numFmtId="0" fontId="1" fillId="0" borderId="2" xfId="0" applyFont="1" applyBorder="1" applyAlignment="1">
      <alignment wrapText="1"/>
    </xf>
    <xf numFmtId="165" fontId="1" fillId="0" borderId="1" xfId="0" applyNumberFormat="1" applyFont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165" fontId="1" fillId="0" borderId="17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left"/>
    </xf>
    <xf numFmtId="169" fontId="4" fillId="0" borderId="16" xfId="0" applyNumberFormat="1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4" fillId="0" borderId="41" xfId="0" applyFont="1" applyBorder="1" applyAlignment="1">
      <alignment horizontal="left"/>
    </xf>
    <xf numFmtId="180" fontId="4" fillId="0" borderId="16" xfId="0" applyNumberFormat="1" applyFont="1" applyBorder="1" applyAlignment="1">
      <alignment horizontal="left"/>
    </xf>
    <xf numFmtId="0" fontId="1" fillId="0" borderId="40" xfId="0" applyFont="1" applyBorder="1" applyAlignment="1">
      <alignment wrapText="1"/>
    </xf>
    <xf numFmtId="0" fontId="4" fillId="0" borderId="42" xfId="0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165" fontId="4" fillId="0" borderId="3" xfId="0" applyNumberFormat="1" applyFont="1" applyBorder="1" applyAlignment="1">
      <alignment horizontal="left"/>
    </xf>
    <xf numFmtId="168" fontId="4" fillId="0" borderId="3" xfId="0" applyNumberFormat="1" applyFont="1" applyBorder="1" applyAlignment="1">
      <alignment horizontal="left"/>
    </xf>
    <xf numFmtId="168" fontId="4" fillId="0" borderId="2" xfId="0" applyNumberFormat="1" applyFont="1" applyBorder="1" applyAlignment="1">
      <alignment horizontal="left"/>
    </xf>
    <xf numFmtId="168" fontId="1" fillId="0" borderId="3" xfId="0" applyNumberFormat="1" applyFont="1" applyBorder="1" applyAlignment="1"/>
    <xf numFmtId="165" fontId="4" fillId="0" borderId="5" xfId="0" applyNumberFormat="1" applyFont="1" applyBorder="1" applyAlignment="1">
      <alignment horizontal="left"/>
    </xf>
    <xf numFmtId="165" fontId="4" fillId="0" borderId="43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165" fontId="1" fillId="0" borderId="3" xfId="0" applyNumberFormat="1" applyFont="1" applyBorder="1" applyAlignment="1"/>
    <xf numFmtId="165" fontId="1" fillId="0" borderId="2" xfId="0" applyNumberFormat="1" applyFont="1" applyBorder="1" applyAlignment="1"/>
    <xf numFmtId="0" fontId="2" fillId="0" borderId="50" xfId="0" applyFont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2" fillId="0" borderId="49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8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8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workbookViewId="0"/>
  </sheetViews>
  <sheetFormatPr defaultColWidth="21.5" defaultRowHeight="12.75" x14ac:dyDescent="0.2"/>
  <cols>
    <col min="1" max="1" width="1.83203125" customWidth="1"/>
    <col min="2" max="2" width="38.83203125" customWidth="1"/>
    <col min="3" max="3" width="6.83203125" customWidth="1"/>
    <col min="4" max="4" width="12.5" customWidth="1"/>
    <col min="5" max="5" width="9.6640625" customWidth="1"/>
    <col min="6" max="6" width="12.5" customWidth="1"/>
    <col min="7" max="7" width="9.6640625" customWidth="1"/>
    <col min="8" max="8" width="12.5" customWidth="1"/>
    <col min="9" max="9" width="9.6640625" customWidth="1"/>
    <col min="10" max="10" width="12.5" customWidth="1"/>
    <col min="11" max="11" width="9.6640625" customWidth="1"/>
    <col min="12" max="12" width="12.5" customWidth="1"/>
    <col min="13" max="13" width="9.6640625" customWidth="1"/>
    <col min="14" max="14" width="3.5" customWidth="1"/>
    <col min="15" max="19" width="12.5" customWidth="1"/>
  </cols>
  <sheetData>
    <row r="1" spans="1:19" ht="12.4" customHeight="1" x14ac:dyDescent="0.2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1"/>
      <c r="O1" s="2"/>
      <c r="P1" s="2"/>
      <c r="Q1" s="2"/>
      <c r="R1" s="2"/>
      <c r="S1" s="3" t="s">
        <v>0</v>
      </c>
    </row>
    <row r="2" spans="1:19" ht="18.75" customHeight="1" x14ac:dyDescent="0.25">
      <c r="A2" s="530" t="s">
        <v>1</v>
      </c>
      <c r="B2" s="522"/>
      <c r="C2" s="523"/>
      <c r="D2" s="531"/>
      <c r="E2" s="523"/>
      <c r="F2" s="523"/>
      <c r="G2" s="523"/>
      <c r="H2" s="531"/>
      <c r="I2" s="523"/>
      <c r="J2" s="531"/>
      <c r="K2" s="523"/>
      <c r="L2" s="531"/>
      <c r="M2" s="523"/>
      <c r="N2" s="523"/>
      <c r="O2" s="531"/>
      <c r="P2" s="531"/>
      <c r="Q2" s="531"/>
      <c r="R2" s="531"/>
      <c r="S2" s="532"/>
    </row>
    <row r="3" spans="1:19" ht="18.75" customHeight="1" x14ac:dyDescent="0.25">
      <c r="A3" s="533" t="s">
        <v>2</v>
      </c>
      <c r="B3" s="534"/>
      <c r="C3" s="535"/>
      <c r="D3" s="536"/>
      <c r="E3" s="535"/>
      <c r="F3" s="535"/>
      <c r="G3" s="535"/>
      <c r="H3" s="536"/>
      <c r="I3" s="535"/>
      <c r="J3" s="536"/>
      <c r="K3" s="535"/>
      <c r="L3" s="536"/>
      <c r="M3" s="535"/>
      <c r="N3" s="535"/>
      <c r="O3" s="536"/>
      <c r="P3" s="536"/>
      <c r="Q3" s="536"/>
      <c r="R3" s="536"/>
      <c r="S3" s="537"/>
    </row>
    <row r="4" spans="1:19" ht="12.4" customHeight="1" x14ac:dyDescent="0.2">
      <c r="A4" s="1"/>
      <c r="B4" s="4" t="s">
        <v>3</v>
      </c>
      <c r="C4" s="1"/>
      <c r="D4" s="1"/>
      <c r="E4" s="5"/>
      <c r="F4" s="1"/>
      <c r="G4" s="2"/>
      <c r="H4" s="1"/>
      <c r="I4" s="2"/>
      <c r="J4" s="6"/>
      <c r="K4" s="7"/>
      <c r="L4" s="2"/>
      <c r="M4" s="1"/>
      <c r="N4" s="1"/>
      <c r="O4" s="2"/>
      <c r="P4" s="2"/>
      <c r="Q4" s="2"/>
      <c r="R4" s="2"/>
      <c r="S4" s="6"/>
    </row>
    <row r="5" spans="1:19" ht="12.4" customHeight="1" x14ac:dyDescent="0.2">
      <c r="A5" s="1"/>
      <c r="B5" s="4" t="s">
        <v>4</v>
      </c>
      <c r="C5" s="1"/>
      <c r="D5" s="1"/>
      <c r="E5" s="5"/>
      <c r="F5" s="1"/>
      <c r="G5" s="2"/>
      <c r="H5" s="1"/>
      <c r="I5" s="2"/>
      <c r="J5" s="6"/>
      <c r="K5" s="7"/>
      <c r="L5" s="2"/>
      <c r="M5" s="1"/>
      <c r="N5" s="1"/>
      <c r="O5" s="2"/>
      <c r="P5" s="2"/>
      <c r="Q5" s="2"/>
      <c r="R5" s="2"/>
      <c r="S5" s="6"/>
    </row>
    <row r="6" spans="1:19" ht="12.4" customHeight="1" x14ac:dyDescent="0.2">
      <c r="A6" s="1"/>
      <c r="B6" s="4" t="s">
        <v>5</v>
      </c>
      <c r="C6" s="1"/>
      <c r="D6" s="1"/>
      <c r="E6" s="5"/>
      <c r="F6" s="1"/>
      <c r="G6" s="2"/>
      <c r="H6" s="1"/>
      <c r="I6" s="2"/>
      <c r="J6" s="6"/>
      <c r="K6" s="7"/>
      <c r="L6" s="2"/>
      <c r="M6" s="1"/>
      <c r="N6" s="1"/>
      <c r="O6" s="2"/>
      <c r="P6" s="2"/>
      <c r="Q6" s="2"/>
      <c r="R6" s="2"/>
      <c r="S6" s="6"/>
    </row>
    <row r="7" spans="1:19" ht="12.4" customHeight="1" x14ac:dyDescent="0.2">
      <c r="A7" s="1"/>
      <c r="B7" s="8" t="s">
        <v>6</v>
      </c>
      <c r="C7" s="1"/>
      <c r="D7" s="1"/>
      <c r="E7" s="1"/>
      <c r="F7" s="1"/>
      <c r="G7" s="2"/>
      <c r="H7" s="1"/>
      <c r="I7" s="2"/>
      <c r="J7" s="6"/>
      <c r="K7" s="7"/>
      <c r="L7" s="2"/>
      <c r="M7" s="1"/>
      <c r="N7" s="1"/>
      <c r="O7" s="2"/>
      <c r="P7" s="2"/>
      <c r="Q7" s="2"/>
      <c r="R7" s="2"/>
      <c r="S7" s="6"/>
    </row>
    <row r="8" spans="1:19" ht="12.4" customHeight="1" x14ac:dyDescent="0.2">
      <c r="A8" s="1"/>
      <c r="B8" s="1"/>
      <c r="C8" s="1"/>
      <c r="D8" s="1"/>
      <c r="E8" s="1"/>
      <c r="F8" s="1"/>
      <c r="G8" s="2"/>
      <c r="H8" s="1"/>
      <c r="I8" s="2"/>
      <c r="J8" s="6"/>
      <c r="K8" s="7"/>
      <c r="L8" s="2"/>
      <c r="M8" s="1"/>
      <c r="N8" s="1"/>
      <c r="O8" s="2"/>
      <c r="P8" s="2"/>
      <c r="Q8" s="2"/>
      <c r="R8" s="2"/>
      <c r="S8" s="6"/>
    </row>
    <row r="9" spans="1:19" ht="12.4" customHeight="1" x14ac:dyDescent="0.2">
      <c r="A9" s="1"/>
      <c r="B9" s="1"/>
      <c r="C9" s="1"/>
      <c r="D9" s="9">
        <v>2017000000</v>
      </c>
      <c r="E9" s="1"/>
      <c r="F9" s="10">
        <v>2017000000</v>
      </c>
      <c r="G9" s="1"/>
      <c r="H9" s="10">
        <v>2017000000</v>
      </c>
      <c r="I9" s="2"/>
      <c r="J9" s="10">
        <v>2017000000</v>
      </c>
      <c r="K9" s="7"/>
      <c r="L9" s="9">
        <v>2017000000</v>
      </c>
      <c r="M9" s="1"/>
      <c r="N9" s="1"/>
      <c r="O9" s="9">
        <v>2016000000</v>
      </c>
      <c r="P9" s="9">
        <v>2016000000</v>
      </c>
      <c r="Q9" s="9">
        <v>2016000000</v>
      </c>
      <c r="R9" s="9">
        <v>2016000000</v>
      </c>
      <c r="S9" s="10">
        <v>2016000000</v>
      </c>
    </row>
    <row r="10" spans="1:19" ht="12.4" customHeight="1" x14ac:dyDescent="0.2">
      <c r="A10" s="11"/>
      <c r="B10" s="12" t="s">
        <v>7</v>
      </c>
      <c r="C10" s="11"/>
      <c r="D10" s="13" t="s">
        <v>8</v>
      </c>
      <c r="E10" s="13" t="s">
        <v>9</v>
      </c>
      <c r="F10" s="14" t="s">
        <v>10</v>
      </c>
      <c r="G10" s="12" t="s">
        <v>9</v>
      </c>
      <c r="H10" s="14" t="s">
        <v>11</v>
      </c>
      <c r="I10" s="14" t="s">
        <v>9</v>
      </c>
      <c r="J10" s="14" t="s">
        <v>12</v>
      </c>
      <c r="K10" s="14" t="s">
        <v>9</v>
      </c>
      <c r="L10" s="13" t="s">
        <v>13</v>
      </c>
      <c r="M10" s="13" t="s">
        <v>9</v>
      </c>
      <c r="N10" s="11"/>
      <c r="O10" s="13" t="s">
        <v>8</v>
      </c>
      <c r="P10" s="13" t="s">
        <v>10</v>
      </c>
      <c r="Q10" s="13" t="s">
        <v>11</v>
      </c>
      <c r="R10" s="13" t="s">
        <v>12</v>
      </c>
      <c r="S10" s="14" t="s">
        <v>13</v>
      </c>
    </row>
    <row r="11" spans="1:19" ht="12.4" customHeight="1" x14ac:dyDescent="0.2">
      <c r="A11" s="15"/>
      <c r="B11" s="15"/>
      <c r="C11" s="15"/>
      <c r="D11" s="15"/>
      <c r="E11" s="16"/>
      <c r="F11" s="15"/>
      <c r="G11" s="15"/>
      <c r="H11" s="15"/>
      <c r="I11" s="15"/>
      <c r="J11" s="17"/>
      <c r="K11" s="17"/>
      <c r="L11" s="15"/>
      <c r="M11" s="15"/>
      <c r="N11" s="15"/>
      <c r="O11" s="18"/>
      <c r="P11" s="18"/>
      <c r="Q11" s="18"/>
      <c r="R11" s="18"/>
      <c r="S11" s="19"/>
    </row>
    <row r="12" spans="1:19" ht="18.75" customHeight="1" x14ac:dyDescent="0.2">
      <c r="A12" s="521" t="s">
        <v>14</v>
      </c>
      <c r="B12" s="529"/>
      <c r="C12" s="1"/>
      <c r="D12" s="22">
        <v>5228300000</v>
      </c>
      <c r="E12" s="23">
        <v>7.0000000000000007E-2</v>
      </c>
      <c r="F12" s="22">
        <v>5824300000</v>
      </c>
      <c r="G12" s="23">
        <v>0.08</v>
      </c>
      <c r="H12" s="24"/>
      <c r="I12" s="25"/>
      <c r="J12" s="24"/>
      <c r="K12" s="25"/>
      <c r="L12" s="22">
        <v>11052600000</v>
      </c>
      <c r="M12" s="23">
        <v>0.08</v>
      </c>
      <c r="N12" s="26"/>
      <c r="O12" s="22">
        <v>4865100000</v>
      </c>
      <c r="P12" s="22">
        <v>5404800000</v>
      </c>
      <c r="Q12" s="22">
        <v>5191700000</v>
      </c>
      <c r="R12" s="22">
        <v>5760500000</v>
      </c>
      <c r="S12" s="22">
        <v>21222100000</v>
      </c>
    </row>
    <row r="13" spans="1:19" ht="12.4" customHeight="1" x14ac:dyDescent="0.2">
      <c r="A13" s="1"/>
      <c r="B13" s="1"/>
      <c r="C13" s="1"/>
      <c r="D13" s="27"/>
      <c r="E13" s="1"/>
      <c r="F13" s="27"/>
      <c r="G13" s="7"/>
      <c r="H13" s="27"/>
      <c r="I13" s="7"/>
      <c r="J13" s="27"/>
      <c r="K13" s="7"/>
      <c r="L13" s="27"/>
      <c r="M13" s="7"/>
      <c r="N13" s="1"/>
      <c r="O13" s="28"/>
      <c r="P13" s="28"/>
      <c r="Q13" s="28"/>
      <c r="R13" s="28"/>
      <c r="S13" s="28"/>
    </row>
    <row r="14" spans="1:19" ht="18.75" customHeight="1" x14ac:dyDescent="0.2">
      <c r="A14" s="521" t="s">
        <v>15</v>
      </c>
      <c r="B14" s="529"/>
      <c r="C14" s="1"/>
      <c r="D14" s="29">
        <v>1327700000</v>
      </c>
      <c r="E14" s="23">
        <v>0</v>
      </c>
      <c r="F14" s="29">
        <v>1551600000</v>
      </c>
      <c r="G14" s="23">
        <v>0.06</v>
      </c>
      <c r="H14" s="30"/>
      <c r="I14" s="25"/>
      <c r="J14" s="30"/>
      <c r="K14" s="25"/>
      <c r="L14" s="29">
        <v>2879300000</v>
      </c>
      <c r="M14" s="23">
        <v>0.03</v>
      </c>
      <c r="N14" s="26"/>
      <c r="O14" s="31">
        <v>1323000000</v>
      </c>
      <c r="P14" s="31">
        <v>1465000000</v>
      </c>
      <c r="Q14" s="29">
        <v>1400900000</v>
      </c>
      <c r="R14" s="31">
        <v>1466000000</v>
      </c>
      <c r="S14" s="29">
        <v>5654900000</v>
      </c>
    </row>
    <row r="15" spans="1:19" ht="18.75" customHeight="1" x14ac:dyDescent="0.2">
      <c r="A15" s="521" t="s">
        <v>16</v>
      </c>
      <c r="B15" s="529"/>
      <c r="C15" s="1"/>
      <c r="D15" s="32">
        <v>3900600000</v>
      </c>
      <c r="E15" s="33">
        <v>0.10100000000000001</v>
      </c>
      <c r="F15" s="34">
        <v>4272700000</v>
      </c>
      <c r="G15" s="35">
        <v>8.4000000000000005E-2</v>
      </c>
      <c r="H15" s="19"/>
      <c r="I15" s="25"/>
      <c r="J15" s="19"/>
      <c r="K15" s="36"/>
      <c r="L15" s="34">
        <v>8173300000</v>
      </c>
      <c r="M15" s="35">
        <v>9.1999999999999998E-2</v>
      </c>
      <c r="N15" s="26"/>
      <c r="O15" s="32">
        <v>3542100000</v>
      </c>
      <c r="P15" s="34">
        <v>3939800000</v>
      </c>
      <c r="Q15" s="34">
        <v>3790800000</v>
      </c>
      <c r="R15" s="34">
        <v>4294500000</v>
      </c>
      <c r="S15" s="34">
        <v>15567200000</v>
      </c>
    </row>
    <row r="16" spans="1:19" ht="18.75" customHeight="1" x14ac:dyDescent="0.2">
      <c r="A16" s="1"/>
      <c r="B16" s="37" t="s">
        <v>17</v>
      </c>
      <c r="C16" s="1"/>
      <c r="D16" s="38">
        <v>0.746</v>
      </c>
      <c r="E16" s="39"/>
      <c r="F16" s="38">
        <v>0.73399999999999999</v>
      </c>
      <c r="G16" s="40"/>
      <c r="H16" s="41"/>
      <c r="I16" s="40"/>
      <c r="J16" s="41"/>
      <c r="K16" s="40"/>
      <c r="L16" s="38">
        <v>0.73899999999999999</v>
      </c>
      <c r="M16" s="40"/>
      <c r="N16" s="42"/>
      <c r="O16" s="38">
        <v>0.72799999999999998</v>
      </c>
      <c r="P16" s="38">
        <v>0.72899999999999998</v>
      </c>
      <c r="Q16" s="43">
        <v>0.73</v>
      </c>
      <c r="R16" s="38">
        <v>0.746</v>
      </c>
      <c r="S16" s="38">
        <v>0.73399999999999999</v>
      </c>
    </row>
    <row r="17" spans="1:19" ht="12.4" customHeight="1" x14ac:dyDescent="0.2">
      <c r="A17" s="1"/>
      <c r="B17" s="1"/>
      <c r="C17" s="1"/>
      <c r="D17" s="44"/>
      <c r="E17" s="45"/>
      <c r="F17" s="44"/>
      <c r="G17" s="36"/>
      <c r="H17" s="44"/>
      <c r="I17" s="36"/>
      <c r="J17" s="46"/>
      <c r="K17" s="36"/>
      <c r="L17" s="44"/>
      <c r="M17" s="36"/>
      <c r="N17" s="1"/>
      <c r="O17" s="47"/>
      <c r="P17" s="47"/>
      <c r="Q17" s="47"/>
      <c r="R17" s="48"/>
      <c r="S17" s="47"/>
    </row>
    <row r="18" spans="1:19" ht="18.75" customHeight="1" x14ac:dyDescent="0.2">
      <c r="A18" s="1"/>
      <c r="B18" s="37" t="s">
        <v>18</v>
      </c>
      <c r="C18" s="1"/>
      <c r="D18" s="22">
        <v>1238300000</v>
      </c>
      <c r="E18" s="49">
        <v>0.01</v>
      </c>
      <c r="F18" s="22">
        <v>1250900000</v>
      </c>
      <c r="G18" s="49">
        <v>-0.06</v>
      </c>
      <c r="H18" s="24"/>
      <c r="I18" s="25"/>
      <c r="J18" s="24"/>
      <c r="K18" s="36"/>
      <c r="L18" s="22">
        <v>2489200000</v>
      </c>
      <c r="M18" s="49">
        <v>-0.03</v>
      </c>
      <c r="N18" s="26"/>
      <c r="O18" s="50">
        <v>1221000000</v>
      </c>
      <c r="P18" s="22">
        <v>1335900000</v>
      </c>
      <c r="Q18" s="22">
        <v>1236400000</v>
      </c>
      <c r="R18" s="22">
        <v>1450600000</v>
      </c>
      <c r="S18" s="22">
        <v>5243900000</v>
      </c>
    </row>
    <row r="19" spans="1:19" ht="18.75" customHeight="1" x14ac:dyDescent="0.2">
      <c r="A19" s="1"/>
      <c r="B19" s="37" t="s">
        <v>17</v>
      </c>
      <c r="C19" s="1"/>
      <c r="D19" s="43">
        <v>0.23699999999999999</v>
      </c>
      <c r="E19" s="40"/>
      <c r="F19" s="38">
        <v>0.215</v>
      </c>
      <c r="G19" s="40"/>
      <c r="H19" s="41"/>
      <c r="I19" s="40"/>
      <c r="J19" s="41"/>
      <c r="K19" s="40"/>
      <c r="L19" s="38">
        <v>0.22500000000000001</v>
      </c>
      <c r="M19" s="40"/>
      <c r="N19" s="42"/>
      <c r="O19" s="43">
        <v>0.251</v>
      </c>
      <c r="P19" s="38">
        <v>0.247</v>
      </c>
      <c r="Q19" s="38">
        <v>0.23799999999999999</v>
      </c>
      <c r="R19" s="38">
        <v>0.252</v>
      </c>
      <c r="S19" s="38">
        <v>0.247</v>
      </c>
    </row>
    <row r="20" spans="1:19" ht="12.4" customHeight="1" x14ac:dyDescent="0.2">
      <c r="A20" s="1"/>
      <c r="B20" s="1"/>
      <c r="C20" s="1"/>
      <c r="D20" s="1"/>
      <c r="E20" s="25"/>
      <c r="F20" s="1"/>
      <c r="G20" s="25"/>
      <c r="H20" s="1"/>
      <c r="I20" s="25"/>
      <c r="J20" s="51"/>
      <c r="K20" s="25"/>
      <c r="L20" s="27"/>
      <c r="M20" s="25"/>
      <c r="N20" s="1"/>
      <c r="O20" s="28"/>
      <c r="P20" s="28"/>
      <c r="Q20" s="28"/>
      <c r="R20" s="52"/>
      <c r="S20" s="28"/>
    </row>
    <row r="21" spans="1:19" ht="18.75" customHeight="1" x14ac:dyDescent="0.2">
      <c r="A21" s="1"/>
      <c r="B21" s="37" t="s">
        <v>19</v>
      </c>
      <c r="C21" s="21"/>
      <c r="D21" s="22">
        <v>1544700000</v>
      </c>
      <c r="E21" s="53">
        <v>0.05</v>
      </c>
      <c r="F21" s="22">
        <v>1707400000</v>
      </c>
      <c r="G21" s="49">
        <v>0.05</v>
      </c>
      <c r="H21" s="24"/>
      <c r="I21" s="25"/>
      <c r="J21" s="24"/>
      <c r="K21" s="36"/>
      <c r="L21" s="22">
        <v>3252100000</v>
      </c>
      <c r="M21" s="49">
        <v>0.05</v>
      </c>
      <c r="N21" s="26"/>
      <c r="O21" s="22">
        <v>1473900000</v>
      </c>
      <c r="P21" s="22">
        <v>1622600000</v>
      </c>
      <c r="Q21" s="22">
        <v>1565400000</v>
      </c>
      <c r="R21" s="22">
        <v>1790100000</v>
      </c>
      <c r="S21" s="50">
        <v>6452000000</v>
      </c>
    </row>
    <row r="22" spans="1:19" ht="12.4" customHeight="1" x14ac:dyDescent="0.2">
      <c r="A22" s="1"/>
      <c r="B22" s="1"/>
      <c r="C22" s="1"/>
      <c r="D22" s="54"/>
      <c r="E22" s="1"/>
      <c r="F22" s="54"/>
      <c r="G22" s="7"/>
      <c r="H22" s="54"/>
      <c r="I22" s="7"/>
      <c r="J22" s="54"/>
      <c r="K22" s="36"/>
      <c r="L22" s="54"/>
      <c r="M22" s="36"/>
      <c r="N22" s="1"/>
      <c r="O22" s="55"/>
      <c r="P22" s="55"/>
      <c r="Q22" s="55"/>
      <c r="R22" s="55"/>
      <c r="S22" s="55"/>
    </row>
    <row r="23" spans="1:19" ht="7.5" customHeight="1" x14ac:dyDescent="0.2">
      <c r="A23" s="1"/>
      <c r="B23" s="1"/>
      <c r="C23" s="1"/>
      <c r="D23" s="54"/>
      <c r="E23" s="1"/>
      <c r="F23" s="54"/>
      <c r="G23" s="7"/>
      <c r="H23" s="54"/>
      <c r="I23" s="7"/>
      <c r="J23" s="54"/>
      <c r="K23" s="7"/>
      <c r="L23" s="54"/>
      <c r="M23" s="7"/>
      <c r="N23" s="1"/>
      <c r="O23" s="55"/>
      <c r="P23" s="55"/>
      <c r="Q23" s="55"/>
      <c r="R23" s="55"/>
      <c r="S23" s="55"/>
    </row>
    <row r="24" spans="1:19" ht="25.15" customHeight="1" x14ac:dyDescent="0.2">
      <c r="A24" s="56"/>
      <c r="B24" s="57" t="s">
        <v>20</v>
      </c>
      <c r="C24" s="56"/>
      <c r="D24" s="50">
        <v>857600000</v>
      </c>
      <c r="E24" s="58" t="s">
        <v>21</v>
      </c>
      <c r="F24" s="59">
        <v>0</v>
      </c>
      <c r="G24" s="58" t="s">
        <v>21</v>
      </c>
      <c r="H24" s="60"/>
      <c r="I24" s="61"/>
      <c r="J24" s="62"/>
      <c r="K24" s="25"/>
      <c r="L24" s="63">
        <v>857600000</v>
      </c>
      <c r="M24" s="58" t="s">
        <v>21</v>
      </c>
      <c r="N24" s="56"/>
      <c r="O24" s="64">
        <v>0</v>
      </c>
      <c r="P24" s="59">
        <v>0</v>
      </c>
      <c r="Q24" s="64">
        <v>0</v>
      </c>
      <c r="R24" s="65">
        <v>30000000</v>
      </c>
      <c r="S24" s="65">
        <v>30000000</v>
      </c>
    </row>
    <row r="25" spans="1:19" ht="12.4" customHeight="1" x14ac:dyDescent="0.2">
      <c r="A25" s="15"/>
      <c r="B25" s="15"/>
      <c r="C25" s="15"/>
      <c r="D25" s="66"/>
      <c r="E25" s="15"/>
      <c r="F25" s="66"/>
      <c r="G25" s="17"/>
      <c r="H25" s="66"/>
      <c r="I25" s="17"/>
      <c r="J25" s="66"/>
      <c r="K25" s="17"/>
      <c r="L25" s="66"/>
      <c r="M25" s="17"/>
      <c r="N25" s="15"/>
      <c r="O25" s="67"/>
      <c r="P25" s="67"/>
      <c r="Q25" s="67"/>
      <c r="R25" s="67"/>
      <c r="S25" s="67"/>
    </row>
    <row r="26" spans="1:19" ht="31.15" customHeight="1" x14ac:dyDescent="0.2">
      <c r="A26" s="1"/>
      <c r="B26" s="57" t="s">
        <v>22</v>
      </c>
      <c r="C26" s="1"/>
      <c r="D26" s="29">
        <v>213900000</v>
      </c>
      <c r="E26" s="53">
        <v>0.63</v>
      </c>
      <c r="F26" s="68">
        <v>50000000</v>
      </c>
      <c r="G26" s="49">
        <v>-0.14000000000000001</v>
      </c>
      <c r="H26" s="69"/>
      <c r="I26" s="61"/>
      <c r="J26" s="69"/>
      <c r="K26" s="70"/>
      <c r="L26" s="71">
        <v>263900000</v>
      </c>
      <c r="M26" s="49">
        <v>0.39</v>
      </c>
      <c r="N26" s="25"/>
      <c r="O26" s="29">
        <v>131400000</v>
      </c>
      <c r="P26" s="72">
        <v>58000000</v>
      </c>
      <c r="Q26" s="29">
        <v>45500000</v>
      </c>
      <c r="R26" s="29">
        <v>147600000</v>
      </c>
      <c r="S26" s="29">
        <v>382500000</v>
      </c>
    </row>
    <row r="27" spans="1:19" ht="18.75" customHeight="1" x14ac:dyDescent="0.2">
      <c r="A27" s="521" t="s">
        <v>23</v>
      </c>
      <c r="B27" s="529"/>
      <c r="C27" s="1"/>
      <c r="D27" s="32">
        <v>46100000</v>
      </c>
      <c r="E27" s="53">
        <v>-0.94</v>
      </c>
      <c r="F27" s="73">
        <v>1264400000</v>
      </c>
      <c r="G27" s="49">
        <v>0.37</v>
      </c>
      <c r="H27" s="18"/>
      <c r="I27" s="25"/>
      <c r="J27" s="18"/>
      <c r="K27" s="70"/>
      <c r="L27" s="73">
        <v>1310500000</v>
      </c>
      <c r="M27" s="49">
        <v>-0.2</v>
      </c>
      <c r="N27" s="26"/>
      <c r="O27" s="32">
        <v>715800000</v>
      </c>
      <c r="P27" s="34">
        <v>923300000</v>
      </c>
      <c r="Q27" s="34">
        <v>943500000</v>
      </c>
      <c r="R27" s="34">
        <v>876200000</v>
      </c>
      <c r="S27" s="34">
        <v>3458800000</v>
      </c>
    </row>
    <row r="28" spans="1:19" ht="12.4" customHeight="1" x14ac:dyDescent="0.2">
      <c r="A28" s="1"/>
      <c r="B28" s="1"/>
      <c r="C28" s="1"/>
      <c r="D28" s="54"/>
      <c r="E28" s="45"/>
      <c r="F28" s="54"/>
      <c r="G28" s="36"/>
      <c r="H28" s="54"/>
      <c r="I28" s="36"/>
      <c r="J28" s="54"/>
      <c r="K28" s="36"/>
      <c r="L28" s="54"/>
      <c r="M28" s="36"/>
      <c r="N28" s="1"/>
      <c r="O28" s="55"/>
      <c r="P28" s="55"/>
      <c r="Q28" s="55"/>
      <c r="R28" s="55"/>
      <c r="S28" s="55"/>
    </row>
    <row r="29" spans="1:19" ht="18.75" customHeight="1" x14ac:dyDescent="0.2">
      <c r="A29" s="1"/>
      <c r="B29" s="37" t="s">
        <v>24</v>
      </c>
      <c r="C29" s="1"/>
      <c r="D29" s="50">
        <v>-14000000</v>
      </c>
      <c r="E29" s="45"/>
      <c r="F29" s="74">
        <v>-16700000</v>
      </c>
      <c r="G29" s="36"/>
      <c r="H29" s="44"/>
      <c r="I29" s="36"/>
      <c r="J29" s="44"/>
      <c r="K29" s="36"/>
      <c r="L29" s="22">
        <v>-30700000</v>
      </c>
      <c r="M29" s="36"/>
      <c r="N29" s="1"/>
      <c r="O29" s="22">
        <v>-19200000</v>
      </c>
      <c r="P29" s="75">
        <v>-19700000</v>
      </c>
      <c r="Q29" s="75">
        <v>-18100000</v>
      </c>
      <c r="R29" s="75">
        <v>-19500000</v>
      </c>
      <c r="S29" s="22">
        <v>-76500000</v>
      </c>
    </row>
    <row r="30" spans="1:19" ht="18.75" customHeight="1" x14ac:dyDescent="0.2">
      <c r="A30" s="1"/>
      <c r="B30" s="524" t="s">
        <v>25</v>
      </c>
      <c r="C30" s="529"/>
      <c r="D30" s="29">
        <v>29100000</v>
      </c>
      <c r="E30" s="45"/>
      <c r="F30" s="29">
        <v>12800000</v>
      </c>
      <c r="G30" s="36"/>
      <c r="H30" s="69"/>
      <c r="I30" s="36"/>
      <c r="J30" s="69"/>
      <c r="K30" s="36"/>
      <c r="L30" s="29">
        <v>41900000</v>
      </c>
      <c r="M30" s="36"/>
      <c r="N30" s="1"/>
      <c r="O30" s="29">
        <v>-129800000</v>
      </c>
      <c r="P30" s="29">
        <v>40900000</v>
      </c>
      <c r="Q30" s="29">
        <v>45300000</v>
      </c>
      <c r="R30" s="29">
        <v>35300000</v>
      </c>
      <c r="S30" s="29">
        <v>-8300000</v>
      </c>
    </row>
    <row r="31" spans="1:19" ht="18.75" customHeight="1" x14ac:dyDescent="0.2">
      <c r="A31" s="1"/>
      <c r="B31" s="524" t="s">
        <v>26</v>
      </c>
      <c r="C31" s="529"/>
      <c r="D31" s="32">
        <v>15100000</v>
      </c>
      <c r="E31" s="58" t="s">
        <v>21</v>
      </c>
      <c r="F31" s="73">
        <v>-3900000</v>
      </c>
      <c r="G31" s="58" t="s">
        <v>21</v>
      </c>
      <c r="H31" s="18"/>
      <c r="I31" s="61"/>
      <c r="J31" s="18"/>
      <c r="K31" s="61"/>
      <c r="L31" s="73">
        <v>11200000</v>
      </c>
      <c r="M31" s="58" t="s">
        <v>21</v>
      </c>
      <c r="N31" s="26"/>
      <c r="O31" s="76">
        <v>-149000000</v>
      </c>
      <c r="P31" s="34">
        <v>21200000</v>
      </c>
      <c r="Q31" s="34">
        <v>27200000</v>
      </c>
      <c r="R31" s="34">
        <v>15800000</v>
      </c>
      <c r="S31" s="34">
        <v>-84800000</v>
      </c>
    </row>
    <row r="32" spans="1:19" ht="12.4" customHeight="1" x14ac:dyDescent="0.2">
      <c r="A32" s="1"/>
      <c r="B32" s="1"/>
      <c r="C32" s="1"/>
      <c r="D32" s="77"/>
      <c r="E32" s="1"/>
      <c r="F32" s="54"/>
      <c r="G32" s="7"/>
      <c r="H32" s="54"/>
      <c r="I32" s="7"/>
      <c r="J32" s="54"/>
      <c r="K32" s="36"/>
      <c r="L32" s="54"/>
      <c r="M32" s="36"/>
      <c r="N32" s="1"/>
      <c r="O32" s="77"/>
      <c r="P32" s="55"/>
      <c r="Q32" s="55"/>
      <c r="R32" s="55"/>
      <c r="S32" s="55"/>
    </row>
    <row r="33" spans="1:19" ht="18.75" customHeight="1" x14ac:dyDescent="0.2">
      <c r="A33" s="1"/>
      <c r="B33" s="524" t="s">
        <v>27</v>
      </c>
      <c r="C33" s="529"/>
      <c r="D33" s="22">
        <v>61200000</v>
      </c>
      <c r="E33" s="53">
        <v>-0.89</v>
      </c>
      <c r="F33" s="74">
        <v>1260500000</v>
      </c>
      <c r="G33" s="49">
        <v>0.33</v>
      </c>
      <c r="H33" s="44"/>
      <c r="I33" s="25"/>
      <c r="J33" s="44"/>
      <c r="K33" s="70"/>
      <c r="L33" s="74">
        <v>1321700000</v>
      </c>
      <c r="M33" s="49">
        <v>-0.13</v>
      </c>
      <c r="N33" s="26"/>
      <c r="O33" s="22">
        <v>566800000</v>
      </c>
      <c r="P33" s="75">
        <v>944500000</v>
      </c>
      <c r="Q33" s="75">
        <v>970700000</v>
      </c>
      <c r="R33" s="78">
        <v>892000000</v>
      </c>
      <c r="S33" s="78">
        <v>3374000000</v>
      </c>
    </row>
    <row r="34" spans="1:19" ht="18.75" customHeight="1" x14ac:dyDescent="0.2">
      <c r="A34" s="1"/>
      <c r="B34" s="37" t="s">
        <v>28</v>
      </c>
      <c r="C34" s="1"/>
      <c r="D34" s="50">
        <v>172000000</v>
      </c>
      <c r="E34" s="53">
        <v>0.36</v>
      </c>
      <c r="F34" s="74">
        <v>252500000</v>
      </c>
      <c r="G34" s="49">
        <v>0.28000000000000003</v>
      </c>
      <c r="H34" s="44"/>
      <c r="I34" s="25"/>
      <c r="J34" s="44"/>
      <c r="K34" s="70"/>
      <c r="L34" s="74">
        <v>424500000</v>
      </c>
      <c r="M34" s="49">
        <v>0.31</v>
      </c>
      <c r="N34" s="26"/>
      <c r="O34" s="50">
        <v>126700000</v>
      </c>
      <c r="P34" s="75">
        <v>196800000</v>
      </c>
      <c r="Q34" s="75">
        <v>192700000</v>
      </c>
      <c r="R34" s="75">
        <v>120200000</v>
      </c>
      <c r="S34" s="75">
        <v>636400000</v>
      </c>
    </row>
    <row r="35" spans="1:19" ht="18.75" customHeight="1" x14ac:dyDescent="0.2">
      <c r="A35" s="1"/>
      <c r="B35" s="79" t="s">
        <v>29</v>
      </c>
      <c r="C35" s="42"/>
      <c r="D35" s="43">
        <v>2.81</v>
      </c>
      <c r="E35" s="80"/>
      <c r="F35" s="43">
        <v>0.2</v>
      </c>
      <c r="G35" s="80"/>
      <c r="H35" s="41"/>
      <c r="I35" s="80"/>
      <c r="J35" s="41"/>
      <c r="K35" s="80"/>
      <c r="L35" s="38">
        <v>0.32100000000000001</v>
      </c>
      <c r="M35" s="80"/>
      <c r="N35" s="42"/>
      <c r="O35" s="38">
        <v>0.224</v>
      </c>
      <c r="P35" s="38">
        <v>0.20799999999999999</v>
      </c>
      <c r="Q35" s="38">
        <v>0.19900000000000001</v>
      </c>
      <c r="R35" s="38">
        <v>0.13500000000000001</v>
      </c>
      <c r="S35" s="38">
        <v>0.189</v>
      </c>
    </row>
    <row r="36" spans="1:19" ht="12.4" customHeight="1" x14ac:dyDescent="0.2">
      <c r="A36" s="1"/>
      <c r="B36" s="1"/>
      <c r="C36" s="1"/>
      <c r="D36" s="1"/>
      <c r="E36" s="45"/>
      <c r="F36" s="1"/>
      <c r="G36" s="36"/>
      <c r="H36" s="1"/>
      <c r="I36" s="36"/>
      <c r="J36" s="27"/>
      <c r="K36" s="36"/>
      <c r="L36" s="27"/>
      <c r="M36" s="36"/>
      <c r="N36" s="1"/>
      <c r="O36" s="81"/>
      <c r="P36" s="81"/>
      <c r="Q36" s="81"/>
      <c r="R36" s="28"/>
      <c r="S36" s="28"/>
    </row>
    <row r="37" spans="1:19" ht="18.75" customHeight="1" x14ac:dyDescent="0.2">
      <c r="A37" s="521" t="s">
        <v>30</v>
      </c>
      <c r="B37" s="529"/>
      <c r="C37" s="1"/>
      <c r="D37" s="22">
        <v>-110800000</v>
      </c>
      <c r="E37" s="58" t="s">
        <v>21</v>
      </c>
      <c r="F37" s="82">
        <v>1008000000</v>
      </c>
      <c r="G37" s="49">
        <v>0.35</v>
      </c>
      <c r="H37" s="44"/>
      <c r="I37" s="25"/>
      <c r="J37" s="44"/>
      <c r="K37" s="36"/>
      <c r="L37" s="74">
        <v>897200000</v>
      </c>
      <c r="M37" s="49">
        <v>-0.24</v>
      </c>
      <c r="N37" s="26"/>
      <c r="O37" s="22">
        <v>440100000</v>
      </c>
      <c r="P37" s="75">
        <v>747700000</v>
      </c>
      <c r="Q37" s="78">
        <v>778000000</v>
      </c>
      <c r="R37" s="75">
        <v>771800000</v>
      </c>
      <c r="S37" s="75">
        <v>2737600000</v>
      </c>
    </row>
    <row r="38" spans="1:19" ht="18.75" customHeight="1" x14ac:dyDescent="0.2">
      <c r="A38" s="521" t="s">
        <v>31</v>
      </c>
      <c r="B38" s="522"/>
      <c r="C38" s="523"/>
      <c r="D38" s="83">
        <v>-0.1</v>
      </c>
      <c r="E38" s="58" t="s">
        <v>21</v>
      </c>
      <c r="F38" s="84">
        <v>0.95</v>
      </c>
      <c r="G38" s="49">
        <v>0.34</v>
      </c>
      <c r="H38" s="85"/>
      <c r="I38" s="25"/>
      <c r="J38" s="85"/>
      <c r="K38" s="36"/>
      <c r="L38" s="84">
        <v>0.85</v>
      </c>
      <c r="M38" s="49">
        <v>-0.24</v>
      </c>
      <c r="N38" s="26"/>
      <c r="O38" s="84">
        <v>0.41</v>
      </c>
      <c r="P38" s="84">
        <v>0.71</v>
      </c>
      <c r="Q38" s="84">
        <v>0.73</v>
      </c>
      <c r="R38" s="84">
        <v>0.73</v>
      </c>
      <c r="S38" s="84">
        <v>2.58</v>
      </c>
    </row>
    <row r="39" spans="1:19" ht="12.4" customHeight="1" x14ac:dyDescent="0.2">
      <c r="A39" s="1"/>
      <c r="B39" s="1"/>
      <c r="C39" s="1"/>
      <c r="D39" s="1"/>
      <c r="E39" s="1"/>
      <c r="F39" s="1"/>
      <c r="G39" s="7"/>
      <c r="H39" s="1"/>
      <c r="I39" s="7"/>
      <c r="J39" s="27"/>
      <c r="K39" s="36"/>
      <c r="L39" s="27"/>
      <c r="M39" s="36"/>
      <c r="N39" s="1"/>
      <c r="O39" s="86"/>
      <c r="P39" s="86"/>
      <c r="Q39" s="86"/>
      <c r="R39" s="28"/>
      <c r="S39" s="28"/>
    </row>
    <row r="40" spans="1:19" ht="18.75" customHeight="1" x14ac:dyDescent="0.2">
      <c r="A40" s="524" t="s">
        <v>32</v>
      </c>
      <c r="B40" s="516"/>
      <c r="C40" s="1"/>
      <c r="D40" s="88">
        <v>1056306000</v>
      </c>
      <c r="E40" s="1"/>
      <c r="F40" s="88">
        <v>1057110000</v>
      </c>
      <c r="G40" s="7"/>
      <c r="H40" s="89"/>
      <c r="I40" s="90"/>
      <c r="J40" s="89"/>
      <c r="K40" s="52"/>
      <c r="L40" s="88">
        <v>1057543000</v>
      </c>
      <c r="M40" s="52"/>
      <c r="N40" s="1"/>
      <c r="O40" s="88">
        <v>1063075000</v>
      </c>
      <c r="P40" s="88">
        <v>1060083000</v>
      </c>
      <c r="Q40" s="88">
        <v>1060786000</v>
      </c>
      <c r="R40" s="88">
        <v>1061498000</v>
      </c>
      <c r="S40" s="88">
        <v>1061825000</v>
      </c>
    </row>
    <row r="41" spans="1:19" ht="12.4" customHeight="1" x14ac:dyDescent="0.2">
      <c r="A41" s="1"/>
      <c r="B41" s="1"/>
      <c r="C41" s="1"/>
      <c r="D41" s="1"/>
      <c r="E41" s="1"/>
      <c r="F41" s="26"/>
      <c r="G41" s="1"/>
      <c r="H41" s="1"/>
      <c r="I41" s="1"/>
      <c r="J41" s="1"/>
      <c r="K41" s="1"/>
      <c r="L41" s="1"/>
      <c r="M41" s="1"/>
      <c r="N41" s="1"/>
      <c r="O41" s="89"/>
      <c r="P41" s="89"/>
      <c r="Q41" s="89"/>
      <c r="R41" s="89"/>
      <c r="S41" s="89"/>
    </row>
    <row r="42" spans="1:19" ht="12.4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7"/>
    </row>
    <row r="43" spans="1:19" ht="12.4" customHeight="1" x14ac:dyDescent="0.2">
      <c r="A43" s="1"/>
      <c r="B43" s="525" t="s">
        <v>33</v>
      </c>
      <c r="C43" s="526"/>
      <c r="D43" s="527"/>
      <c r="E43" s="527"/>
      <c r="F43" s="527"/>
      <c r="G43" s="528"/>
      <c r="H43" s="54"/>
      <c r="I43" s="54"/>
      <c r="J43" s="54"/>
      <c r="K43" s="54"/>
      <c r="L43" s="54"/>
      <c r="M43" s="54"/>
      <c r="N43" s="1"/>
      <c r="O43" s="54"/>
      <c r="P43" s="54"/>
      <c r="Q43" s="54"/>
      <c r="R43" s="54"/>
      <c r="S43" s="55"/>
    </row>
    <row r="44" spans="1:19" ht="12.4" customHeight="1" x14ac:dyDescent="0.2">
      <c r="A44" s="91"/>
      <c r="B44" s="9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7"/>
    </row>
    <row r="45" spans="1:19" ht="12.4" customHeight="1" x14ac:dyDescent="0.2">
      <c r="A45" s="91"/>
      <c r="B45" s="92" t="s">
        <v>34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7"/>
    </row>
    <row r="46" spans="1:19" ht="13.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36"/>
      <c r="K46" s="7"/>
      <c r="L46" s="1"/>
      <c r="M46" s="1"/>
      <c r="N46" s="1"/>
      <c r="O46" s="1"/>
      <c r="P46" s="1"/>
      <c r="Q46" s="1"/>
      <c r="R46" s="1"/>
      <c r="S46" s="7"/>
    </row>
    <row r="47" spans="1:19" ht="18.75" customHeight="1" x14ac:dyDescent="0.2">
      <c r="A47" s="515"/>
      <c r="B47" s="516"/>
      <c r="C47" s="1"/>
      <c r="D47" s="54"/>
      <c r="E47" s="54"/>
      <c r="F47" s="54"/>
      <c r="G47" s="54"/>
      <c r="H47" s="54"/>
      <c r="I47" s="44"/>
      <c r="J47" s="93"/>
      <c r="K47" s="55"/>
      <c r="L47" s="54"/>
      <c r="M47" s="54"/>
      <c r="N47" s="26"/>
      <c r="O47" s="54"/>
      <c r="P47" s="54"/>
      <c r="Q47" s="54"/>
      <c r="R47" s="54"/>
      <c r="S47" s="55"/>
    </row>
    <row r="48" spans="1:19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36"/>
      <c r="K48" s="7"/>
      <c r="L48" s="1"/>
      <c r="M48" s="1"/>
      <c r="N48" s="1"/>
      <c r="O48" s="1"/>
      <c r="P48" s="1"/>
      <c r="Q48" s="1"/>
      <c r="R48" s="1"/>
      <c r="S48" s="7"/>
    </row>
    <row r="49" spans="1:19" ht="18.75" customHeight="1" x14ac:dyDescent="0.2">
      <c r="A49" s="515"/>
      <c r="B49" s="516"/>
      <c r="C49" s="1"/>
      <c r="D49" s="54"/>
      <c r="E49" s="54"/>
      <c r="F49" s="54"/>
      <c r="G49" s="54"/>
      <c r="H49" s="54"/>
      <c r="I49" s="44"/>
      <c r="J49" s="93"/>
      <c r="K49" s="55"/>
      <c r="L49" s="54"/>
      <c r="M49" s="54"/>
      <c r="N49" s="26"/>
      <c r="O49" s="54"/>
      <c r="P49" s="54"/>
      <c r="Q49" s="54"/>
      <c r="R49" s="54"/>
      <c r="S49" s="55"/>
    </row>
    <row r="50" spans="1:19" ht="18.75" customHeight="1" x14ac:dyDescent="0.2">
      <c r="A50" s="7"/>
      <c r="B50" s="7"/>
      <c r="C50" s="1"/>
      <c r="D50" s="1"/>
      <c r="E50" s="1"/>
      <c r="F50" s="1"/>
      <c r="G50" s="1"/>
      <c r="H50" s="1"/>
      <c r="I50" s="44"/>
      <c r="J50" s="36"/>
      <c r="K50" s="7"/>
      <c r="L50" s="1"/>
      <c r="M50" s="1"/>
      <c r="N50" s="1"/>
      <c r="O50" s="1"/>
      <c r="P50" s="1"/>
      <c r="Q50" s="1"/>
      <c r="R50" s="1"/>
      <c r="S50" s="7"/>
    </row>
    <row r="51" spans="1:19" ht="18.75" customHeight="1" x14ac:dyDescent="0.2">
      <c r="A51" s="519"/>
      <c r="B51" s="520"/>
      <c r="C51" s="95"/>
      <c r="D51" s="54"/>
      <c r="E51" s="54"/>
      <c r="F51" s="54"/>
      <c r="G51" s="54"/>
      <c r="H51" s="54"/>
      <c r="I51" s="96"/>
      <c r="J51" s="93"/>
      <c r="K51" s="55"/>
      <c r="L51" s="54"/>
      <c r="M51" s="54"/>
      <c r="N51" s="26"/>
      <c r="O51" s="54"/>
      <c r="P51" s="54"/>
      <c r="Q51" s="54"/>
      <c r="R51" s="54"/>
      <c r="S51" s="55"/>
    </row>
    <row r="52" spans="1:19" ht="18.75" customHeight="1" x14ac:dyDescent="0.2">
      <c r="A52" s="15"/>
      <c r="B52" s="15"/>
      <c r="C52" s="1"/>
      <c r="D52" s="26"/>
      <c r="E52" s="26"/>
      <c r="F52" s="26"/>
      <c r="G52" s="26"/>
      <c r="H52" s="26"/>
      <c r="I52" s="46"/>
      <c r="J52" s="81"/>
      <c r="K52" s="81"/>
      <c r="L52" s="26"/>
      <c r="M52" s="26"/>
      <c r="N52" s="1"/>
      <c r="O52" s="26"/>
      <c r="P52" s="26"/>
      <c r="Q52" s="26"/>
      <c r="R52" s="26"/>
      <c r="S52" s="81"/>
    </row>
    <row r="53" spans="1:19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7"/>
      <c r="K53" s="7"/>
      <c r="L53" s="1"/>
      <c r="M53" s="1"/>
      <c r="N53" s="1"/>
      <c r="O53" s="1"/>
      <c r="P53" s="1"/>
      <c r="Q53" s="1"/>
      <c r="R53" s="1"/>
      <c r="S53" s="7"/>
    </row>
    <row r="54" spans="1:19" ht="18.75" customHeight="1" x14ac:dyDescent="0.2">
      <c r="A54" s="1"/>
      <c r="B54" s="1"/>
      <c r="C54" s="1"/>
      <c r="D54" s="54"/>
      <c r="E54" s="54"/>
      <c r="F54" s="54"/>
      <c r="G54" s="54"/>
      <c r="H54" s="54"/>
      <c r="I54" s="44"/>
      <c r="J54" s="93"/>
      <c r="K54" s="55"/>
      <c r="L54" s="54"/>
      <c r="M54" s="54"/>
      <c r="N54" s="26"/>
      <c r="O54" s="54"/>
      <c r="P54" s="54"/>
      <c r="Q54" s="54"/>
      <c r="R54" s="54"/>
      <c r="S54" s="55"/>
    </row>
    <row r="55" spans="1:19" ht="18.75" customHeight="1" x14ac:dyDescent="0.2">
      <c r="A55" s="1"/>
      <c r="B55" s="1"/>
      <c r="C55" s="1"/>
      <c r="D55" s="26"/>
      <c r="E55" s="26"/>
      <c r="F55" s="26"/>
      <c r="G55" s="26"/>
      <c r="H55" s="26"/>
      <c r="I55" s="46"/>
      <c r="J55" s="81"/>
      <c r="K55" s="81"/>
      <c r="L55" s="26"/>
      <c r="M55" s="26"/>
      <c r="N55" s="1"/>
      <c r="O55" s="26"/>
      <c r="P55" s="26"/>
      <c r="Q55" s="26"/>
      <c r="R55" s="26"/>
      <c r="S55" s="81"/>
    </row>
    <row r="56" spans="1:19" ht="18.75" customHeight="1" x14ac:dyDescent="0.2">
      <c r="A56" s="1"/>
      <c r="B56" s="1"/>
      <c r="C56" s="1"/>
      <c r="D56" s="1"/>
      <c r="E56" s="1"/>
      <c r="F56" s="1"/>
      <c r="G56" s="1"/>
      <c r="H56" s="1"/>
      <c r="I56" s="41"/>
      <c r="J56" s="36"/>
      <c r="K56" s="7"/>
      <c r="L56" s="1"/>
      <c r="M56" s="1"/>
      <c r="N56" s="1"/>
      <c r="O56" s="1"/>
      <c r="P56" s="1"/>
      <c r="Q56" s="1"/>
      <c r="R56" s="1"/>
      <c r="S56" s="7"/>
    </row>
    <row r="57" spans="1:19" ht="18.75" customHeight="1" x14ac:dyDescent="0.2">
      <c r="A57" s="1"/>
      <c r="B57" s="515"/>
      <c r="C57" s="516"/>
      <c r="D57" s="54"/>
      <c r="E57" s="54"/>
      <c r="F57" s="54"/>
      <c r="G57" s="54"/>
      <c r="H57" s="54"/>
      <c r="I57" s="54"/>
      <c r="J57" s="93"/>
      <c r="K57" s="55"/>
      <c r="L57" s="54"/>
      <c r="M57" s="54"/>
      <c r="N57" s="26"/>
      <c r="O57" s="54"/>
      <c r="P57" s="54"/>
      <c r="Q57" s="54"/>
      <c r="R57" s="54"/>
      <c r="S57" s="55"/>
    </row>
    <row r="58" spans="1:19" ht="18.75" customHeight="1" x14ac:dyDescent="0.2">
      <c r="A58" s="1"/>
      <c r="B58" s="1"/>
      <c r="C58" s="1"/>
      <c r="D58" s="1"/>
      <c r="E58" s="1"/>
      <c r="F58" s="1"/>
      <c r="G58" s="1"/>
      <c r="H58" s="1"/>
      <c r="I58" s="44"/>
      <c r="J58" s="36"/>
      <c r="K58" s="7"/>
      <c r="L58" s="1"/>
      <c r="M58" s="1"/>
      <c r="N58" s="1"/>
      <c r="O58" s="1"/>
      <c r="P58" s="1"/>
      <c r="Q58" s="1"/>
      <c r="R58" s="1"/>
      <c r="S58" s="7"/>
    </row>
    <row r="59" spans="1:19" ht="18.75" customHeight="1" x14ac:dyDescent="0.2">
      <c r="A59" s="1"/>
      <c r="B59" s="1"/>
      <c r="C59" s="1"/>
      <c r="D59" s="1"/>
      <c r="E59" s="1"/>
      <c r="F59" s="1"/>
      <c r="G59" s="1"/>
      <c r="H59" s="1"/>
      <c r="I59" s="97"/>
      <c r="J59" s="36"/>
      <c r="K59" s="7"/>
      <c r="L59" s="1"/>
      <c r="M59" s="1"/>
      <c r="N59" s="1"/>
      <c r="O59" s="1"/>
      <c r="P59" s="1"/>
      <c r="Q59" s="1"/>
      <c r="R59" s="1"/>
      <c r="S59" s="7"/>
    </row>
    <row r="60" spans="1:19" ht="18.75" customHeight="1" x14ac:dyDescent="0.2">
      <c r="A60" s="1"/>
      <c r="B60" s="1"/>
      <c r="C60" s="1"/>
      <c r="D60" s="54"/>
      <c r="E60" s="54"/>
      <c r="F60" s="54"/>
      <c r="G60" s="54"/>
      <c r="H60" s="54"/>
      <c r="I60" s="54"/>
      <c r="J60" s="55"/>
      <c r="K60" s="55"/>
      <c r="L60" s="54"/>
      <c r="M60" s="54"/>
      <c r="N60" s="1"/>
      <c r="O60" s="54"/>
      <c r="P60" s="54"/>
      <c r="Q60" s="54"/>
      <c r="R60" s="54"/>
      <c r="S60" s="55"/>
    </row>
    <row r="61" spans="1:19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7"/>
      <c r="K61" s="7"/>
      <c r="L61" s="1"/>
      <c r="M61" s="1"/>
      <c r="N61" s="1"/>
      <c r="O61" s="1"/>
      <c r="P61" s="1"/>
      <c r="Q61" s="1"/>
      <c r="R61" s="1"/>
      <c r="S61" s="7"/>
    </row>
    <row r="62" spans="1:19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7"/>
      <c r="K62" s="7"/>
      <c r="L62" s="1"/>
      <c r="M62" s="1"/>
      <c r="N62" s="1"/>
      <c r="O62" s="1"/>
      <c r="P62" s="1"/>
      <c r="Q62" s="1"/>
      <c r="R62" s="1"/>
      <c r="S62" s="7"/>
    </row>
    <row r="63" spans="1:19" ht="18.75" customHeight="1" x14ac:dyDescent="0.2">
      <c r="A63" s="1"/>
      <c r="B63" s="1"/>
      <c r="C63" s="1"/>
      <c r="D63" s="54"/>
      <c r="E63" s="54"/>
      <c r="F63" s="54"/>
      <c r="G63" s="54"/>
      <c r="H63" s="54"/>
      <c r="I63" s="54"/>
      <c r="J63" s="55"/>
      <c r="K63" s="55"/>
      <c r="L63" s="54"/>
      <c r="M63" s="54"/>
      <c r="N63" s="26"/>
      <c r="O63" s="54"/>
      <c r="P63" s="54"/>
      <c r="Q63" s="54"/>
      <c r="R63" s="54"/>
      <c r="S63" s="55"/>
    </row>
    <row r="64" spans="1:19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7"/>
      <c r="K64" s="7"/>
      <c r="L64" s="1"/>
      <c r="M64" s="1"/>
      <c r="N64" s="1"/>
      <c r="O64" s="1"/>
      <c r="P64" s="1"/>
      <c r="Q64" s="1"/>
      <c r="R64" s="1"/>
      <c r="S64" s="7"/>
    </row>
    <row r="65" spans="1:19" ht="18.75" customHeight="1" x14ac:dyDescent="0.2">
      <c r="A65" s="515"/>
      <c r="B65" s="516"/>
      <c r="C65" s="1"/>
      <c r="D65" s="54"/>
      <c r="E65" s="54"/>
      <c r="F65" s="54"/>
      <c r="G65" s="54"/>
      <c r="H65" s="54"/>
      <c r="I65" s="54"/>
      <c r="J65" s="55"/>
      <c r="K65" s="55"/>
      <c r="L65" s="54"/>
      <c r="M65" s="54"/>
      <c r="N65" s="26"/>
      <c r="O65" s="54"/>
      <c r="P65" s="54"/>
      <c r="Q65" s="54"/>
      <c r="R65" s="54"/>
      <c r="S65" s="55"/>
    </row>
    <row r="66" spans="1:19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7"/>
      <c r="K66" s="7"/>
      <c r="L66" s="1"/>
      <c r="M66" s="1"/>
      <c r="N66" s="1"/>
      <c r="O66" s="1"/>
      <c r="P66" s="1"/>
      <c r="Q66" s="1"/>
      <c r="R66" s="1"/>
      <c r="S66" s="7"/>
    </row>
    <row r="67" spans="1:19" ht="18.75" customHeight="1" x14ac:dyDescent="0.2">
      <c r="A67" s="1"/>
      <c r="B67" s="1"/>
      <c r="C67" s="1"/>
      <c r="D67" s="54"/>
      <c r="E67" s="54"/>
      <c r="F67" s="54"/>
      <c r="G67" s="54"/>
      <c r="H67" s="54"/>
      <c r="I67" s="54"/>
      <c r="J67" s="55"/>
      <c r="K67" s="55"/>
      <c r="L67" s="54"/>
      <c r="M67" s="54"/>
      <c r="N67" s="1"/>
      <c r="O67" s="54"/>
      <c r="P67" s="54"/>
      <c r="Q67" s="54"/>
      <c r="R67" s="54"/>
      <c r="S67" s="55"/>
    </row>
    <row r="68" spans="1:19" ht="18.75" customHeight="1" x14ac:dyDescent="0.2">
      <c r="A68" s="1"/>
      <c r="B68" s="1"/>
      <c r="C68" s="1"/>
      <c r="D68" s="54"/>
      <c r="E68" s="54"/>
      <c r="F68" s="54"/>
      <c r="G68" s="54"/>
      <c r="H68" s="54"/>
      <c r="I68" s="54"/>
      <c r="J68" s="55"/>
      <c r="K68" s="55"/>
      <c r="L68" s="54"/>
      <c r="M68" s="54"/>
      <c r="N68" s="1"/>
      <c r="O68" s="54"/>
      <c r="P68" s="54"/>
      <c r="Q68" s="54"/>
      <c r="R68" s="54"/>
      <c r="S68" s="55"/>
    </row>
    <row r="69" spans="1:19" ht="18.75" customHeight="1" x14ac:dyDescent="0.2">
      <c r="A69" s="1"/>
      <c r="B69" s="1"/>
      <c r="C69" s="1"/>
      <c r="D69" s="54"/>
      <c r="E69" s="54"/>
      <c r="F69" s="54"/>
      <c r="G69" s="54"/>
      <c r="H69" s="54"/>
      <c r="I69" s="54"/>
      <c r="J69" s="55"/>
      <c r="K69" s="55"/>
      <c r="L69" s="54"/>
      <c r="M69" s="54"/>
      <c r="N69" s="1"/>
      <c r="O69" s="54"/>
      <c r="P69" s="54"/>
      <c r="Q69" s="54"/>
      <c r="R69" s="54"/>
      <c r="S69" s="55"/>
    </row>
    <row r="70" spans="1:19" ht="18.75" customHeight="1" x14ac:dyDescent="0.2">
      <c r="A70" s="1"/>
      <c r="B70" s="1"/>
      <c r="C70" s="1"/>
      <c r="D70" s="54"/>
      <c r="E70" s="54"/>
      <c r="F70" s="54"/>
      <c r="G70" s="54"/>
      <c r="H70" s="54"/>
      <c r="I70" s="54"/>
      <c r="J70" s="55"/>
      <c r="K70" s="55"/>
      <c r="L70" s="54"/>
      <c r="M70" s="54"/>
      <c r="N70" s="26"/>
      <c r="O70" s="54"/>
      <c r="P70" s="54"/>
      <c r="Q70" s="54"/>
      <c r="R70" s="54"/>
      <c r="S70" s="55"/>
    </row>
    <row r="71" spans="1:19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7"/>
      <c r="K71" s="7"/>
      <c r="L71" s="1"/>
      <c r="M71" s="1"/>
      <c r="N71" s="1"/>
      <c r="O71" s="1"/>
      <c r="P71" s="1"/>
      <c r="Q71" s="1"/>
      <c r="R71" s="1"/>
      <c r="S71" s="7"/>
    </row>
    <row r="72" spans="1:19" ht="18.75" customHeight="1" x14ac:dyDescent="0.2">
      <c r="A72" s="1"/>
      <c r="B72" s="515"/>
      <c r="C72" s="516"/>
      <c r="D72" s="54"/>
      <c r="E72" s="54"/>
      <c r="F72" s="54"/>
      <c r="G72" s="54"/>
      <c r="H72" s="54"/>
      <c r="I72" s="54"/>
      <c r="J72" s="55"/>
      <c r="K72" s="55"/>
      <c r="L72" s="54"/>
      <c r="M72" s="54"/>
      <c r="N72" s="26"/>
      <c r="O72" s="54"/>
      <c r="P72" s="54"/>
      <c r="Q72" s="54"/>
      <c r="R72" s="54"/>
      <c r="S72" s="55"/>
    </row>
    <row r="73" spans="1:19" ht="18.75" customHeight="1" x14ac:dyDescent="0.2">
      <c r="A73" s="1"/>
      <c r="B73" s="1"/>
      <c r="C73" s="1"/>
      <c r="D73" s="54"/>
      <c r="E73" s="54"/>
      <c r="F73" s="54"/>
      <c r="G73" s="54"/>
      <c r="H73" s="54"/>
      <c r="I73" s="54"/>
      <c r="J73" s="55"/>
      <c r="K73" s="55"/>
      <c r="L73" s="54"/>
      <c r="M73" s="54"/>
      <c r="N73" s="26"/>
      <c r="O73" s="54"/>
      <c r="P73" s="54"/>
      <c r="Q73" s="54"/>
      <c r="R73" s="54"/>
      <c r="S73" s="55"/>
    </row>
    <row r="74" spans="1:19" ht="18.75" customHeight="1" x14ac:dyDescent="0.2">
      <c r="A74" s="1"/>
      <c r="B74" s="1"/>
      <c r="C74" s="1"/>
      <c r="D74" s="26"/>
      <c r="E74" s="26"/>
      <c r="F74" s="26"/>
      <c r="G74" s="26"/>
      <c r="H74" s="26"/>
      <c r="I74" s="26"/>
      <c r="J74" s="81"/>
      <c r="K74" s="81"/>
      <c r="L74" s="26"/>
      <c r="M74" s="26"/>
      <c r="N74" s="1"/>
      <c r="O74" s="26"/>
      <c r="P74" s="26"/>
      <c r="Q74" s="26"/>
      <c r="R74" s="26"/>
      <c r="S74" s="81"/>
    </row>
    <row r="75" spans="1:19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7"/>
      <c r="K75" s="7"/>
      <c r="L75" s="1"/>
      <c r="M75" s="1"/>
      <c r="N75" s="1"/>
      <c r="O75" s="1"/>
      <c r="P75" s="1"/>
      <c r="Q75" s="1"/>
      <c r="R75" s="1"/>
      <c r="S75" s="7"/>
    </row>
    <row r="76" spans="1:19" ht="18.75" customHeight="1" x14ac:dyDescent="0.2">
      <c r="A76" s="515"/>
      <c r="B76" s="516"/>
      <c r="C76" s="1"/>
      <c r="D76" s="54"/>
      <c r="E76" s="54"/>
      <c r="F76" s="54"/>
      <c r="G76" s="54"/>
      <c r="H76" s="54"/>
      <c r="I76" s="54"/>
      <c r="J76" s="55"/>
      <c r="K76" s="55"/>
      <c r="L76" s="54"/>
      <c r="M76" s="54"/>
      <c r="N76" s="26"/>
      <c r="O76" s="54"/>
      <c r="P76" s="54"/>
      <c r="Q76" s="54"/>
      <c r="R76" s="54"/>
      <c r="S76" s="55"/>
    </row>
    <row r="77" spans="1:19" ht="18.75" customHeight="1" x14ac:dyDescent="0.2">
      <c r="A77" s="515"/>
      <c r="B77" s="516"/>
      <c r="C77" s="1"/>
      <c r="D77" s="98"/>
      <c r="E77" s="98"/>
      <c r="F77" s="98"/>
      <c r="G77" s="98"/>
      <c r="H77" s="98"/>
      <c r="I77" s="98"/>
      <c r="J77" s="99"/>
      <c r="K77" s="99"/>
      <c r="L77" s="98"/>
      <c r="M77" s="98"/>
      <c r="N77" s="26"/>
      <c r="O77" s="98"/>
      <c r="P77" s="98"/>
      <c r="Q77" s="98"/>
      <c r="R77" s="98"/>
      <c r="S77" s="99"/>
    </row>
    <row r="78" spans="1:19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7"/>
      <c r="K78" s="7"/>
      <c r="L78" s="1"/>
      <c r="M78" s="1"/>
      <c r="N78" s="1"/>
      <c r="O78" s="1"/>
      <c r="P78" s="1"/>
      <c r="Q78" s="1"/>
      <c r="R78" s="1"/>
      <c r="S78" s="7"/>
    </row>
    <row r="79" spans="1:19" ht="18.75" customHeight="1" x14ac:dyDescent="0.2">
      <c r="A79" s="515"/>
      <c r="B79" s="516"/>
      <c r="C79" s="1"/>
      <c r="D79" s="54"/>
      <c r="E79" s="54"/>
      <c r="F79" s="54"/>
      <c r="G79" s="54"/>
      <c r="H79" s="54"/>
      <c r="I79" s="54"/>
      <c r="J79" s="55"/>
      <c r="K79" s="55"/>
      <c r="L79" s="54"/>
      <c r="M79" s="54"/>
      <c r="N79" s="1"/>
      <c r="O79" s="54"/>
      <c r="P79" s="54"/>
      <c r="Q79" s="54"/>
      <c r="R79" s="54"/>
      <c r="S79" s="55"/>
    </row>
    <row r="80" spans="1:19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7"/>
      <c r="K80" s="7"/>
      <c r="L80" s="1"/>
      <c r="M80" s="1"/>
      <c r="N80" s="1"/>
      <c r="O80" s="1"/>
      <c r="P80" s="1"/>
      <c r="Q80" s="1"/>
      <c r="R80" s="1"/>
      <c r="S80" s="7"/>
    </row>
    <row r="81" spans="1:19" ht="18.75" customHeight="1" x14ac:dyDescent="0.2">
      <c r="A81" s="515"/>
      <c r="B81" s="516"/>
      <c r="C81" s="516"/>
      <c r="D81" s="1"/>
      <c r="E81" s="1"/>
      <c r="F81" s="1"/>
      <c r="G81" s="1"/>
      <c r="H81" s="1"/>
      <c r="I81" s="1"/>
      <c r="J81" s="7"/>
      <c r="K81" s="7"/>
      <c r="L81" s="1"/>
      <c r="M81" s="1"/>
      <c r="N81" s="1"/>
      <c r="O81" s="1"/>
      <c r="P81" s="1"/>
      <c r="Q81" s="1"/>
      <c r="R81" s="1"/>
      <c r="S81" s="7"/>
    </row>
    <row r="82" spans="1:19" ht="18.75" customHeight="1" x14ac:dyDescent="0.2">
      <c r="A82" s="1"/>
      <c r="B82" s="1"/>
      <c r="C82" s="1"/>
      <c r="D82" s="54"/>
      <c r="E82" s="54"/>
      <c r="F82" s="54"/>
      <c r="G82" s="54"/>
      <c r="H82" s="54"/>
      <c r="I82" s="54"/>
      <c r="J82" s="55"/>
      <c r="K82" s="55"/>
      <c r="L82" s="54"/>
      <c r="M82" s="54"/>
      <c r="N82" s="26"/>
      <c r="O82" s="54"/>
      <c r="P82" s="54"/>
      <c r="Q82" s="54"/>
      <c r="R82" s="54"/>
      <c r="S82" s="55"/>
    </row>
    <row r="83" spans="1:19" ht="18.75" customHeight="1" x14ac:dyDescent="0.2">
      <c r="A83" s="1"/>
      <c r="B83" s="1"/>
      <c r="C83" s="1"/>
      <c r="D83" s="54"/>
      <c r="E83" s="54"/>
      <c r="F83" s="54"/>
      <c r="G83" s="54"/>
      <c r="H83" s="54"/>
      <c r="I83" s="54"/>
      <c r="J83" s="55"/>
      <c r="K83" s="55"/>
      <c r="L83" s="54"/>
      <c r="M83" s="54"/>
      <c r="N83" s="26"/>
      <c r="O83" s="54"/>
      <c r="P83" s="54"/>
      <c r="Q83" s="54"/>
      <c r="R83" s="54"/>
      <c r="S83" s="55"/>
    </row>
    <row r="84" spans="1:19" ht="18.75" customHeight="1" x14ac:dyDescent="0.2">
      <c r="A84" s="1"/>
      <c r="B84" s="1"/>
      <c r="C84" s="1"/>
      <c r="D84" s="54"/>
      <c r="E84" s="54"/>
      <c r="F84" s="54"/>
      <c r="G84" s="54"/>
      <c r="H84" s="54"/>
      <c r="I84" s="54"/>
      <c r="J84" s="55"/>
      <c r="K84" s="55"/>
      <c r="L84" s="54"/>
      <c r="M84" s="54"/>
      <c r="N84" s="26"/>
      <c r="O84" s="54"/>
      <c r="P84" s="54"/>
      <c r="Q84" s="54"/>
      <c r="R84" s="54"/>
      <c r="S84" s="55"/>
    </row>
    <row r="85" spans="1:19" ht="18.75" customHeight="1" x14ac:dyDescent="0.2">
      <c r="A85" s="1"/>
      <c r="B85" s="1"/>
      <c r="C85" s="1"/>
      <c r="D85" s="54"/>
      <c r="E85" s="54"/>
      <c r="F85" s="54"/>
      <c r="G85" s="54"/>
      <c r="H85" s="54"/>
      <c r="I85" s="54"/>
      <c r="J85" s="55"/>
      <c r="K85" s="55"/>
      <c r="L85" s="54"/>
      <c r="M85" s="54"/>
      <c r="N85" s="26"/>
      <c r="O85" s="54"/>
      <c r="P85" s="54"/>
      <c r="Q85" s="54"/>
      <c r="R85" s="54"/>
      <c r="S85" s="55"/>
    </row>
    <row r="86" spans="1:19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7"/>
      <c r="K86" s="7"/>
      <c r="L86" s="1"/>
      <c r="M86" s="1"/>
      <c r="N86" s="1"/>
      <c r="O86" s="1"/>
      <c r="P86" s="1"/>
      <c r="Q86" s="1"/>
      <c r="R86" s="1"/>
      <c r="S86" s="7"/>
    </row>
    <row r="87" spans="1:19" ht="18.75" customHeight="1" x14ac:dyDescent="0.2">
      <c r="A87" s="1"/>
      <c r="B87" s="515"/>
      <c r="C87" s="516"/>
      <c r="D87" s="516"/>
      <c r="E87" s="516"/>
      <c r="F87" s="516"/>
      <c r="G87" s="516"/>
      <c r="H87" s="516"/>
      <c r="I87" s="516"/>
      <c r="J87" s="517"/>
      <c r="K87" s="517"/>
      <c r="L87" s="516"/>
      <c r="M87" s="516"/>
      <c r="N87" s="516"/>
      <c r="O87" s="516"/>
      <c r="P87" s="516"/>
      <c r="Q87" s="516"/>
      <c r="R87" s="516"/>
      <c r="S87" s="518"/>
    </row>
    <row r="88" spans="1:19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7"/>
      <c r="K88" s="7"/>
      <c r="L88" s="1"/>
      <c r="M88" s="1"/>
      <c r="N88" s="1"/>
      <c r="O88" s="1"/>
      <c r="P88" s="1"/>
      <c r="Q88" s="1"/>
      <c r="R88" s="1"/>
      <c r="S88" s="7"/>
    </row>
    <row r="89" spans="1:19" ht="18.75" customHeight="1" x14ac:dyDescent="0.2">
      <c r="A89" s="1"/>
      <c r="B89" s="515"/>
      <c r="C89" s="516"/>
      <c r="D89" s="1"/>
      <c r="E89" s="1"/>
      <c r="F89" s="1"/>
      <c r="G89" s="1"/>
      <c r="H89" s="1"/>
      <c r="I89" s="1"/>
      <c r="J89" s="7"/>
      <c r="K89" s="7"/>
      <c r="L89" s="1"/>
      <c r="M89" s="1"/>
      <c r="N89" s="1"/>
      <c r="O89" s="1"/>
      <c r="P89" s="1"/>
      <c r="Q89" s="1"/>
      <c r="R89" s="1"/>
      <c r="S89" s="7"/>
    </row>
    <row r="90" spans="1:19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7"/>
      <c r="K90" s="7"/>
      <c r="L90" s="1"/>
      <c r="M90" s="1"/>
      <c r="N90" s="1"/>
      <c r="O90" s="1"/>
      <c r="P90" s="1"/>
      <c r="Q90" s="1"/>
      <c r="R90" s="1"/>
      <c r="S90" s="7"/>
    </row>
    <row r="91" spans="1:19" ht="18.75" customHeight="1" x14ac:dyDescent="0.2">
      <c r="A91" s="56"/>
      <c r="B91" s="56"/>
      <c r="C91" s="56"/>
      <c r="D91" s="56"/>
      <c r="E91" s="56"/>
      <c r="F91" s="56"/>
      <c r="G91" s="56"/>
      <c r="H91" s="56"/>
      <c r="I91" s="56"/>
      <c r="J91" s="94"/>
      <c r="K91" s="94"/>
      <c r="L91" s="56"/>
      <c r="M91" s="56"/>
      <c r="N91" s="56"/>
      <c r="O91" s="56"/>
      <c r="P91" s="56"/>
      <c r="Q91" s="56"/>
      <c r="R91" s="56"/>
      <c r="S91" s="94"/>
    </row>
  </sheetData>
  <mergeCells count="25">
    <mergeCell ref="A2:S2"/>
    <mergeCell ref="A3:S3"/>
    <mergeCell ref="A12:B12"/>
    <mergeCell ref="A14:B14"/>
    <mergeCell ref="A15:B15"/>
    <mergeCell ref="A27:B27"/>
    <mergeCell ref="B30:C30"/>
    <mergeCell ref="B31:C31"/>
    <mergeCell ref="B33:C33"/>
    <mergeCell ref="A37:B37"/>
    <mergeCell ref="A38:C38"/>
    <mergeCell ref="A40:B40"/>
    <mergeCell ref="B43:G43"/>
    <mergeCell ref="A47:B47"/>
    <mergeCell ref="A49:B49"/>
    <mergeCell ref="A51:B51"/>
    <mergeCell ref="B57:C57"/>
    <mergeCell ref="A65:B65"/>
    <mergeCell ref="B72:C72"/>
    <mergeCell ref="A76:B76"/>
    <mergeCell ref="A77:B77"/>
    <mergeCell ref="A79:B79"/>
    <mergeCell ref="A81:C81"/>
    <mergeCell ref="B87:S87"/>
    <mergeCell ref="B89:C89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9"/>
  <sheetViews>
    <sheetView workbookViewId="0"/>
  </sheetViews>
  <sheetFormatPr defaultColWidth="21.5" defaultRowHeight="12.75" x14ac:dyDescent="0.2"/>
  <cols>
    <col min="1" max="1" width="2.5" customWidth="1"/>
    <col min="2" max="2" width="30.1640625" customWidth="1"/>
    <col min="3" max="3" width="13.6640625" customWidth="1"/>
    <col min="4" max="4" width="1.1640625" customWidth="1"/>
    <col min="5" max="5" width="7.83203125" customWidth="1"/>
    <col min="6" max="6" width="1.1640625" customWidth="1"/>
    <col min="7" max="7" width="7.5" customWidth="1"/>
    <col min="8" max="8" width="1.1640625" customWidth="1"/>
    <col min="9" max="9" width="9.83203125" customWidth="1"/>
    <col min="10" max="10" width="1.1640625" customWidth="1"/>
    <col min="11" max="11" width="7.6640625" customWidth="1"/>
    <col min="12" max="12" width="2.83203125" customWidth="1"/>
    <col min="13" max="13" width="13.6640625" customWidth="1"/>
    <col min="14" max="14" width="1.1640625" customWidth="1"/>
    <col min="15" max="15" width="7.83203125" customWidth="1"/>
    <col min="16" max="16" width="1.1640625" customWidth="1"/>
    <col min="17" max="17" width="7.5" customWidth="1"/>
    <col min="18" max="18" width="1.1640625" customWidth="1"/>
    <col min="19" max="19" width="9.83203125" customWidth="1"/>
    <col min="20" max="20" width="1.1640625" customWidth="1"/>
    <col min="21" max="21" width="7.6640625" customWidth="1"/>
    <col min="22" max="22" width="2.83203125" customWidth="1"/>
    <col min="23" max="23" width="13.6640625" hidden="1" customWidth="1"/>
    <col min="24" max="24" width="1.1640625" hidden="1" customWidth="1"/>
    <col min="25" max="25" width="7.83203125" hidden="1" customWidth="1"/>
    <col min="26" max="26" width="1.1640625" hidden="1" customWidth="1"/>
    <col min="27" max="27" width="7.5" hidden="1" customWidth="1"/>
    <col min="28" max="28" width="1.1640625" hidden="1" customWidth="1"/>
    <col min="29" max="29" width="9.83203125" hidden="1" customWidth="1"/>
    <col min="30" max="30" width="1.1640625" hidden="1" customWidth="1"/>
    <col min="31" max="31" width="7.6640625" hidden="1" customWidth="1"/>
    <col min="32" max="32" width="3.1640625" hidden="1" customWidth="1"/>
    <col min="33" max="33" width="13.6640625" hidden="1" customWidth="1"/>
    <col min="34" max="34" width="2" hidden="1" customWidth="1"/>
    <col min="35" max="35" width="7.6640625" hidden="1" customWidth="1"/>
    <col min="36" max="36" width="1.83203125" hidden="1" customWidth="1"/>
    <col min="37" max="37" width="7.6640625" hidden="1" customWidth="1"/>
    <col min="38" max="38" width="1.83203125" hidden="1" customWidth="1"/>
    <col min="39" max="39" width="9.83203125" hidden="1" customWidth="1"/>
    <col min="40" max="40" width="0.6640625" hidden="1" customWidth="1"/>
    <col min="41" max="41" width="7.6640625" hidden="1" customWidth="1"/>
    <col min="42" max="42" width="2.5" hidden="1" customWidth="1"/>
    <col min="43" max="43" width="13.6640625" customWidth="1"/>
    <col min="44" max="44" width="1.83203125" customWidth="1"/>
    <col min="45" max="45" width="8.5" customWidth="1"/>
    <col min="46" max="46" width="1.83203125" customWidth="1"/>
    <col min="47" max="47" width="7.6640625" customWidth="1"/>
    <col min="48" max="48" width="1.83203125" customWidth="1"/>
    <col min="49" max="49" width="10" customWidth="1"/>
    <col min="50" max="50" width="1.83203125" customWidth="1"/>
    <col min="51" max="51" width="7.6640625" customWidth="1"/>
  </cols>
  <sheetData>
    <row r="1" spans="1:51" ht="12.4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3" t="s">
        <v>0</v>
      </c>
    </row>
    <row r="2" spans="1:51" ht="18.75" customHeight="1" x14ac:dyDescent="0.25">
      <c r="A2" s="530" t="s">
        <v>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32"/>
    </row>
    <row r="3" spans="1:51" ht="18.75" customHeight="1" x14ac:dyDescent="0.25">
      <c r="A3" s="530" t="s">
        <v>177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619"/>
      <c r="AG3" s="619"/>
      <c r="AH3" s="619"/>
      <c r="AI3" s="619"/>
      <c r="AJ3" s="619"/>
      <c r="AK3" s="619"/>
      <c r="AL3" s="619"/>
      <c r="AM3" s="619"/>
      <c r="AN3" s="619"/>
      <c r="AO3" s="619"/>
      <c r="AP3" s="619"/>
      <c r="AQ3" s="619"/>
      <c r="AR3" s="619"/>
      <c r="AS3" s="619"/>
      <c r="AT3" s="619"/>
      <c r="AU3" s="619"/>
      <c r="AV3" s="619"/>
      <c r="AW3" s="619"/>
      <c r="AX3" s="619"/>
      <c r="AY3" s="632"/>
    </row>
    <row r="4" spans="1:51" ht="12.4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7"/>
      <c r="AF4" s="7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2.4" customHeight="1" x14ac:dyDescent="0.2">
      <c r="A5" s="397"/>
      <c r="B5" s="8" t="s">
        <v>3</v>
      </c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445"/>
      <c r="AF5" s="445"/>
      <c r="AG5" s="397"/>
      <c r="AH5" s="397"/>
      <c r="AI5" s="397"/>
      <c r="AJ5" s="397"/>
      <c r="AK5" s="397"/>
      <c r="AL5" s="397"/>
      <c r="AM5" s="397"/>
      <c r="AN5" s="397"/>
      <c r="AO5" s="397"/>
      <c r="AP5" s="397"/>
      <c r="AQ5" s="397"/>
      <c r="AR5" s="397"/>
      <c r="AS5" s="397"/>
      <c r="AT5" s="397"/>
      <c r="AU5" s="397"/>
      <c r="AV5" s="397"/>
      <c r="AW5" s="397"/>
      <c r="AX5" s="397"/>
      <c r="AY5" s="397"/>
    </row>
    <row r="6" spans="1:51" ht="12.4" customHeight="1" x14ac:dyDescent="0.2">
      <c r="A6" s="397"/>
      <c r="B6" s="8" t="s">
        <v>4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445"/>
      <c r="AF6" s="445"/>
      <c r="AG6" s="397"/>
      <c r="AH6" s="397"/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  <c r="AV6" s="397"/>
      <c r="AW6" s="397"/>
      <c r="AX6" s="397"/>
      <c r="AY6" s="397"/>
    </row>
    <row r="7" spans="1:51" ht="12.4" customHeight="1" x14ac:dyDescent="0.2">
      <c r="A7" s="1"/>
      <c r="B7" s="590" t="s">
        <v>5</v>
      </c>
      <c r="C7" s="5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7"/>
      <c r="AF7" s="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2.4" customHeight="1" x14ac:dyDescent="0.2">
      <c r="A8" s="1"/>
      <c r="B8" s="4" t="s">
        <v>6</v>
      </c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7"/>
      <c r="AF8" s="7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2.4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7"/>
      <c r="AF9" s="7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2.4" customHeight="1" x14ac:dyDescent="0.2">
      <c r="A10" s="1"/>
      <c r="B10" s="444" t="s">
        <v>176</v>
      </c>
      <c r="C10" s="629" t="s">
        <v>175</v>
      </c>
      <c r="D10" s="630"/>
      <c r="E10" s="630"/>
      <c r="F10" s="630"/>
      <c r="G10" s="630"/>
      <c r="H10" s="630"/>
      <c r="I10" s="630"/>
      <c r="J10" s="630"/>
      <c r="K10" s="630"/>
      <c r="L10" s="443"/>
      <c r="M10" s="629" t="s">
        <v>174</v>
      </c>
      <c r="N10" s="592"/>
      <c r="O10" s="592"/>
      <c r="P10" s="592"/>
      <c r="Q10" s="592"/>
      <c r="R10" s="592"/>
      <c r="S10" s="592"/>
      <c r="T10" s="592"/>
      <c r="U10" s="592"/>
      <c r="V10" s="443"/>
      <c r="W10" s="631" t="s">
        <v>173</v>
      </c>
      <c r="X10" s="592"/>
      <c r="Y10" s="592"/>
      <c r="Z10" s="592"/>
      <c r="AA10" s="592"/>
      <c r="AB10" s="592"/>
      <c r="AC10" s="592"/>
      <c r="AD10" s="592"/>
      <c r="AE10" s="592"/>
      <c r="AF10" s="442"/>
      <c r="AG10" s="629" t="s">
        <v>172</v>
      </c>
      <c r="AH10" s="635"/>
      <c r="AI10" s="635"/>
      <c r="AJ10" s="635"/>
      <c r="AK10" s="635"/>
      <c r="AL10" s="635"/>
      <c r="AM10" s="635"/>
      <c r="AN10" s="635"/>
      <c r="AO10" s="635"/>
      <c r="AP10" s="441"/>
      <c r="AQ10" s="629" t="s">
        <v>171</v>
      </c>
      <c r="AR10" s="635"/>
      <c r="AS10" s="635"/>
      <c r="AT10" s="635"/>
      <c r="AU10" s="635"/>
      <c r="AV10" s="635"/>
      <c r="AW10" s="635"/>
      <c r="AX10" s="635"/>
      <c r="AY10" s="636"/>
    </row>
    <row r="11" spans="1:51" ht="12.4" customHeight="1" x14ac:dyDescent="0.2">
      <c r="A11" s="1"/>
      <c r="B11" s="187"/>
      <c r="C11" s="223" t="s">
        <v>170</v>
      </c>
      <c r="D11" s="1"/>
      <c r="E11" s="223" t="s">
        <v>169</v>
      </c>
      <c r="F11" s="1"/>
      <c r="G11" s="223" t="s">
        <v>168</v>
      </c>
      <c r="H11" s="1"/>
      <c r="I11" s="223" t="s">
        <v>167</v>
      </c>
      <c r="J11" s="1"/>
      <c r="K11" s="223" t="s">
        <v>64</v>
      </c>
      <c r="L11" s="1"/>
      <c r="M11" s="223" t="s">
        <v>170</v>
      </c>
      <c r="N11" s="1"/>
      <c r="O11" s="223" t="s">
        <v>169</v>
      </c>
      <c r="P11" s="1"/>
      <c r="Q11" s="223" t="s">
        <v>168</v>
      </c>
      <c r="R11" s="1"/>
      <c r="S11" s="223" t="s">
        <v>167</v>
      </c>
      <c r="T11" s="1"/>
      <c r="U11" s="223" t="s">
        <v>64</v>
      </c>
      <c r="V11" s="1"/>
      <c r="W11" s="223" t="s">
        <v>170</v>
      </c>
      <c r="X11" s="1"/>
      <c r="Y11" s="223" t="s">
        <v>169</v>
      </c>
      <c r="Z11" s="1"/>
      <c r="AA11" s="223" t="s">
        <v>168</v>
      </c>
      <c r="AB11" s="1"/>
      <c r="AC11" s="223" t="s">
        <v>167</v>
      </c>
      <c r="AD11" s="1"/>
      <c r="AE11" s="223" t="s">
        <v>64</v>
      </c>
      <c r="AF11" s="7"/>
      <c r="AG11" s="440" t="s">
        <v>170</v>
      </c>
      <c r="AH11" s="1"/>
      <c r="AI11" s="223" t="s">
        <v>169</v>
      </c>
      <c r="AJ11" s="1"/>
      <c r="AK11" s="223" t="s">
        <v>168</v>
      </c>
      <c r="AL11" s="1"/>
      <c r="AM11" s="223" t="s">
        <v>167</v>
      </c>
      <c r="AN11" s="1"/>
      <c r="AO11" s="268" t="s">
        <v>64</v>
      </c>
      <c r="AP11" s="7"/>
      <c r="AQ11" s="223" t="s">
        <v>170</v>
      </c>
      <c r="AR11" s="1"/>
      <c r="AS11" s="223" t="s">
        <v>169</v>
      </c>
      <c r="AT11" s="1"/>
      <c r="AU11" s="223" t="s">
        <v>168</v>
      </c>
      <c r="AV11" s="1"/>
      <c r="AW11" s="223" t="s">
        <v>167</v>
      </c>
      <c r="AX11" s="1"/>
      <c r="AY11" s="221" t="s">
        <v>64</v>
      </c>
    </row>
    <row r="12" spans="1:51" ht="12.4" customHeight="1" x14ac:dyDescent="0.2">
      <c r="A12" s="1"/>
      <c r="B12" s="420" t="s">
        <v>166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7"/>
      <c r="AG12" s="95"/>
      <c r="AH12" s="1"/>
      <c r="AI12" s="1"/>
      <c r="AJ12" s="1"/>
      <c r="AK12" s="1"/>
      <c r="AL12" s="1"/>
      <c r="AM12" s="1"/>
      <c r="AN12" s="1"/>
      <c r="AO12" s="7"/>
      <c r="AP12" s="7"/>
      <c r="AQ12" s="1"/>
      <c r="AR12" s="1"/>
      <c r="AS12" s="1"/>
      <c r="AT12" s="1"/>
      <c r="AU12" s="1"/>
      <c r="AV12" s="1"/>
      <c r="AW12" s="1"/>
      <c r="AX12" s="1"/>
      <c r="AY12" s="217"/>
    </row>
    <row r="13" spans="1:51" ht="12.4" customHeight="1" x14ac:dyDescent="0.2">
      <c r="A13" s="1"/>
      <c r="B13" s="435" t="s">
        <v>165</v>
      </c>
      <c r="C13" s="437">
        <v>2519700000</v>
      </c>
      <c r="D13" s="1"/>
      <c r="E13" s="419">
        <v>0.04</v>
      </c>
      <c r="F13" s="1"/>
      <c r="G13" s="419">
        <v>0</v>
      </c>
      <c r="H13" s="1"/>
      <c r="I13" s="419">
        <v>0.12</v>
      </c>
      <c r="J13" s="1"/>
      <c r="K13" s="419">
        <v>0.16</v>
      </c>
      <c r="L13" s="1"/>
      <c r="M13" s="418">
        <v>2917400000</v>
      </c>
      <c r="N13" s="1"/>
      <c r="O13" s="419">
        <v>0.1</v>
      </c>
      <c r="P13" s="1"/>
      <c r="Q13" s="439">
        <v>0</v>
      </c>
      <c r="R13" s="1"/>
      <c r="S13" s="419">
        <v>0.09</v>
      </c>
      <c r="T13" s="1"/>
      <c r="U13" s="419">
        <v>0.19</v>
      </c>
      <c r="V13" s="1"/>
      <c r="W13" s="418"/>
      <c r="X13" s="1"/>
      <c r="Y13" s="45"/>
      <c r="Z13" s="1"/>
      <c r="AA13" s="36"/>
      <c r="AB13" s="7"/>
      <c r="AC13" s="45"/>
      <c r="AD13" s="1"/>
      <c r="AE13" s="45"/>
      <c r="AF13" s="36"/>
      <c r="AG13" s="438"/>
      <c r="AH13" s="45"/>
      <c r="AI13" s="45"/>
      <c r="AJ13" s="45"/>
      <c r="AK13" s="54"/>
      <c r="AL13" s="45"/>
      <c r="AM13" s="45"/>
      <c r="AN13" s="45"/>
      <c r="AO13" s="36"/>
      <c r="AP13" s="36"/>
      <c r="AQ13" s="437">
        <v>5437100000</v>
      </c>
      <c r="AR13" s="45"/>
      <c r="AS13" s="70">
        <v>7.0000000000000007E-2</v>
      </c>
      <c r="AT13" s="45"/>
      <c r="AU13" s="429">
        <v>0</v>
      </c>
      <c r="AV13" s="45"/>
      <c r="AW13" s="70">
        <v>0.11</v>
      </c>
      <c r="AX13" s="45"/>
      <c r="AY13" s="425">
        <v>0.18</v>
      </c>
    </row>
    <row r="14" spans="1:51" ht="12.4" customHeight="1" x14ac:dyDescent="0.2">
      <c r="A14" s="1"/>
      <c r="B14" s="435" t="s">
        <v>152</v>
      </c>
      <c r="C14" s="120">
        <v>765300000</v>
      </c>
      <c r="D14" s="1"/>
      <c r="E14" s="419">
        <v>-0.04</v>
      </c>
      <c r="F14" s="1"/>
      <c r="G14" s="419">
        <v>-0.04</v>
      </c>
      <c r="H14" s="1"/>
      <c r="I14" s="419">
        <v>0.03</v>
      </c>
      <c r="J14" s="1"/>
      <c r="K14" s="61">
        <v>-0.05</v>
      </c>
      <c r="L14" s="1"/>
      <c r="M14" s="120">
        <v>825800000</v>
      </c>
      <c r="N14" s="1"/>
      <c r="O14" s="419">
        <v>-0.03</v>
      </c>
      <c r="P14" s="1"/>
      <c r="Q14" s="419">
        <v>-0.04</v>
      </c>
      <c r="R14" s="1"/>
      <c r="S14" s="419">
        <v>7.0000000000000007E-2</v>
      </c>
      <c r="T14" s="1"/>
      <c r="U14" s="419">
        <v>0</v>
      </c>
      <c r="V14" s="1"/>
      <c r="W14" s="120"/>
      <c r="X14" s="1"/>
      <c r="Y14" s="45"/>
      <c r="Z14" s="1"/>
      <c r="AA14" s="36"/>
      <c r="AB14" s="7"/>
      <c r="AC14" s="45"/>
      <c r="AD14" s="1"/>
      <c r="AE14" s="45"/>
      <c r="AF14" s="36"/>
      <c r="AG14" s="436"/>
      <c r="AH14" s="45"/>
      <c r="AI14" s="45"/>
      <c r="AJ14" s="45"/>
      <c r="AK14" s="45"/>
      <c r="AL14" s="45"/>
      <c r="AM14" s="45"/>
      <c r="AN14" s="45"/>
      <c r="AO14" s="36"/>
      <c r="AP14" s="36"/>
      <c r="AQ14" s="120">
        <v>1591100000</v>
      </c>
      <c r="AR14" s="45"/>
      <c r="AS14" s="70">
        <v>-0.04</v>
      </c>
      <c r="AT14" s="45"/>
      <c r="AU14" s="70">
        <v>-0.04</v>
      </c>
      <c r="AV14" s="45"/>
      <c r="AW14" s="70">
        <v>0.05</v>
      </c>
      <c r="AX14" s="45"/>
      <c r="AY14" s="425">
        <v>-0.03</v>
      </c>
    </row>
    <row r="15" spans="1:51" ht="12.4" customHeight="1" x14ac:dyDescent="0.2">
      <c r="A15" s="1"/>
      <c r="B15" s="435" t="s">
        <v>151</v>
      </c>
      <c r="C15" s="120">
        <v>504500000</v>
      </c>
      <c r="D15" s="1"/>
      <c r="E15" s="419">
        <v>-0.04</v>
      </c>
      <c r="F15" s="1"/>
      <c r="G15" s="419">
        <v>0.02</v>
      </c>
      <c r="H15" s="1"/>
      <c r="I15" s="419">
        <v>0.06</v>
      </c>
      <c r="J15" s="1"/>
      <c r="K15" s="419">
        <v>0.05</v>
      </c>
      <c r="L15" s="1"/>
      <c r="M15" s="119">
        <v>604300000</v>
      </c>
      <c r="N15" s="1"/>
      <c r="O15" s="419">
        <v>0</v>
      </c>
      <c r="P15" s="1"/>
      <c r="Q15" s="419">
        <v>0</v>
      </c>
      <c r="R15" s="1"/>
      <c r="S15" s="419">
        <v>0.03</v>
      </c>
      <c r="T15" s="1"/>
      <c r="U15" s="419">
        <v>0.02</v>
      </c>
      <c r="V15" s="1"/>
      <c r="W15" s="431"/>
      <c r="X15" s="1"/>
      <c r="Y15" s="45"/>
      <c r="Z15" s="1"/>
      <c r="AA15" s="36"/>
      <c r="AB15" s="7"/>
      <c r="AC15" s="45"/>
      <c r="AD15" s="1"/>
      <c r="AE15" s="45"/>
      <c r="AF15" s="36"/>
      <c r="AG15" s="430"/>
      <c r="AH15" s="45"/>
      <c r="AI15" s="45"/>
      <c r="AJ15" s="45"/>
      <c r="AK15" s="45"/>
      <c r="AL15" s="45"/>
      <c r="AM15" s="45"/>
      <c r="AN15" s="45"/>
      <c r="AO15" s="36"/>
      <c r="AP15" s="36"/>
      <c r="AQ15" s="114">
        <v>1108900000</v>
      </c>
      <c r="AR15" s="45"/>
      <c r="AS15" s="70">
        <v>-0.02</v>
      </c>
      <c r="AT15" s="45"/>
      <c r="AU15" s="70">
        <v>0.01</v>
      </c>
      <c r="AV15" s="45"/>
      <c r="AW15" s="70">
        <v>0.04</v>
      </c>
      <c r="AX15" s="45"/>
      <c r="AY15" s="425">
        <v>0.03</v>
      </c>
    </row>
    <row r="16" spans="1:51" ht="12.4" customHeight="1" x14ac:dyDescent="0.2">
      <c r="A16" s="1"/>
      <c r="B16" s="434" t="s">
        <v>150</v>
      </c>
      <c r="C16" s="131">
        <v>669400000</v>
      </c>
      <c r="D16" s="1"/>
      <c r="E16" s="419">
        <v>-0.03</v>
      </c>
      <c r="F16" s="1"/>
      <c r="G16" s="419">
        <v>-0.02</v>
      </c>
      <c r="H16" s="1"/>
      <c r="I16" s="419">
        <v>7.0000000000000007E-2</v>
      </c>
      <c r="J16" s="1"/>
      <c r="K16" s="419">
        <v>0.02</v>
      </c>
      <c r="L16" s="1"/>
      <c r="M16" s="131">
        <v>691900000</v>
      </c>
      <c r="N16" s="1"/>
      <c r="O16" s="419">
        <v>-0.02</v>
      </c>
      <c r="P16" s="1"/>
      <c r="Q16" s="419">
        <v>-0.02</v>
      </c>
      <c r="R16" s="1"/>
      <c r="S16" s="419">
        <v>0.06</v>
      </c>
      <c r="T16" s="1"/>
      <c r="U16" s="419">
        <v>0.01</v>
      </c>
      <c r="V16" s="1"/>
      <c r="W16" s="427"/>
      <c r="X16" s="1"/>
      <c r="Y16" s="45"/>
      <c r="Z16" s="1"/>
      <c r="AA16" s="36"/>
      <c r="AB16" s="7"/>
      <c r="AC16" s="45"/>
      <c r="AD16" s="1"/>
      <c r="AE16" s="45"/>
      <c r="AF16" s="36"/>
      <c r="AG16" s="426"/>
      <c r="AH16" s="45"/>
      <c r="AI16" s="45"/>
      <c r="AJ16" s="45"/>
      <c r="AK16" s="45"/>
      <c r="AL16" s="45"/>
      <c r="AM16" s="45"/>
      <c r="AN16" s="45"/>
      <c r="AO16" s="36"/>
      <c r="AP16" s="36"/>
      <c r="AQ16" s="131">
        <v>1361300000</v>
      </c>
      <c r="AR16" s="45"/>
      <c r="AS16" s="70">
        <v>-0.03</v>
      </c>
      <c r="AT16" s="45"/>
      <c r="AU16" s="70">
        <v>-0.02</v>
      </c>
      <c r="AV16" s="45"/>
      <c r="AW16" s="70">
        <v>0.06</v>
      </c>
      <c r="AX16" s="45"/>
      <c r="AY16" s="425">
        <v>0.02</v>
      </c>
    </row>
    <row r="17" spans="1:51" ht="12.4" customHeight="1" x14ac:dyDescent="0.2">
      <c r="A17" s="1"/>
      <c r="B17" s="420" t="s">
        <v>164</v>
      </c>
      <c r="C17" s="127">
        <v>4459000000</v>
      </c>
      <c r="D17" s="1"/>
      <c r="E17" s="419">
        <v>0.01</v>
      </c>
      <c r="F17" s="1"/>
      <c r="G17" s="419">
        <v>-0.01</v>
      </c>
      <c r="H17" s="1"/>
      <c r="I17" s="419">
        <v>0.09</v>
      </c>
      <c r="J17" s="1"/>
      <c r="K17" s="419">
        <v>0.08</v>
      </c>
      <c r="L17" s="1"/>
      <c r="M17" s="127">
        <v>5039400000</v>
      </c>
      <c r="N17" s="1"/>
      <c r="O17" s="419">
        <v>0.04</v>
      </c>
      <c r="P17" s="1"/>
      <c r="Q17" s="419">
        <v>-0.01</v>
      </c>
      <c r="R17" s="1"/>
      <c r="S17" s="419">
        <v>0.08</v>
      </c>
      <c r="T17" s="1"/>
      <c r="U17" s="419">
        <v>0.11</v>
      </c>
      <c r="V17" s="1"/>
      <c r="W17" s="433"/>
      <c r="X17" s="1"/>
      <c r="Y17" s="323"/>
      <c r="Z17" s="56"/>
      <c r="AA17" s="25"/>
      <c r="AB17" s="94"/>
      <c r="AC17" s="45"/>
      <c r="AD17" s="1"/>
      <c r="AE17" s="45"/>
      <c r="AF17" s="36"/>
      <c r="AG17" s="432"/>
      <c r="AH17" s="45"/>
      <c r="AI17" s="45"/>
      <c r="AJ17" s="45"/>
      <c r="AK17" s="45"/>
      <c r="AL17" s="45"/>
      <c r="AM17" s="45"/>
      <c r="AN17" s="45"/>
      <c r="AO17" s="36"/>
      <c r="AP17" s="36"/>
      <c r="AQ17" s="126">
        <v>9498400000</v>
      </c>
      <c r="AR17" s="45"/>
      <c r="AS17" s="70">
        <v>0.03</v>
      </c>
      <c r="AT17" s="45"/>
      <c r="AU17" s="70">
        <v>-0.01</v>
      </c>
      <c r="AV17" s="45"/>
      <c r="AW17" s="70">
        <v>0.08</v>
      </c>
      <c r="AX17" s="45"/>
      <c r="AY17" s="425">
        <v>0.1</v>
      </c>
    </row>
    <row r="18" spans="1:51" ht="12.4" customHeight="1" x14ac:dyDescent="0.2">
      <c r="A18" s="1"/>
      <c r="B18" s="187"/>
      <c r="C18" s="431"/>
      <c r="D18" s="1"/>
      <c r="E18" s="45"/>
      <c r="F18" s="1"/>
      <c r="G18" s="45"/>
      <c r="H18" s="1"/>
      <c r="I18" s="45"/>
      <c r="J18" s="1"/>
      <c r="K18" s="45"/>
      <c r="L18" s="1"/>
      <c r="M18" s="115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1"/>
      <c r="Z18" s="1"/>
      <c r="AA18" s="1"/>
      <c r="AB18" s="1"/>
      <c r="AC18" s="1"/>
      <c r="AD18" s="1"/>
      <c r="AE18" s="1"/>
      <c r="AF18" s="36"/>
      <c r="AG18" s="430"/>
      <c r="AH18" s="45"/>
      <c r="AI18" s="45"/>
      <c r="AJ18" s="45"/>
      <c r="AK18" s="45"/>
      <c r="AL18" s="45"/>
      <c r="AM18" s="45"/>
      <c r="AN18" s="45"/>
      <c r="AO18" s="36"/>
      <c r="AP18" s="36"/>
      <c r="AQ18" s="429"/>
      <c r="AR18" s="45"/>
      <c r="AS18" s="36"/>
      <c r="AT18" s="45"/>
      <c r="AU18" s="36"/>
      <c r="AV18" s="45"/>
      <c r="AW18" s="36"/>
      <c r="AX18" s="45"/>
      <c r="AY18" s="421"/>
    </row>
    <row r="19" spans="1:51" ht="12.4" customHeight="1" x14ac:dyDescent="0.2">
      <c r="A19" s="1"/>
      <c r="B19" s="420" t="s">
        <v>163</v>
      </c>
      <c r="C19" s="428">
        <v>769400000</v>
      </c>
      <c r="D19" s="1"/>
      <c r="E19" s="61">
        <v>0</v>
      </c>
      <c r="F19" s="1"/>
      <c r="G19" s="419">
        <v>0</v>
      </c>
      <c r="H19" s="1"/>
      <c r="I19" s="419">
        <v>0.02</v>
      </c>
      <c r="J19" s="1"/>
      <c r="K19" s="419">
        <v>0.02</v>
      </c>
      <c r="L19" s="1"/>
      <c r="M19" s="428">
        <v>784800000</v>
      </c>
      <c r="N19" s="1"/>
      <c r="O19" s="419">
        <v>0.01</v>
      </c>
      <c r="P19" s="1"/>
      <c r="Q19" s="419">
        <v>-0.01</v>
      </c>
      <c r="R19" s="1"/>
      <c r="S19" s="419">
        <v>-0.09</v>
      </c>
      <c r="T19" s="1"/>
      <c r="U19" s="419">
        <v>-0.09</v>
      </c>
      <c r="V19" s="1"/>
      <c r="W19" s="427"/>
      <c r="X19" s="1"/>
      <c r="Y19" s="45"/>
      <c r="Z19" s="45"/>
      <c r="AA19" s="45"/>
      <c r="AB19" s="1"/>
      <c r="AC19" s="45"/>
      <c r="AD19" s="1"/>
      <c r="AE19" s="323"/>
      <c r="AF19" s="36"/>
      <c r="AG19" s="426"/>
      <c r="AH19" s="45"/>
      <c r="AI19" s="45"/>
      <c r="AJ19" s="45"/>
      <c r="AK19" s="45"/>
      <c r="AL19" s="45"/>
      <c r="AM19" s="45"/>
      <c r="AN19" s="45"/>
      <c r="AO19" s="36"/>
      <c r="AP19" s="36"/>
      <c r="AQ19" s="131">
        <v>1554200000</v>
      </c>
      <c r="AR19" s="323"/>
      <c r="AS19" s="70">
        <v>0</v>
      </c>
      <c r="AT19" s="323"/>
      <c r="AU19" s="70">
        <v>-0.01</v>
      </c>
      <c r="AV19" s="45"/>
      <c r="AW19" s="70">
        <v>-0.04</v>
      </c>
      <c r="AX19" s="45"/>
      <c r="AY19" s="425">
        <v>-0.04</v>
      </c>
    </row>
    <row r="20" spans="1:51" ht="12.4" customHeight="1" x14ac:dyDescent="0.2">
      <c r="A20" s="1"/>
      <c r="B20" s="187"/>
      <c r="C20" s="424"/>
      <c r="D20" s="1"/>
      <c r="E20" s="45"/>
      <c r="F20" s="1"/>
      <c r="G20" s="45"/>
      <c r="H20" s="1"/>
      <c r="I20" s="45"/>
      <c r="J20" s="1"/>
      <c r="K20" s="45"/>
      <c r="L20" s="1"/>
      <c r="M20" s="424"/>
      <c r="N20" s="1"/>
      <c r="O20" s="45"/>
      <c r="P20" s="1"/>
      <c r="Q20" s="1"/>
      <c r="R20" s="1"/>
      <c r="S20" s="1"/>
      <c r="T20" s="1"/>
      <c r="U20" s="45"/>
      <c r="V20" s="1"/>
      <c r="W20" s="424"/>
      <c r="X20" s="1"/>
      <c r="Y20" s="1"/>
      <c r="Z20" s="1"/>
      <c r="AA20" s="1"/>
      <c r="AB20" s="1"/>
      <c r="AC20" s="1"/>
      <c r="AD20" s="1"/>
      <c r="AE20" s="1"/>
      <c r="AF20" s="36"/>
      <c r="AG20" s="423"/>
      <c r="AH20" s="45"/>
      <c r="AI20" s="45"/>
      <c r="AJ20" s="45"/>
      <c r="AK20" s="45"/>
      <c r="AL20" s="45"/>
      <c r="AM20" s="45"/>
      <c r="AN20" s="45"/>
      <c r="AO20" s="36"/>
      <c r="AP20" s="36"/>
      <c r="AQ20" s="422"/>
      <c r="AR20" s="45"/>
      <c r="AS20" s="36"/>
      <c r="AT20" s="45"/>
      <c r="AU20" s="36"/>
      <c r="AV20" s="45"/>
      <c r="AW20" s="36"/>
      <c r="AX20" s="45"/>
      <c r="AY20" s="421"/>
    </row>
    <row r="21" spans="1:51" ht="12.4" customHeight="1" x14ac:dyDescent="0.2">
      <c r="A21" s="1"/>
      <c r="B21" s="420" t="s">
        <v>162</v>
      </c>
      <c r="C21" s="418">
        <v>5228300000</v>
      </c>
      <c r="D21" s="1"/>
      <c r="E21" s="61">
        <v>0</v>
      </c>
      <c r="F21" s="1"/>
      <c r="G21" s="419">
        <v>-0.01</v>
      </c>
      <c r="H21" s="1"/>
      <c r="I21" s="419">
        <v>0.08</v>
      </c>
      <c r="J21" s="1"/>
      <c r="K21" s="419">
        <v>7.0000000000000007E-2</v>
      </c>
      <c r="L21" s="1"/>
      <c r="M21" s="418">
        <v>5824300000</v>
      </c>
      <c r="N21" s="1"/>
      <c r="O21" s="419">
        <v>0.04</v>
      </c>
      <c r="P21" s="1"/>
      <c r="Q21" s="419">
        <v>-0.01</v>
      </c>
      <c r="R21" s="1"/>
      <c r="S21" s="419">
        <v>0.05</v>
      </c>
      <c r="T21" s="1"/>
      <c r="U21" s="419">
        <v>0.08</v>
      </c>
      <c r="V21" s="1"/>
      <c r="W21" s="418"/>
      <c r="X21" s="1"/>
      <c r="Y21" s="45"/>
      <c r="Z21" s="1"/>
      <c r="AA21" s="45"/>
      <c r="AB21" s="1"/>
      <c r="AC21" s="45"/>
      <c r="AD21" s="1"/>
      <c r="AE21" s="45"/>
      <c r="AF21" s="25"/>
      <c r="AG21" s="417"/>
      <c r="AH21" s="323"/>
      <c r="AI21" s="323"/>
      <c r="AJ21" s="323"/>
      <c r="AK21" s="323"/>
      <c r="AL21" s="323"/>
      <c r="AM21" s="323"/>
      <c r="AN21" s="323"/>
      <c r="AO21" s="25"/>
      <c r="AP21" s="36"/>
      <c r="AQ21" s="416">
        <v>11052600000</v>
      </c>
      <c r="AR21" s="323"/>
      <c r="AS21" s="61">
        <v>0.02</v>
      </c>
      <c r="AT21" s="323"/>
      <c r="AU21" s="61">
        <v>-0.01</v>
      </c>
      <c r="AV21" s="323"/>
      <c r="AW21" s="61">
        <v>0.06</v>
      </c>
      <c r="AX21" s="323"/>
      <c r="AY21" s="415">
        <v>0.08</v>
      </c>
    </row>
    <row r="22" spans="1:51" ht="12.4" customHeight="1" thickBot="1" x14ac:dyDescent="0.25">
      <c r="A22" s="1"/>
      <c r="B22" s="414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412"/>
      <c r="AB22" s="362"/>
      <c r="AC22" s="362"/>
      <c r="AD22" s="362"/>
      <c r="AE22" s="362"/>
      <c r="AF22" s="412"/>
      <c r="AG22" s="413"/>
      <c r="AH22" s="362"/>
      <c r="AI22" s="362"/>
      <c r="AJ22" s="362"/>
      <c r="AK22" s="362"/>
      <c r="AL22" s="362"/>
      <c r="AM22" s="362"/>
      <c r="AN22" s="362"/>
      <c r="AO22" s="412"/>
      <c r="AP22" s="411"/>
      <c r="AQ22" s="362"/>
      <c r="AR22" s="362"/>
      <c r="AS22" s="362"/>
      <c r="AT22" s="362"/>
      <c r="AU22" s="362"/>
      <c r="AV22" s="362"/>
      <c r="AW22" s="362"/>
      <c r="AX22" s="362"/>
      <c r="AY22" s="410"/>
    </row>
    <row r="23" spans="1:51" ht="12.4" customHeight="1" x14ac:dyDescent="0.2">
      <c r="A23" s="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7"/>
      <c r="AF23" s="17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12.4" customHeight="1" x14ac:dyDescent="0.2">
      <c r="A24" s="1"/>
      <c r="B24" s="589" t="s">
        <v>146</v>
      </c>
      <c r="C24" s="520"/>
      <c r="D24" s="520"/>
      <c r="E24" s="520"/>
      <c r="F24" s="520"/>
      <c r="G24" s="520"/>
      <c r="H24" s="520"/>
      <c r="I24" s="520"/>
      <c r="J24" s="520"/>
      <c r="K24" s="520"/>
      <c r="L24" s="101"/>
      <c r="M24" s="101"/>
      <c r="N24" s="101"/>
      <c r="O24" s="101"/>
      <c r="P24" s="101"/>
      <c r="Q24" s="101"/>
      <c r="R24" s="101"/>
      <c r="S24" s="10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ht="12.4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 ht="12.4" customHeight="1" x14ac:dyDescent="0.2">
      <c r="A26" s="1"/>
      <c r="B26" s="611" t="s">
        <v>33</v>
      </c>
      <c r="C26" s="526"/>
      <c r="D26" s="526"/>
      <c r="E26" s="526"/>
      <c r="F26" s="526"/>
      <c r="G26" s="526"/>
      <c r="H26" s="526"/>
      <c r="I26" s="526"/>
      <c r="J26" s="526"/>
      <c r="K26" s="59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12.4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 ht="12.4" customHeight="1" x14ac:dyDescent="0.2">
      <c r="A28" s="1"/>
      <c r="B28" s="561" t="s">
        <v>161</v>
      </c>
      <c r="C28" s="52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</row>
    <row r="29" spans="1:51" ht="12.4" customHeight="1" x14ac:dyDescent="0.2">
      <c r="A29" s="1"/>
      <c r="B29" s="633"/>
      <c r="C29" s="526"/>
      <c r="D29" s="526"/>
      <c r="E29" s="526"/>
      <c r="F29" s="526"/>
      <c r="G29" s="526"/>
      <c r="H29" s="526"/>
      <c r="I29" s="526"/>
      <c r="J29" s="526"/>
      <c r="K29" s="59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7"/>
      <c r="AF29" s="7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2.4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7"/>
      <c r="AF30" s="7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4" customHeight="1" x14ac:dyDescent="0.2">
      <c r="A31" s="1"/>
      <c r="B31" s="634"/>
      <c r="C31" s="51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7"/>
      <c r="AF31" s="7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4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7"/>
      <c r="AF32" s="7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7"/>
      <c r="AF33" s="7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7"/>
      <c r="AF34" s="7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7"/>
      <c r="AF35" s="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7"/>
      <c r="AF36" s="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7"/>
      <c r="AF37" s="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7"/>
      <c r="AF38" s="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7"/>
      <c r="AF39" s="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7"/>
      <c r="AF40" s="7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7"/>
      <c r="AF41" s="7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7"/>
      <c r="AF42" s="7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7"/>
      <c r="AF43" s="7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7"/>
      <c r="AF44" s="7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7"/>
      <c r="AF45" s="7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7"/>
      <c r="AF46" s="7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7"/>
      <c r="AF47" s="7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7"/>
      <c r="AF48" s="7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7"/>
      <c r="AF49" s="7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7"/>
      <c r="AF50" s="7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7"/>
      <c r="AF51" s="7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7"/>
      <c r="AF52" s="7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7"/>
      <c r="AF53" s="7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7"/>
      <c r="AF54" s="7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7"/>
      <c r="AF55" s="7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7"/>
      <c r="AF56" s="7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7"/>
      <c r="AF57" s="7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7"/>
      <c r="AF58" s="7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7"/>
      <c r="AF59" s="7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7"/>
      <c r="AF60" s="7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7"/>
      <c r="AF61" s="7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7"/>
      <c r="AF62" s="7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7"/>
      <c r="AF63" s="7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7"/>
      <c r="AF64" s="7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7"/>
      <c r="AF65" s="7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7"/>
      <c r="AF66" s="7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7"/>
      <c r="AF67" s="7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7"/>
      <c r="AF68" s="7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7"/>
      <c r="AF69" s="7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7"/>
      <c r="AF70" s="7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7"/>
      <c r="AF71" s="7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7"/>
      <c r="AF72" s="7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7"/>
      <c r="AF73" s="7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7"/>
      <c r="AF74" s="7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7"/>
      <c r="AF75" s="7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7"/>
      <c r="AF76" s="7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7"/>
      <c r="AF77" s="7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7"/>
      <c r="AF78" s="7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7"/>
      <c r="AF79" s="7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7"/>
      <c r="AF80" s="7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7"/>
      <c r="AF81" s="7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7"/>
      <c r="AF82" s="7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7"/>
      <c r="AF83" s="7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7"/>
      <c r="AF84" s="7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7"/>
      <c r="AF85" s="7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7"/>
      <c r="AF86" s="7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7"/>
      <c r="AF87" s="7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7"/>
      <c r="AF88" s="7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8.75" customHeight="1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94"/>
      <c r="AF89" s="94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</row>
  </sheetData>
  <mergeCells count="13">
    <mergeCell ref="B29:K29"/>
    <mergeCell ref="B31:C31"/>
    <mergeCell ref="AG10:AO10"/>
    <mergeCell ref="AQ10:AY10"/>
    <mergeCell ref="B24:K24"/>
    <mergeCell ref="B26:K26"/>
    <mergeCell ref="B28:C28"/>
    <mergeCell ref="B7:C7"/>
    <mergeCell ref="C10:K10"/>
    <mergeCell ref="M10:U10"/>
    <mergeCell ref="W10:AE10"/>
    <mergeCell ref="A2:AY2"/>
    <mergeCell ref="A3:AY3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workbookViewId="0"/>
  </sheetViews>
  <sheetFormatPr defaultColWidth="21.5" defaultRowHeight="12.75" x14ac:dyDescent="0.2"/>
  <cols>
    <col min="1" max="1" width="39.5" customWidth="1"/>
    <col min="2" max="2" width="3" customWidth="1"/>
    <col min="3" max="7" width="10.1640625" customWidth="1"/>
    <col min="8" max="8" width="9" customWidth="1"/>
    <col min="9" max="13" width="10.1640625" customWidth="1"/>
  </cols>
  <sheetData>
    <row r="1" spans="1:13" ht="12.4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49"/>
      <c r="M1" s="3" t="s">
        <v>0</v>
      </c>
    </row>
    <row r="2" spans="1:13" ht="18.75" customHeight="1" x14ac:dyDescent="0.25">
      <c r="A2" s="563" t="s">
        <v>1</v>
      </c>
      <c r="B2" s="516"/>
      <c r="C2" s="516"/>
      <c r="D2" s="523"/>
      <c r="E2" s="523"/>
      <c r="F2" s="523"/>
      <c r="G2" s="523"/>
      <c r="H2" s="523"/>
      <c r="I2" s="538"/>
      <c r="J2" s="516"/>
      <c r="K2" s="516"/>
      <c r="L2" s="516"/>
      <c r="M2" s="518"/>
    </row>
    <row r="3" spans="1:13" ht="18.75" customHeight="1" x14ac:dyDescent="0.25">
      <c r="A3" s="563" t="s">
        <v>189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8"/>
    </row>
    <row r="4" spans="1:13" ht="12.4" customHeight="1" x14ac:dyDescent="0.2">
      <c r="A4" s="8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7"/>
    </row>
    <row r="5" spans="1:13" ht="12.4" customHeight="1" x14ac:dyDescent="0.2">
      <c r="A5" s="8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7"/>
    </row>
    <row r="6" spans="1:13" ht="12.4" customHeight="1" x14ac:dyDescent="0.2">
      <c r="A6" s="590" t="s">
        <v>5</v>
      </c>
      <c r="B6" s="515"/>
      <c r="C6" s="327"/>
      <c r="D6" s="327"/>
      <c r="E6" s="2"/>
      <c r="F6" s="327"/>
      <c r="G6" s="327"/>
      <c r="H6" s="1"/>
      <c r="I6" s="327"/>
      <c r="J6" s="327"/>
      <c r="K6" s="2"/>
      <c r="L6" s="327"/>
      <c r="M6" s="326"/>
    </row>
    <row r="7" spans="1:13" ht="12.4" customHeight="1" x14ac:dyDescent="0.2">
      <c r="A7" s="4" t="s">
        <v>6</v>
      </c>
      <c r="B7" s="5"/>
      <c r="C7" s="327"/>
      <c r="D7" s="327"/>
      <c r="E7" s="2"/>
      <c r="F7" s="327"/>
      <c r="G7" s="327"/>
      <c r="H7" s="1"/>
      <c r="I7" s="327"/>
      <c r="J7" s="327"/>
      <c r="K7" s="2"/>
      <c r="L7" s="327"/>
      <c r="M7" s="326"/>
    </row>
    <row r="8" spans="1:13" ht="12.4" customHeight="1" x14ac:dyDescent="0.2">
      <c r="A8" s="1"/>
      <c r="B8" s="1"/>
      <c r="C8" s="327"/>
      <c r="D8" s="327"/>
      <c r="E8" s="2">
        <v>2017000000</v>
      </c>
      <c r="F8" s="327"/>
      <c r="G8" s="327"/>
      <c r="H8" s="1"/>
      <c r="I8" s="327"/>
      <c r="J8" s="327"/>
      <c r="K8" s="2">
        <v>2016000000</v>
      </c>
      <c r="L8" s="327"/>
      <c r="M8" s="326"/>
    </row>
    <row r="9" spans="1:13" ht="12.4" customHeight="1" x14ac:dyDescent="0.2">
      <c r="A9" s="20" t="s">
        <v>188</v>
      </c>
      <c r="B9" s="1"/>
      <c r="C9" s="327"/>
      <c r="D9" s="327"/>
      <c r="E9" s="327"/>
      <c r="F9" s="327"/>
      <c r="G9" s="327"/>
      <c r="H9" s="1"/>
      <c r="I9" s="327"/>
      <c r="J9" s="327"/>
      <c r="K9" s="327"/>
      <c r="L9" s="327"/>
      <c r="M9" s="326"/>
    </row>
    <row r="10" spans="1:13" ht="12.4" customHeight="1" x14ac:dyDescent="0.2">
      <c r="A10" s="453" t="s">
        <v>186</v>
      </c>
      <c r="B10" s="1"/>
      <c r="C10" s="13" t="s">
        <v>8</v>
      </c>
      <c r="D10" s="13" t="s">
        <v>10</v>
      </c>
      <c r="E10" s="13" t="s">
        <v>11</v>
      </c>
      <c r="F10" s="13" t="s">
        <v>12</v>
      </c>
      <c r="G10" s="13" t="s">
        <v>64</v>
      </c>
      <c r="H10" s="1"/>
      <c r="I10" s="13" t="s">
        <v>8</v>
      </c>
      <c r="J10" s="13" t="s">
        <v>10</v>
      </c>
      <c r="K10" s="13" t="s">
        <v>11</v>
      </c>
      <c r="L10" s="13" t="s">
        <v>12</v>
      </c>
      <c r="M10" s="14" t="s">
        <v>64</v>
      </c>
    </row>
    <row r="11" spans="1:13" ht="12.4" customHeight="1" x14ac:dyDescent="0.2">
      <c r="A11" s="1"/>
      <c r="B11" s="1"/>
      <c r="C11" s="15"/>
      <c r="D11" s="15"/>
      <c r="E11" s="15"/>
      <c r="F11" s="15"/>
      <c r="G11" s="15"/>
      <c r="H11" s="1"/>
      <c r="I11" s="15"/>
      <c r="J11" s="15"/>
      <c r="K11" s="15"/>
      <c r="L11" s="15"/>
      <c r="M11" s="17"/>
    </row>
    <row r="12" spans="1:13" ht="15" customHeight="1" x14ac:dyDescent="0.2">
      <c r="A12" s="37" t="s">
        <v>185</v>
      </c>
      <c r="B12" s="1"/>
      <c r="C12" s="416">
        <v>-46600000</v>
      </c>
      <c r="D12" s="418">
        <v>-53600000</v>
      </c>
      <c r="E12" s="437"/>
      <c r="F12" s="437"/>
      <c r="G12" s="437">
        <v>-100200000</v>
      </c>
      <c r="H12" s="115"/>
      <c r="I12" s="437">
        <v>-43400000</v>
      </c>
      <c r="J12" s="437">
        <v>-43200000</v>
      </c>
      <c r="K12" s="437">
        <v>-47200000</v>
      </c>
      <c r="L12" s="437">
        <v>-51400000</v>
      </c>
      <c r="M12" s="437">
        <v>-185200000</v>
      </c>
    </row>
    <row r="13" spans="1:13" ht="15" customHeight="1" x14ac:dyDescent="0.2">
      <c r="A13" s="37" t="s">
        <v>184</v>
      </c>
      <c r="B13" s="1"/>
      <c r="C13" s="131">
        <v>32600000</v>
      </c>
      <c r="D13" s="428">
        <v>36900000</v>
      </c>
      <c r="E13" s="131"/>
      <c r="F13" s="131"/>
      <c r="G13" s="131">
        <v>69500000</v>
      </c>
      <c r="H13" s="115"/>
      <c r="I13" s="131">
        <v>24200000</v>
      </c>
      <c r="J13" s="131">
        <v>23500000</v>
      </c>
      <c r="K13" s="131">
        <v>29100000</v>
      </c>
      <c r="L13" s="131">
        <v>31900000</v>
      </c>
      <c r="M13" s="131">
        <v>108700000</v>
      </c>
    </row>
    <row r="14" spans="1:13" ht="15" customHeight="1" x14ac:dyDescent="0.2">
      <c r="A14" s="20" t="s">
        <v>183</v>
      </c>
      <c r="B14" s="1"/>
      <c r="C14" s="127">
        <f>C12+C13</f>
        <v>-14000000</v>
      </c>
      <c r="D14" s="127">
        <f>D12+D13</f>
        <v>-16700000</v>
      </c>
      <c r="E14" s="505">
        <f>E12+E13</f>
        <v>0</v>
      </c>
      <c r="F14" s="506">
        <f>F12+F13</f>
        <v>0</v>
      </c>
      <c r="G14" s="129">
        <v>-30700000</v>
      </c>
      <c r="H14" s="115"/>
      <c r="I14" s="129">
        <f>I12+I13</f>
        <v>-19200000</v>
      </c>
      <c r="J14" s="129">
        <f>J12+J13</f>
        <v>-19700000</v>
      </c>
      <c r="K14" s="129">
        <f>K12+K13</f>
        <v>-18100000</v>
      </c>
      <c r="L14" s="129">
        <f>+L12+L13</f>
        <v>-19500000</v>
      </c>
      <c r="M14" s="129">
        <v>-76500000</v>
      </c>
    </row>
    <row r="15" spans="1:13" ht="12.4" customHeight="1" x14ac:dyDescent="0.2">
      <c r="A15" s="1"/>
      <c r="B15" s="1"/>
      <c r="C15" s="115"/>
      <c r="D15" s="115"/>
      <c r="E15" s="507"/>
      <c r="F15" s="507"/>
      <c r="G15" s="120"/>
      <c r="H15" s="115"/>
      <c r="I15" s="113"/>
      <c r="J15" s="113"/>
      <c r="K15" s="113"/>
      <c r="L15" s="113"/>
      <c r="M15" s="120"/>
    </row>
    <row r="16" spans="1:13" ht="15" customHeight="1" x14ac:dyDescent="0.2">
      <c r="A16" s="20" t="s">
        <v>182</v>
      </c>
      <c r="B16" s="1"/>
      <c r="C16" s="115"/>
      <c r="D16" s="115"/>
      <c r="E16" s="507"/>
      <c r="F16" s="507"/>
      <c r="G16" s="120"/>
      <c r="H16" s="115"/>
      <c r="I16" s="113"/>
      <c r="J16" s="113"/>
      <c r="K16" s="113"/>
      <c r="L16" s="113"/>
      <c r="M16" s="120"/>
    </row>
    <row r="17" spans="1:13" ht="15" customHeight="1" x14ac:dyDescent="0.2">
      <c r="A17" s="37" t="s">
        <v>181</v>
      </c>
      <c r="B17" s="1"/>
      <c r="C17" s="119">
        <v>-23800000</v>
      </c>
      <c r="D17" s="119">
        <v>500000</v>
      </c>
      <c r="E17" s="508"/>
      <c r="F17" s="509"/>
      <c r="G17" s="120">
        <v>-23300000</v>
      </c>
      <c r="H17" s="115"/>
      <c r="I17" s="114">
        <v>-218500000</v>
      </c>
      <c r="J17" s="114">
        <v>-10700000</v>
      </c>
      <c r="K17" s="114">
        <v>-6600000</v>
      </c>
      <c r="L17" s="114">
        <v>8300000</v>
      </c>
      <c r="M17" s="120">
        <v>-227500000</v>
      </c>
    </row>
    <row r="18" spans="1:13" ht="15" customHeight="1" x14ac:dyDescent="0.2">
      <c r="A18" s="37" t="s">
        <v>180</v>
      </c>
      <c r="B18" s="1"/>
      <c r="C18" s="114">
        <v>91000000</v>
      </c>
      <c r="D18" s="119">
        <v>18600000</v>
      </c>
      <c r="E18" s="508"/>
      <c r="F18" s="509"/>
      <c r="G18" s="114">
        <v>109600000</v>
      </c>
      <c r="H18" s="115"/>
      <c r="I18" s="120">
        <v>24800000</v>
      </c>
      <c r="J18" s="120">
        <v>8200000</v>
      </c>
      <c r="K18" s="120">
        <v>55600000</v>
      </c>
      <c r="L18" s="120">
        <v>13300000</v>
      </c>
      <c r="M18" s="120">
        <v>101600000</v>
      </c>
    </row>
    <row r="19" spans="1:13" ht="15" customHeight="1" x14ac:dyDescent="0.2">
      <c r="A19" s="37" t="s">
        <v>179</v>
      </c>
      <c r="B19" s="1"/>
      <c r="C19" s="131">
        <v>-38100000</v>
      </c>
      <c r="D19" s="119">
        <v>-6300000</v>
      </c>
      <c r="E19" s="509"/>
      <c r="F19" s="510"/>
      <c r="G19" s="131">
        <v>-44400000</v>
      </c>
      <c r="H19" s="115"/>
      <c r="I19" s="120">
        <v>63900000</v>
      </c>
      <c r="J19" s="120">
        <v>43400000</v>
      </c>
      <c r="K19" s="120">
        <v>-3700000</v>
      </c>
      <c r="L19" s="120">
        <v>13700000</v>
      </c>
      <c r="M19" s="120">
        <v>117600000</v>
      </c>
    </row>
    <row r="20" spans="1:13" ht="15" customHeight="1" x14ac:dyDescent="0.2">
      <c r="A20" s="20" t="s">
        <v>25</v>
      </c>
      <c r="B20" s="1"/>
      <c r="C20" s="127">
        <f>SUM(C17:C19)</f>
        <v>29100000</v>
      </c>
      <c r="D20" s="449">
        <f>SUM(D17:D19)</f>
        <v>12800000</v>
      </c>
      <c r="E20" s="511">
        <f>SUM(E17:E19)</f>
        <v>0</v>
      </c>
      <c r="F20" s="511">
        <f>SUM(F17:F19)</f>
        <v>0</v>
      </c>
      <c r="G20" s="449">
        <f>SUM(G17:G19)</f>
        <v>41900000</v>
      </c>
      <c r="H20" s="115"/>
      <c r="I20" s="449">
        <f>SUM(I17:I19)</f>
        <v>-129800000</v>
      </c>
      <c r="J20" s="449">
        <f>SUM(J17:J19)</f>
        <v>40900000</v>
      </c>
      <c r="K20" s="449">
        <f>SUM(K17:K19)</f>
        <v>45300000</v>
      </c>
      <c r="L20" s="449">
        <f>SUM(L17:L19)</f>
        <v>35300000</v>
      </c>
      <c r="M20" s="449">
        <f>SUM(M17:M19)</f>
        <v>-8300000</v>
      </c>
    </row>
    <row r="21" spans="1:13" ht="15" customHeight="1" thickBot="1" x14ac:dyDescent="0.25">
      <c r="A21" s="20" t="s">
        <v>26</v>
      </c>
      <c r="B21" s="1"/>
      <c r="C21" s="448">
        <v>15100000</v>
      </c>
      <c r="D21" s="448">
        <v>-3900000</v>
      </c>
      <c r="E21" s="456"/>
      <c r="F21" s="447"/>
      <c r="G21" s="446">
        <v>11200000</v>
      </c>
      <c r="H21" s="115"/>
      <c r="I21" s="446">
        <v>-149000000</v>
      </c>
      <c r="J21" s="446">
        <v>21200000</v>
      </c>
      <c r="K21" s="446">
        <v>27200000</v>
      </c>
      <c r="L21" s="447">
        <v>15800000</v>
      </c>
      <c r="M21" s="446">
        <v>-84800000</v>
      </c>
    </row>
    <row r="22" spans="1:13" ht="12.4" customHeight="1" thickTop="1" x14ac:dyDescent="0.2">
      <c r="A22" s="1"/>
      <c r="B22" s="1"/>
      <c r="C22" s="15"/>
      <c r="D22" s="15"/>
      <c r="E22" s="17"/>
      <c r="F22" s="15"/>
      <c r="G22" s="17"/>
      <c r="H22" s="1"/>
      <c r="I22" s="15"/>
      <c r="J22" s="15"/>
      <c r="K22" s="15"/>
      <c r="L22" s="15"/>
      <c r="M22" s="17"/>
    </row>
    <row r="23" spans="1:13" ht="12.4" customHeight="1" x14ac:dyDescent="0.2">
      <c r="A23" s="1"/>
      <c r="B23" s="1"/>
      <c r="C23" s="1"/>
      <c r="D23" s="1"/>
      <c r="E23" s="7"/>
      <c r="F23" s="1"/>
      <c r="G23" s="7"/>
      <c r="H23" s="1"/>
      <c r="I23" s="1"/>
      <c r="J23" s="1"/>
      <c r="K23" s="455"/>
      <c r="L23" s="1"/>
      <c r="M23" s="7"/>
    </row>
    <row r="24" spans="1:13" ht="12.4" customHeight="1" x14ac:dyDescent="0.2">
      <c r="A24" s="1"/>
      <c r="B24" s="1"/>
      <c r="C24" s="141"/>
      <c r="D24" s="141"/>
      <c r="E24" s="454">
        <v>2017000000</v>
      </c>
      <c r="F24" s="141"/>
      <c r="G24" s="148"/>
      <c r="H24" s="117"/>
      <c r="I24" s="327"/>
      <c r="J24" s="327"/>
      <c r="K24" s="454">
        <v>2016000000</v>
      </c>
      <c r="L24" s="327"/>
      <c r="M24" s="326"/>
    </row>
    <row r="25" spans="1:13" ht="12.4" customHeight="1" x14ac:dyDescent="0.2">
      <c r="A25" s="20" t="s">
        <v>187</v>
      </c>
      <c r="B25" s="1"/>
      <c r="C25" s="141"/>
      <c r="D25" s="141"/>
      <c r="E25" s="148"/>
      <c r="F25" s="141"/>
      <c r="G25" s="148"/>
      <c r="H25" s="117"/>
      <c r="I25" s="327"/>
      <c r="J25" s="327"/>
      <c r="K25" s="327"/>
      <c r="L25" s="327"/>
      <c r="M25" s="326"/>
    </row>
    <row r="26" spans="1:13" ht="12.4" customHeight="1" x14ac:dyDescent="0.2">
      <c r="A26" s="453" t="s">
        <v>186</v>
      </c>
      <c r="B26" s="1"/>
      <c r="C26" s="13" t="s">
        <v>8</v>
      </c>
      <c r="D26" s="13" t="s">
        <v>10</v>
      </c>
      <c r="E26" s="14" t="s">
        <v>11</v>
      </c>
      <c r="F26" s="13" t="s">
        <v>12</v>
      </c>
      <c r="G26" s="14" t="s">
        <v>64</v>
      </c>
      <c r="H26" s="117"/>
      <c r="I26" s="13" t="s">
        <v>8</v>
      </c>
      <c r="J26" s="13" t="s">
        <v>10</v>
      </c>
      <c r="K26" s="13" t="s">
        <v>11</v>
      </c>
      <c r="L26" s="13" t="s">
        <v>12</v>
      </c>
      <c r="M26" s="14" t="s">
        <v>64</v>
      </c>
    </row>
    <row r="27" spans="1:13" ht="12.4" customHeight="1" x14ac:dyDescent="0.2">
      <c r="A27" s="1"/>
      <c r="B27" s="1"/>
      <c r="C27" s="15"/>
      <c r="D27" s="15"/>
      <c r="E27" s="17"/>
      <c r="F27" s="15"/>
      <c r="G27" s="17"/>
      <c r="H27" s="1"/>
      <c r="I27" s="452"/>
      <c r="J27" s="452"/>
      <c r="K27" s="452"/>
      <c r="L27" s="452"/>
      <c r="M27" s="451"/>
    </row>
    <row r="28" spans="1:13" ht="15" customHeight="1" x14ac:dyDescent="0.2">
      <c r="A28" s="37" t="s">
        <v>185</v>
      </c>
      <c r="B28" s="1"/>
      <c r="C28" s="418">
        <v>-46600000</v>
      </c>
      <c r="D28" s="418">
        <v>-53600000</v>
      </c>
      <c r="E28" s="437"/>
      <c r="F28" s="418"/>
      <c r="G28" s="437">
        <v>-100200000</v>
      </c>
      <c r="H28" s="115"/>
      <c r="I28" s="437">
        <v>-43400000</v>
      </c>
      <c r="J28" s="437">
        <v>-43200000</v>
      </c>
      <c r="K28" s="437">
        <v>-47200000</v>
      </c>
      <c r="L28" s="418">
        <v>-51400000</v>
      </c>
      <c r="M28" s="437">
        <v>-185200000</v>
      </c>
    </row>
    <row r="29" spans="1:13" ht="15" customHeight="1" x14ac:dyDescent="0.2">
      <c r="A29" s="37" t="s">
        <v>184</v>
      </c>
      <c r="B29" s="1"/>
      <c r="C29" s="428">
        <v>32600000</v>
      </c>
      <c r="D29" s="428">
        <v>36900000</v>
      </c>
      <c r="E29" s="131"/>
      <c r="F29" s="428"/>
      <c r="G29" s="131">
        <v>69500000</v>
      </c>
      <c r="H29" s="115"/>
      <c r="I29" s="131">
        <v>24200000</v>
      </c>
      <c r="J29" s="131">
        <v>23500000</v>
      </c>
      <c r="K29" s="131">
        <v>29100000</v>
      </c>
      <c r="L29" s="428">
        <v>31900000</v>
      </c>
      <c r="M29" s="131">
        <v>108700000</v>
      </c>
    </row>
    <row r="30" spans="1:13" ht="15" customHeight="1" x14ac:dyDescent="0.2">
      <c r="A30" s="20" t="s">
        <v>183</v>
      </c>
      <c r="B30" s="1"/>
      <c r="C30" s="127">
        <f>C28+C29</f>
        <v>-14000000</v>
      </c>
      <c r="D30" s="127">
        <f>D28+D29</f>
        <v>-16700000</v>
      </c>
      <c r="E30" s="505">
        <f>E28+E29</f>
        <v>0</v>
      </c>
      <c r="F30" s="506">
        <f>F28+F29</f>
        <v>0</v>
      </c>
      <c r="G30" s="129">
        <v>-30700000</v>
      </c>
      <c r="H30" s="115"/>
      <c r="I30" s="129">
        <f>I28+I29</f>
        <v>-19200000</v>
      </c>
      <c r="J30" s="129">
        <f>J28+J29</f>
        <v>-19700000</v>
      </c>
      <c r="K30" s="129">
        <f>K28+K29</f>
        <v>-18100000</v>
      </c>
      <c r="L30" s="129">
        <f>+L28+L29</f>
        <v>-19500000</v>
      </c>
      <c r="M30" s="129">
        <v>-76500000</v>
      </c>
    </row>
    <row r="31" spans="1:13" ht="12.4" customHeight="1" x14ac:dyDescent="0.2">
      <c r="A31" s="1"/>
      <c r="B31" s="1"/>
      <c r="C31" s="115"/>
      <c r="D31" s="115"/>
      <c r="E31" s="507"/>
      <c r="F31" s="512"/>
      <c r="G31" s="113"/>
      <c r="H31" s="115"/>
      <c r="I31" s="113"/>
      <c r="J31" s="113"/>
      <c r="K31" s="113"/>
      <c r="L31" s="115"/>
      <c r="M31" s="113"/>
    </row>
    <row r="32" spans="1:13" ht="15" customHeight="1" x14ac:dyDescent="0.2">
      <c r="A32" s="20" t="s">
        <v>182</v>
      </c>
      <c r="B32" s="1"/>
      <c r="C32" s="115"/>
      <c r="D32" s="115"/>
      <c r="E32" s="507"/>
      <c r="F32" s="512"/>
      <c r="G32" s="113"/>
      <c r="H32" s="115"/>
      <c r="I32" s="114"/>
      <c r="J32" s="114"/>
      <c r="K32" s="114"/>
      <c r="L32" s="119"/>
      <c r="M32" s="114"/>
    </row>
    <row r="33" spans="1:13" ht="15" customHeight="1" x14ac:dyDescent="0.2">
      <c r="A33" s="37" t="s">
        <v>181</v>
      </c>
      <c r="B33" s="1"/>
      <c r="C33" s="119">
        <v>-23800000</v>
      </c>
      <c r="D33" s="119">
        <v>500000</v>
      </c>
      <c r="E33" s="509"/>
      <c r="F33" s="513"/>
      <c r="G33" s="120">
        <v>-23300000</v>
      </c>
      <c r="H33" s="115"/>
      <c r="I33" s="114">
        <v>-14600000</v>
      </c>
      <c r="J33" s="114">
        <v>-10700000</v>
      </c>
      <c r="K33" s="114">
        <v>-6600000</v>
      </c>
      <c r="L33" s="119">
        <v>8300000</v>
      </c>
      <c r="M33" s="120">
        <v>-23600000</v>
      </c>
    </row>
    <row r="34" spans="1:13" ht="15" customHeight="1" x14ac:dyDescent="0.2">
      <c r="A34" s="37" t="s">
        <v>180</v>
      </c>
      <c r="B34" s="1"/>
      <c r="C34" s="114">
        <v>91000000</v>
      </c>
      <c r="D34" s="119">
        <v>18600000</v>
      </c>
      <c r="E34" s="508"/>
      <c r="F34" s="513"/>
      <c r="G34" s="120">
        <v>109600000</v>
      </c>
      <c r="H34" s="115"/>
      <c r="I34" s="114">
        <v>24800000</v>
      </c>
      <c r="J34" s="114">
        <v>8200000</v>
      </c>
      <c r="K34" s="114">
        <v>55600000</v>
      </c>
      <c r="L34" s="114">
        <v>13300000</v>
      </c>
      <c r="M34" s="114">
        <v>101600000</v>
      </c>
    </row>
    <row r="35" spans="1:13" ht="15" customHeight="1" x14ac:dyDescent="0.2">
      <c r="A35" s="37" t="s">
        <v>179</v>
      </c>
      <c r="B35" s="1"/>
      <c r="C35" s="131">
        <v>-38100000</v>
      </c>
      <c r="D35" s="119">
        <v>-6300000</v>
      </c>
      <c r="E35" s="509"/>
      <c r="F35" s="513"/>
      <c r="G35" s="114">
        <v>-44400000</v>
      </c>
      <c r="H35" s="115"/>
      <c r="I35" s="131">
        <v>63900000</v>
      </c>
      <c r="J35" s="131">
        <v>43400000</v>
      </c>
      <c r="K35" s="131">
        <v>-3700000</v>
      </c>
      <c r="L35" s="131">
        <v>13700000</v>
      </c>
      <c r="M35" s="131">
        <v>117600000</v>
      </c>
    </row>
    <row r="36" spans="1:13" ht="15" customHeight="1" x14ac:dyDescent="0.2">
      <c r="A36" s="20" t="s">
        <v>25</v>
      </c>
      <c r="B36" s="1"/>
      <c r="C36" s="450">
        <f>SUM(C33:C35)</f>
        <v>29100000</v>
      </c>
      <c r="D36" s="450">
        <f>SUM(D33:D35)</f>
        <v>12800000</v>
      </c>
      <c r="E36" s="514">
        <f>SUM(E33:E35)</f>
        <v>0</v>
      </c>
      <c r="F36" s="511">
        <f>SUM(F33:F35)</f>
        <v>0</v>
      </c>
      <c r="G36" s="449">
        <f>SUM(G33:G35)</f>
        <v>41900000</v>
      </c>
      <c r="H36" s="115"/>
      <c r="I36" s="449">
        <f>SUM(I33:I35)</f>
        <v>74100000</v>
      </c>
      <c r="J36" s="449">
        <f>SUM(J33:J35)</f>
        <v>40900000</v>
      </c>
      <c r="K36" s="449">
        <f>SUM(K33:K35)</f>
        <v>45300000</v>
      </c>
      <c r="L36" s="449">
        <f>SUM(L33:L35)</f>
        <v>35300000</v>
      </c>
      <c r="M36" s="449">
        <f>SUM(M33:M35)</f>
        <v>195600000</v>
      </c>
    </row>
    <row r="37" spans="1:13" ht="15" customHeight="1" thickBot="1" x14ac:dyDescent="0.25">
      <c r="A37" s="20" t="s">
        <v>26</v>
      </c>
      <c r="B37" s="1"/>
      <c r="C37" s="448">
        <v>15100000</v>
      </c>
      <c r="D37" s="447">
        <v>-3900000</v>
      </c>
      <c r="E37" s="448"/>
      <c r="F37" s="447"/>
      <c r="G37" s="446">
        <v>11200000</v>
      </c>
      <c r="H37" s="115"/>
      <c r="I37" s="446">
        <v>54900000</v>
      </c>
      <c r="J37" s="446">
        <v>21200000</v>
      </c>
      <c r="K37" s="446">
        <v>27200000</v>
      </c>
      <c r="L37" s="447">
        <v>15800000</v>
      </c>
      <c r="M37" s="446">
        <v>119100000</v>
      </c>
    </row>
    <row r="38" spans="1:13" ht="12.4" customHeight="1" thickTop="1" x14ac:dyDescent="0.2">
      <c r="A38" s="1"/>
      <c r="B38" s="1"/>
      <c r="C38" s="15"/>
      <c r="D38" s="15"/>
      <c r="E38" s="15"/>
      <c r="F38" s="15"/>
      <c r="G38" s="15"/>
      <c r="H38" s="1"/>
      <c r="I38" s="232"/>
      <c r="J38" s="232"/>
      <c r="K38" s="232"/>
      <c r="L38" s="232"/>
      <c r="M38" s="227"/>
    </row>
    <row r="39" spans="1:13" ht="142.5" customHeight="1" x14ac:dyDescent="0.2">
      <c r="A39" s="524" t="s">
        <v>58</v>
      </c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18"/>
    </row>
    <row r="40" spans="1:13" ht="12.4" customHeight="1" x14ac:dyDescent="0.2">
      <c r="A40" s="515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8"/>
    </row>
    <row r="41" spans="1:13" ht="12.4" customHeight="1" x14ac:dyDescent="0.2">
      <c r="A41" s="637"/>
      <c r="B41" s="516"/>
      <c r="C41" s="516"/>
      <c r="D41" s="516"/>
      <c r="E41" s="516"/>
      <c r="F41" s="1"/>
      <c r="G41" s="1"/>
      <c r="H41" s="1"/>
      <c r="I41" s="1"/>
      <c r="J41" s="1"/>
      <c r="K41" s="1"/>
      <c r="L41" s="1"/>
      <c r="M41" s="7"/>
    </row>
    <row r="42" spans="1:13" ht="12.4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7"/>
    </row>
    <row r="43" spans="1:13" ht="12.4" customHeight="1" x14ac:dyDescent="0.2">
      <c r="A43" s="525" t="s">
        <v>33</v>
      </c>
      <c r="B43" s="526"/>
      <c r="C43" s="526"/>
      <c r="D43" s="526"/>
      <c r="E43" s="596"/>
      <c r="F43" s="94"/>
      <c r="G43" s="94"/>
      <c r="H43" s="94"/>
      <c r="I43" s="94"/>
      <c r="J43" s="94"/>
      <c r="K43" s="94"/>
      <c r="L43" s="94"/>
      <c r="M43" s="94"/>
    </row>
    <row r="44" spans="1:13" ht="12.4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7"/>
    </row>
    <row r="45" spans="1:13" ht="12.4" customHeight="1" x14ac:dyDescent="0.2">
      <c r="A45" s="174" t="s">
        <v>178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7"/>
    </row>
    <row r="46" spans="1:13" ht="12.4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7"/>
    </row>
    <row r="47" spans="1:13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7"/>
    </row>
    <row r="48" spans="1:13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7"/>
    </row>
    <row r="49" spans="1:13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7"/>
    </row>
    <row r="50" spans="1:13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7"/>
    </row>
    <row r="51" spans="1:13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7"/>
    </row>
    <row r="52" spans="1:13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7"/>
    </row>
    <row r="53" spans="1:13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7"/>
    </row>
    <row r="54" spans="1:13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7"/>
    </row>
    <row r="55" spans="1:13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7"/>
    </row>
    <row r="56" spans="1:13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7"/>
    </row>
    <row r="57" spans="1:13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7"/>
    </row>
    <row r="58" spans="1:13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7"/>
    </row>
    <row r="59" spans="1:13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"/>
    </row>
    <row r="60" spans="1:13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7"/>
    </row>
    <row r="61" spans="1:13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7"/>
    </row>
    <row r="62" spans="1:13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7"/>
    </row>
    <row r="63" spans="1:13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7"/>
    </row>
    <row r="64" spans="1:13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7"/>
    </row>
    <row r="65" spans="1:13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7"/>
    </row>
    <row r="66" spans="1:13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7"/>
    </row>
    <row r="67" spans="1:13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7"/>
    </row>
    <row r="68" spans="1:13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7"/>
    </row>
    <row r="69" spans="1:13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7"/>
    </row>
    <row r="70" spans="1:13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7"/>
    </row>
    <row r="71" spans="1:13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7"/>
    </row>
    <row r="72" spans="1:13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7"/>
    </row>
    <row r="73" spans="1:13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7"/>
    </row>
    <row r="74" spans="1:13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7"/>
    </row>
    <row r="75" spans="1:13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7"/>
    </row>
    <row r="76" spans="1:13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7"/>
    </row>
    <row r="77" spans="1:13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7"/>
    </row>
    <row r="78" spans="1:13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7"/>
    </row>
    <row r="79" spans="1:13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7"/>
    </row>
    <row r="80" spans="1:13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7"/>
    </row>
    <row r="81" spans="1:13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7"/>
    </row>
    <row r="82" spans="1:13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7"/>
    </row>
    <row r="83" spans="1:13" ht="18.75" customHeight="1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94"/>
    </row>
  </sheetData>
  <mergeCells count="7">
    <mergeCell ref="A41:E41"/>
    <mergeCell ref="A43:E43"/>
    <mergeCell ref="A2:M2"/>
    <mergeCell ref="A3:M3"/>
    <mergeCell ref="A6:B6"/>
    <mergeCell ref="A39:M39"/>
    <mergeCell ref="A40:M40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workbookViewId="0"/>
  </sheetViews>
  <sheetFormatPr defaultColWidth="21.5" defaultRowHeight="12.75" x14ac:dyDescent="0.2"/>
  <cols>
    <col min="1" max="1" width="5.83203125" customWidth="1"/>
    <col min="2" max="2" width="36.83203125" customWidth="1"/>
    <col min="3" max="3" width="3.83203125" customWidth="1"/>
    <col min="4" max="6" width="13.83203125" customWidth="1"/>
    <col min="7" max="7" width="9.33203125" customWidth="1"/>
    <col min="8" max="10" width="13.8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4" customHeight="1" x14ac:dyDescent="0.25">
      <c r="A1" s="1"/>
      <c r="B1" s="1"/>
      <c r="C1" s="1"/>
      <c r="D1" s="148"/>
      <c r="E1" s="141"/>
      <c r="F1" s="141"/>
      <c r="G1" s="151"/>
      <c r="H1" s="151"/>
      <c r="I1" s="151"/>
      <c r="J1" s="151"/>
      <c r="K1" s="151"/>
      <c r="L1" s="151"/>
      <c r="M1" s="151"/>
      <c r="N1" s="1"/>
      <c r="O1" s="1"/>
      <c r="P1" s="1"/>
      <c r="Q1" s="1"/>
      <c r="R1" s="1"/>
      <c r="S1" s="3" t="s">
        <v>0</v>
      </c>
    </row>
    <row r="2" spans="1:19" ht="18.75" customHeight="1" x14ac:dyDescent="0.25">
      <c r="A2" s="530" t="s">
        <v>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38"/>
      <c r="S2" s="538"/>
    </row>
    <row r="3" spans="1:19" ht="18.75" customHeight="1" x14ac:dyDescent="0.25">
      <c r="A3" s="533" t="s">
        <v>51</v>
      </c>
      <c r="B3" s="539"/>
      <c r="C3" s="539"/>
      <c r="D3" s="539"/>
      <c r="E3" s="539"/>
      <c r="F3" s="539"/>
      <c r="G3" s="539"/>
      <c r="H3" s="535"/>
      <c r="I3" s="535"/>
      <c r="J3" s="535"/>
      <c r="K3" s="535"/>
      <c r="L3" s="535"/>
      <c r="M3" s="535"/>
      <c r="N3" s="540"/>
      <c r="O3" s="539"/>
      <c r="P3" s="539"/>
      <c r="Q3" s="539"/>
      <c r="R3" s="539"/>
      <c r="S3" s="541"/>
    </row>
    <row r="4" spans="1:19" ht="12.4" customHeight="1" x14ac:dyDescent="0.25">
      <c r="A4" s="542" t="s">
        <v>3</v>
      </c>
      <c r="B4" s="516"/>
      <c r="C4" s="1"/>
      <c r="D4" s="149"/>
      <c r="E4" s="105"/>
      <c r="F4" s="105"/>
      <c r="G4" s="151"/>
      <c r="H4" s="151"/>
      <c r="I4" s="151"/>
      <c r="J4" s="151"/>
      <c r="K4" s="94"/>
      <c r="L4" s="151"/>
      <c r="M4" s="151"/>
      <c r="N4" s="1"/>
      <c r="O4" s="1"/>
      <c r="P4" s="1"/>
      <c r="Q4" s="1"/>
      <c r="R4" s="1"/>
      <c r="S4" s="7"/>
    </row>
    <row r="5" spans="1:19" ht="12.4" customHeight="1" x14ac:dyDescent="0.2">
      <c r="A5" s="542" t="s">
        <v>4</v>
      </c>
      <c r="B5" s="516"/>
      <c r="C5" s="1"/>
      <c r="D5" s="150"/>
      <c r="E5" s="143"/>
      <c r="F5" s="143"/>
      <c r="G5" s="15"/>
      <c r="H5" s="150"/>
      <c r="I5" s="150"/>
      <c r="J5" s="149"/>
      <c r="K5" s="94"/>
      <c r="L5" s="1"/>
      <c r="M5" s="1"/>
      <c r="N5" s="1"/>
      <c r="O5" s="1"/>
      <c r="P5" s="1"/>
      <c r="Q5" s="1"/>
      <c r="R5" s="1"/>
      <c r="S5" s="7"/>
    </row>
    <row r="6" spans="1:19" ht="12.4" customHeight="1" x14ac:dyDescent="0.25">
      <c r="A6" s="543" t="s">
        <v>5</v>
      </c>
      <c r="B6" s="538"/>
      <c r="C6" s="1"/>
      <c r="D6" s="149"/>
      <c r="E6" s="149"/>
      <c r="F6" s="149"/>
      <c r="G6" s="139"/>
      <c r="H6" s="148"/>
      <c r="I6" s="148"/>
      <c r="J6" s="148"/>
      <c r="K6" s="94"/>
      <c r="L6" s="1"/>
      <c r="M6" s="1"/>
      <c r="N6" s="1"/>
      <c r="O6" s="1"/>
      <c r="P6" s="1"/>
      <c r="Q6" s="1"/>
      <c r="R6" s="1"/>
      <c r="S6" s="94"/>
    </row>
    <row r="7" spans="1:19" ht="12.4" customHeight="1" x14ac:dyDescent="0.25">
      <c r="A7" s="543" t="s">
        <v>6</v>
      </c>
      <c r="B7" s="551"/>
      <c r="C7" s="1"/>
      <c r="D7" s="149"/>
      <c r="E7" s="149"/>
      <c r="F7" s="149"/>
      <c r="G7" s="139"/>
      <c r="H7" s="148"/>
      <c r="I7" s="148"/>
      <c r="J7" s="148"/>
      <c r="K7" s="94"/>
      <c r="L7" s="1"/>
      <c r="M7" s="1"/>
      <c r="N7" s="1"/>
      <c r="O7" s="1"/>
      <c r="P7" s="1"/>
      <c r="Q7" s="1"/>
      <c r="R7" s="1"/>
      <c r="S7" s="94"/>
    </row>
    <row r="8" spans="1:19" ht="13.9" customHeight="1" x14ac:dyDescent="0.25">
      <c r="A8" s="1"/>
      <c r="B8" s="1"/>
      <c r="C8" s="1"/>
      <c r="D8" s="552" t="s">
        <v>49</v>
      </c>
      <c r="E8" s="523"/>
      <c r="F8" s="538"/>
      <c r="G8" s="139"/>
      <c r="H8" s="552" t="s">
        <v>49</v>
      </c>
      <c r="I8" s="523"/>
      <c r="J8" s="538"/>
      <c r="K8" s="94"/>
      <c r="L8" s="553" t="s">
        <v>49</v>
      </c>
      <c r="M8" s="549"/>
      <c r="N8" s="549"/>
      <c r="O8" s="1"/>
      <c r="P8" s="553" t="s">
        <v>49</v>
      </c>
      <c r="Q8" s="549"/>
      <c r="R8" s="550"/>
      <c r="S8" s="94"/>
    </row>
    <row r="9" spans="1:19" ht="13.9" customHeight="1" x14ac:dyDescent="0.25">
      <c r="A9" s="521" t="s">
        <v>7</v>
      </c>
      <c r="B9" s="518"/>
      <c r="C9" s="1"/>
      <c r="D9" s="544">
        <v>42825</v>
      </c>
      <c r="E9" s="545"/>
      <c r="F9" s="545"/>
      <c r="G9" s="139"/>
      <c r="H9" s="546">
        <v>42460</v>
      </c>
      <c r="I9" s="547" t="s">
        <v>48</v>
      </c>
      <c r="J9" s="538"/>
      <c r="K9" s="94"/>
      <c r="L9" s="548">
        <v>42916</v>
      </c>
      <c r="M9" s="549"/>
      <c r="N9" s="549"/>
      <c r="O9" s="1"/>
      <c r="P9" s="548">
        <v>42551</v>
      </c>
      <c r="Q9" s="549"/>
      <c r="R9" s="550"/>
      <c r="S9" s="140" t="s">
        <v>48</v>
      </c>
    </row>
    <row r="10" spans="1:19" ht="12.4" customHeight="1" x14ac:dyDescent="0.25">
      <c r="A10" s="1"/>
      <c r="B10" s="1"/>
      <c r="C10" s="1"/>
      <c r="D10" s="7"/>
      <c r="E10" s="1"/>
      <c r="F10" s="1"/>
      <c r="G10" s="139"/>
      <c r="H10" s="1"/>
      <c r="I10" s="1"/>
      <c r="J10" s="1"/>
      <c r="K10" s="94"/>
      <c r="L10" s="1"/>
      <c r="M10" s="1"/>
      <c r="N10" s="1"/>
      <c r="O10" s="1"/>
      <c r="P10" s="1"/>
      <c r="Q10" s="1"/>
      <c r="R10" s="7"/>
      <c r="S10" s="94"/>
    </row>
    <row r="11" spans="1:19" ht="18.75" customHeight="1" x14ac:dyDescent="0.2">
      <c r="A11" s="1"/>
      <c r="B11" s="1"/>
      <c r="C11" s="1"/>
      <c r="D11" s="136" t="s">
        <v>47</v>
      </c>
      <c r="E11" s="137"/>
      <c r="F11" s="136" t="s">
        <v>46</v>
      </c>
      <c r="G11" s="1"/>
      <c r="H11" s="138" t="s">
        <v>47</v>
      </c>
      <c r="I11" s="137"/>
      <c r="J11" s="136" t="s">
        <v>46</v>
      </c>
      <c r="K11" s="94"/>
      <c r="L11" s="138" t="s">
        <v>47</v>
      </c>
      <c r="M11" s="137"/>
      <c r="N11" s="136" t="s">
        <v>46</v>
      </c>
      <c r="O11" s="1"/>
      <c r="P11" s="138" t="s">
        <v>47</v>
      </c>
      <c r="Q11" s="137"/>
      <c r="R11" s="136" t="s">
        <v>46</v>
      </c>
      <c r="S11" s="94"/>
    </row>
    <row r="12" spans="1:19" ht="18.75" customHeight="1" x14ac:dyDescent="0.2">
      <c r="A12" s="1"/>
      <c r="B12" s="1"/>
      <c r="C12" s="1"/>
      <c r="D12" s="14" t="s">
        <v>45</v>
      </c>
      <c r="E12" s="13" t="s">
        <v>44</v>
      </c>
      <c r="F12" s="14" t="s">
        <v>43</v>
      </c>
      <c r="G12" s="1"/>
      <c r="H12" s="13" t="s">
        <v>45</v>
      </c>
      <c r="I12" s="13" t="s">
        <v>44</v>
      </c>
      <c r="J12" s="14" t="s">
        <v>43</v>
      </c>
      <c r="K12" s="94"/>
      <c r="L12" s="13" t="s">
        <v>45</v>
      </c>
      <c r="M12" s="13" t="s">
        <v>44</v>
      </c>
      <c r="N12" s="14" t="s">
        <v>43</v>
      </c>
      <c r="O12" s="1"/>
      <c r="P12" s="13" t="s">
        <v>45</v>
      </c>
      <c r="Q12" s="13" t="s">
        <v>44</v>
      </c>
      <c r="R12" s="14" t="s">
        <v>43</v>
      </c>
      <c r="S12" s="94"/>
    </row>
    <row r="13" spans="1:19" ht="12.4" customHeight="1" x14ac:dyDescent="0.2">
      <c r="A13" s="1"/>
      <c r="B13" s="1"/>
      <c r="C13" s="1"/>
      <c r="D13" s="17"/>
      <c r="E13" s="15"/>
      <c r="F13" s="15"/>
      <c r="G13" s="1"/>
      <c r="H13" s="15"/>
      <c r="I13" s="15"/>
      <c r="J13" s="17"/>
      <c r="K13" s="94"/>
      <c r="L13" s="15"/>
      <c r="M13" s="15"/>
      <c r="N13" s="15"/>
      <c r="O13" s="1"/>
      <c r="P13" s="56"/>
      <c r="Q13" s="56"/>
      <c r="R13" s="94"/>
      <c r="S13" s="94"/>
    </row>
    <row r="14" spans="1:19" ht="18.75" customHeight="1" x14ac:dyDescent="0.2">
      <c r="A14" s="521" t="s">
        <v>14</v>
      </c>
      <c r="B14" s="516"/>
      <c r="C14" s="1"/>
      <c r="D14" s="135">
        <v>5228300000</v>
      </c>
      <c r="E14" s="114">
        <f>F14-D14</f>
        <v>0</v>
      </c>
      <c r="F14" s="135">
        <v>5228300000</v>
      </c>
      <c r="G14" s="115"/>
      <c r="H14" s="135">
        <v>4865100000</v>
      </c>
      <c r="I14" s="114">
        <f>J14-H14</f>
        <v>0</v>
      </c>
      <c r="J14" s="135">
        <v>4865100000</v>
      </c>
      <c r="K14" s="145"/>
      <c r="L14" s="135">
        <v>5824300000</v>
      </c>
      <c r="M14" s="120">
        <f>+N14-L14</f>
        <v>0</v>
      </c>
      <c r="N14" s="135">
        <v>5824300000</v>
      </c>
      <c r="O14" s="115"/>
      <c r="P14" s="135">
        <v>5404800000</v>
      </c>
      <c r="Q14" s="120">
        <f>+R14-P14</f>
        <v>0</v>
      </c>
      <c r="R14" s="135">
        <v>5404800000</v>
      </c>
      <c r="S14" s="134"/>
    </row>
    <row r="15" spans="1:19" ht="12.4" customHeight="1" x14ac:dyDescent="0.2">
      <c r="A15" s="117"/>
      <c r="B15" s="117"/>
      <c r="C15" s="1"/>
      <c r="D15" s="113"/>
      <c r="E15" s="114"/>
      <c r="F15" s="113"/>
      <c r="G15" s="115"/>
      <c r="H15" s="113"/>
      <c r="I15" s="114"/>
      <c r="J15" s="113"/>
      <c r="K15" s="145"/>
      <c r="L15" s="115"/>
      <c r="M15" s="113"/>
      <c r="N15" s="115"/>
      <c r="O15" s="115"/>
      <c r="P15" s="115"/>
      <c r="Q15" s="114"/>
      <c r="R15" s="113"/>
      <c r="S15" s="7"/>
    </row>
    <row r="16" spans="1:19" ht="18.75" customHeight="1" x14ac:dyDescent="0.2">
      <c r="A16" s="521" t="s">
        <v>15</v>
      </c>
      <c r="B16" s="516"/>
      <c r="C16" s="1"/>
      <c r="D16" s="114">
        <v>1327700000</v>
      </c>
      <c r="E16" s="114">
        <f>F16-D16</f>
        <v>-184700000</v>
      </c>
      <c r="F16" s="114">
        <v>1143000000</v>
      </c>
      <c r="G16" s="115"/>
      <c r="H16" s="114">
        <v>1323000000</v>
      </c>
      <c r="I16" s="114">
        <f>J16-H16</f>
        <v>-170600000</v>
      </c>
      <c r="J16" s="114">
        <v>1152400000</v>
      </c>
      <c r="K16" s="145"/>
      <c r="L16" s="119">
        <v>1551600000</v>
      </c>
      <c r="M16" s="114">
        <f>+N16-L16</f>
        <v>-192400000</v>
      </c>
      <c r="N16" s="119">
        <v>1359200000</v>
      </c>
      <c r="O16" s="115"/>
      <c r="P16" s="119">
        <v>1465000000</v>
      </c>
      <c r="Q16" s="114">
        <f>+R16-P16</f>
        <v>-166600000</v>
      </c>
      <c r="R16" s="114">
        <v>1298400000</v>
      </c>
      <c r="S16" s="118"/>
    </row>
    <row r="17" spans="1:19" ht="12.4" customHeight="1" x14ac:dyDescent="0.2">
      <c r="A17" s="117"/>
      <c r="B17" s="117"/>
      <c r="C17" s="1"/>
      <c r="D17" s="113"/>
      <c r="E17" s="114"/>
      <c r="F17" s="113"/>
      <c r="G17" s="115"/>
      <c r="H17" s="113"/>
      <c r="I17" s="114"/>
      <c r="J17" s="113"/>
      <c r="K17" s="145"/>
      <c r="L17" s="115"/>
      <c r="M17" s="113"/>
      <c r="N17" s="115"/>
      <c r="O17" s="115"/>
      <c r="P17" s="115"/>
      <c r="Q17" s="114"/>
      <c r="R17" s="113"/>
      <c r="S17" s="7"/>
    </row>
    <row r="18" spans="1:19" ht="18.75" customHeight="1" x14ac:dyDescent="0.2">
      <c r="A18" s="554" t="s">
        <v>18</v>
      </c>
      <c r="B18" s="555"/>
      <c r="C18" s="1"/>
      <c r="D18" s="120">
        <v>1238300000</v>
      </c>
      <c r="E18" s="114">
        <f>F18-D18</f>
        <v>-200000</v>
      </c>
      <c r="F18" s="120">
        <v>1238100000</v>
      </c>
      <c r="G18" s="115"/>
      <c r="H18" s="120">
        <v>1221000000</v>
      </c>
      <c r="I18" s="114">
        <f>J18-H18</f>
        <v>-200000</v>
      </c>
      <c r="J18" s="120">
        <v>1220800000</v>
      </c>
      <c r="K18" s="145"/>
      <c r="L18" s="120">
        <v>1250900000</v>
      </c>
      <c r="M18" s="120">
        <f>+N18-L18-100000</f>
        <v>-200000</v>
      </c>
      <c r="N18" s="120">
        <v>1250800000</v>
      </c>
      <c r="O18" s="115"/>
      <c r="P18" s="120">
        <v>1335900000</v>
      </c>
      <c r="Q18" s="120">
        <f>+R18-P18</f>
        <v>-200000</v>
      </c>
      <c r="R18" s="120">
        <v>1335700000</v>
      </c>
      <c r="S18" s="118"/>
    </row>
    <row r="19" spans="1:19" ht="18.75" customHeight="1" x14ac:dyDescent="0.2">
      <c r="A19" s="554" t="s">
        <v>42</v>
      </c>
      <c r="B19" s="555"/>
      <c r="C19" s="1"/>
      <c r="D19" s="131">
        <v>1544700000</v>
      </c>
      <c r="E19" s="131">
        <f>F19-D19</f>
        <v>-1600000</v>
      </c>
      <c r="F19" s="131">
        <v>1543100000</v>
      </c>
      <c r="G19" s="115"/>
      <c r="H19" s="131">
        <v>1473900000</v>
      </c>
      <c r="I19" s="131">
        <f>J19-H19</f>
        <v>-1700000</v>
      </c>
      <c r="J19" s="131">
        <v>1472200000</v>
      </c>
      <c r="K19" s="145"/>
      <c r="L19" s="131">
        <v>1707400000</v>
      </c>
      <c r="M19" s="131">
        <f>+N19-L19</f>
        <v>-1600000</v>
      </c>
      <c r="N19" s="131">
        <v>1705800000</v>
      </c>
      <c r="O19" s="115"/>
      <c r="P19" s="131">
        <v>1622600000</v>
      </c>
      <c r="Q19" s="131">
        <f>+R19-P19</f>
        <v>-1800000</v>
      </c>
      <c r="R19" s="131">
        <v>1620800000</v>
      </c>
      <c r="S19" s="118"/>
    </row>
    <row r="20" spans="1:19" ht="18.75" customHeight="1" x14ac:dyDescent="0.2">
      <c r="A20" s="521" t="s">
        <v>41</v>
      </c>
      <c r="B20" s="516"/>
      <c r="C20" s="1"/>
      <c r="D20" s="126">
        <v>2783000000</v>
      </c>
      <c r="E20" s="126">
        <f>F20-D20</f>
        <v>-1800000</v>
      </c>
      <c r="F20" s="126">
        <v>2781200000</v>
      </c>
      <c r="G20" s="115"/>
      <c r="H20" s="126">
        <v>2694900000</v>
      </c>
      <c r="I20" s="126">
        <f>J20-H20</f>
        <v>-1900000</v>
      </c>
      <c r="J20" s="126">
        <v>2693000000</v>
      </c>
      <c r="K20" s="145"/>
      <c r="L20" s="127">
        <v>2958300000</v>
      </c>
      <c r="M20" s="126">
        <f>+N20-L20-100000</f>
        <v>-1800000</v>
      </c>
      <c r="N20" s="127">
        <v>2956600000</v>
      </c>
      <c r="O20" s="115"/>
      <c r="P20" s="127">
        <v>2958500000</v>
      </c>
      <c r="Q20" s="126">
        <f>+R20-P20</f>
        <v>-2000000</v>
      </c>
      <c r="R20" s="126">
        <v>2956500000</v>
      </c>
      <c r="S20" s="118"/>
    </row>
    <row r="21" spans="1:19" ht="12.4" customHeight="1" x14ac:dyDescent="0.2">
      <c r="A21" s="117"/>
      <c r="B21" s="117"/>
      <c r="C21" s="1"/>
      <c r="D21" s="113"/>
      <c r="E21" s="114"/>
      <c r="F21" s="113"/>
      <c r="G21" s="115"/>
      <c r="H21" s="113"/>
      <c r="I21" s="114"/>
      <c r="J21" s="113"/>
      <c r="K21" s="145"/>
      <c r="L21" s="115"/>
      <c r="M21" s="113"/>
      <c r="N21" s="115"/>
      <c r="O21" s="115"/>
      <c r="P21" s="115"/>
      <c r="Q21" s="114"/>
      <c r="R21" s="113"/>
      <c r="S21" s="7"/>
    </row>
    <row r="22" spans="1:19" ht="12.4" customHeight="1" x14ac:dyDescent="0.2">
      <c r="A22" s="521" t="s">
        <v>40</v>
      </c>
      <c r="B22" s="516"/>
      <c r="C22" s="1"/>
      <c r="D22" s="113"/>
      <c r="E22" s="114"/>
      <c r="F22" s="113"/>
      <c r="G22" s="115"/>
      <c r="H22" s="113"/>
      <c r="I22" s="114"/>
      <c r="J22" s="113"/>
      <c r="K22" s="145"/>
      <c r="L22" s="115"/>
      <c r="M22" s="113"/>
      <c r="N22" s="115"/>
      <c r="O22" s="115"/>
      <c r="P22" s="115"/>
      <c r="Q22" s="114"/>
      <c r="R22" s="113"/>
      <c r="S22" s="7"/>
    </row>
    <row r="23" spans="1:19" ht="18.75" customHeight="1" x14ac:dyDescent="0.2">
      <c r="A23" s="521" t="s">
        <v>39</v>
      </c>
      <c r="B23" s="516"/>
      <c r="C23" s="1"/>
      <c r="D23" s="114">
        <v>857600000</v>
      </c>
      <c r="E23" s="114">
        <f>F23-D23</f>
        <v>-857600000</v>
      </c>
      <c r="F23" s="120">
        <v>0</v>
      </c>
      <c r="G23" s="115"/>
      <c r="H23" s="114">
        <v>0</v>
      </c>
      <c r="I23" s="114">
        <f>J23-H23</f>
        <v>0</v>
      </c>
      <c r="J23" s="120">
        <v>0</v>
      </c>
      <c r="K23" s="145"/>
      <c r="L23" s="119">
        <v>0</v>
      </c>
      <c r="M23" s="114">
        <f>+N23-L23</f>
        <v>0</v>
      </c>
      <c r="N23" s="120">
        <v>0</v>
      </c>
      <c r="O23" s="115"/>
      <c r="P23" s="119">
        <v>0</v>
      </c>
      <c r="Q23" s="114">
        <f>+R23-P23</f>
        <v>0</v>
      </c>
      <c r="R23" s="120">
        <v>0</v>
      </c>
      <c r="S23" s="118"/>
    </row>
    <row r="24" spans="1:19" ht="12.4" customHeight="1" x14ac:dyDescent="0.2">
      <c r="A24" s="117"/>
      <c r="B24" s="117"/>
      <c r="C24" s="1"/>
      <c r="D24" s="113"/>
      <c r="E24" s="114"/>
      <c r="F24" s="113"/>
      <c r="G24" s="115"/>
      <c r="H24" s="113"/>
      <c r="I24" s="114"/>
      <c r="J24" s="113"/>
      <c r="K24" s="145"/>
      <c r="L24" s="145"/>
      <c r="M24" s="145"/>
      <c r="N24" s="115"/>
      <c r="O24" s="115"/>
      <c r="P24" s="145"/>
      <c r="Q24" s="120"/>
      <c r="R24" s="113"/>
      <c r="S24" s="7"/>
    </row>
    <row r="25" spans="1:19" ht="12.4" customHeight="1" x14ac:dyDescent="0.2">
      <c r="A25" s="521" t="s">
        <v>38</v>
      </c>
      <c r="B25" s="516"/>
      <c r="C25" s="1"/>
      <c r="D25" s="113"/>
      <c r="E25" s="114"/>
      <c r="F25" s="113"/>
      <c r="G25" s="115"/>
      <c r="H25" s="113"/>
      <c r="I25" s="114"/>
      <c r="J25" s="113"/>
      <c r="K25" s="145"/>
      <c r="L25" s="115"/>
      <c r="M25" s="113"/>
      <c r="N25" s="115"/>
      <c r="O25" s="115"/>
      <c r="P25" s="115"/>
      <c r="Q25" s="114"/>
      <c r="R25" s="113"/>
      <c r="S25" s="7"/>
    </row>
    <row r="26" spans="1:19" ht="18.75" customHeight="1" x14ac:dyDescent="0.2">
      <c r="A26" s="521" t="s">
        <v>37</v>
      </c>
      <c r="B26" s="516"/>
      <c r="C26" s="1"/>
      <c r="D26" s="114">
        <v>213900000</v>
      </c>
      <c r="E26" s="114">
        <f>F26-D26</f>
        <v>-213900000</v>
      </c>
      <c r="F26" s="120">
        <v>0</v>
      </c>
      <c r="G26" s="115"/>
      <c r="H26" s="114">
        <v>131400000</v>
      </c>
      <c r="I26" s="114">
        <f>J26-H26</f>
        <v>-131400000</v>
      </c>
      <c r="J26" s="120">
        <v>0</v>
      </c>
      <c r="K26" s="145"/>
      <c r="L26" s="119">
        <v>50000000</v>
      </c>
      <c r="M26" s="114">
        <f>+N26-L26</f>
        <v>-50000000</v>
      </c>
      <c r="N26" s="119">
        <v>0</v>
      </c>
      <c r="O26" s="115"/>
      <c r="P26" s="119">
        <v>58000000</v>
      </c>
      <c r="Q26" s="114">
        <f>+R26-P26</f>
        <v>-58000000</v>
      </c>
      <c r="R26" s="114">
        <v>0</v>
      </c>
      <c r="S26" s="118"/>
    </row>
    <row r="27" spans="1:19" ht="12.4" customHeight="1" x14ac:dyDescent="0.2">
      <c r="A27" s="117"/>
      <c r="B27" s="117"/>
      <c r="C27" s="1"/>
      <c r="D27" s="113"/>
      <c r="E27" s="114"/>
      <c r="F27" s="113"/>
      <c r="G27" s="115"/>
      <c r="H27" s="113"/>
      <c r="I27" s="114"/>
      <c r="J27" s="113"/>
      <c r="K27" s="145"/>
      <c r="L27" s="115"/>
      <c r="M27" s="113"/>
      <c r="N27" s="115"/>
      <c r="O27" s="115"/>
      <c r="P27" s="115"/>
      <c r="Q27" s="114"/>
      <c r="R27" s="113"/>
      <c r="S27" s="7"/>
    </row>
    <row r="28" spans="1:19" ht="18.75" customHeight="1" x14ac:dyDescent="0.2">
      <c r="A28" s="521" t="s">
        <v>26</v>
      </c>
      <c r="B28" s="516"/>
      <c r="C28" s="1"/>
      <c r="D28" s="120">
        <v>15100000</v>
      </c>
      <c r="E28" s="114">
        <f>F28-D28</f>
        <v>0</v>
      </c>
      <c r="F28" s="120">
        <v>15100000</v>
      </c>
      <c r="G28" s="115"/>
      <c r="H28" s="120">
        <v>-149000000</v>
      </c>
      <c r="I28" s="114">
        <f>J28-H28</f>
        <v>203900000</v>
      </c>
      <c r="J28" s="120">
        <v>54900000</v>
      </c>
      <c r="K28" s="145"/>
      <c r="L28" s="119">
        <v>-3900000</v>
      </c>
      <c r="M28" s="114">
        <f>+N28-L28</f>
        <v>0</v>
      </c>
      <c r="N28" s="119">
        <v>-3900000</v>
      </c>
      <c r="O28" s="115"/>
      <c r="P28" s="119">
        <v>21200000</v>
      </c>
      <c r="Q28" s="114">
        <f>+R28-P28</f>
        <v>0</v>
      </c>
      <c r="R28" s="114">
        <v>21200000</v>
      </c>
      <c r="S28" s="118"/>
    </row>
    <row r="29" spans="1:19" ht="12.4" customHeight="1" x14ac:dyDescent="0.2">
      <c r="A29" s="117"/>
      <c r="B29" s="117"/>
      <c r="C29" s="1"/>
      <c r="D29" s="120"/>
      <c r="E29" s="114"/>
      <c r="F29" s="146" t="s">
        <v>50</v>
      </c>
      <c r="G29" s="115"/>
      <c r="H29" s="120"/>
      <c r="I29" s="114"/>
      <c r="J29" s="146" t="s">
        <v>50</v>
      </c>
      <c r="K29" s="145"/>
      <c r="L29" s="115"/>
      <c r="M29" s="113"/>
      <c r="N29" s="147" t="s">
        <v>50</v>
      </c>
      <c r="O29" s="115"/>
      <c r="P29" s="115"/>
      <c r="Q29" s="114"/>
      <c r="R29" s="146" t="s">
        <v>50</v>
      </c>
      <c r="S29" s="7"/>
    </row>
    <row r="30" spans="1:19" ht="18.75" customHeight="1" x14ac:dyDescent="0.2">
      <c r="A30" s="521" t="s">
        <v>28</v>
      </c>
      <c r="B30" s="516"/>
      <c r="C30" s="1"/>
      <c r="D30" s="114">
        <v>172000000</v>
      </c>
      <c r="E30" s="114">
        <f>F30-D30</f>
        <v>107600000</v>
      </c>
      <c r="F30" s="114">
        <v>279600000</v>
      </c>
      <c r="G30" s="115"/>
      <c r="H30" s="114">
        <v>126700000</v>
      </c>
      <c r="I30" s="114">
        <f>J30-H30</f>
        <v>65600000</v>
      </c>
      <c r="J30" s="114">
        <v>192300000</v>
      </c>
      <c r="K30" s="145"/>
      <c r="L30" s="119">
        <v>252500000</v>
      </c>
      <c r="M30" s="120">
        <f>+N30-L30</f>
        <v>74700000</v>
      </c>
      <c r="N30" s="119">
        <v>327200000</v>
      </c>
      <c r="O30" s="115"/>
      <c r="P30" s="119">
        <v>196800000</v>
      </c>
      <c r="Q30" s="120">
        <f>+R30-P30+100000</f>
        <v>65600000</v>
      </c>
      <c r="R30" s="114">
        <v>262300000</v>
      </c>
      <c r="S30" s="118"/>
    </row>
    <row r="31" spans="1:19" ht="12.4" customHeight="1" x14ac:dyDescent="0.2">
      <c r="A31" s="117"/>
      <c r="B31" s="117"/>
      <c r="C31" s="1"/>
      <c r="D31" s="114"/>
      <c r="E31" s="114"/>
      <c r="F31" s="113"/>
      <c r="G31" s="115"/>
      <c r="H31" s="114"/>
      <c r="I31" s="114"/>
      <c r="J31" s="113"/>
      <c r="K31" s="145"/>
      <c r="L31" s="115"/>
      <c r="M31" s="113"/>
      <c r="N31" s="115"/>
      <c r="O31" s="115"/>
      <c r="P31" s="115"/>
      <c r="Q31" s="114"/>
      <c r="R31" s="113"/>
      <c r="S31" s="7"/>
    </row>
    <row r="32" spans="1:19" ht="18.75" customHeight="1" x14ac:dyDescent="0.2">
      <c r="A32" s="521" t="s">
        <v>30</v>
      </c>
      <c r="B32" s="516"/>
      <c r="C32" s="1"/>
      <c r="D32" s="114">
        <v>-110800000</v>
      </c>
      <c r="E32" s="120">
        <f>F32-D32</f>
        <v>1150400000</v>
      </c>
      <c r="F32" s="114">
        <v>1039600000</v>
      </c>
      <c r="G32" s="115"/>
      <c r="H32" s="114">
        <v>440100000</v>
      </c>
      <c r="I32" s="120">
        <f>J32-H32</f>
        <v>442200000</v>
      </c>
      <c r="J32" s="114">
        <v>882300000</v>
      </c>
      <c r="K32" s="145"/>
      <c r="L32" s="119">
        <v>1008000000</v>
      </c>
      <c r="M32" s="120">
        <f>+N32-L32+100000</f>
        <v>169500000</v>
      </c>
      <c r="N32" s="119">
        <v>1177400000</v>
      </c>
      <c r="O32" s="115"/>
      <c r="P32" s="119">
        <v>747700000</v>
      </c>
      <c r="Q32" s="120">
        <f>+R32-P32</f>
        <v>161100000</v>
      </c>
      <c r="R32" s="114">
        <v>908800000</v>
      </c>
      <c r="S32" s="118"/>
    </row>
    <row r="33" spans="1:19" ht="12.4" customHeight="1" x14ac:dyDescent="0.2">
      <c r="A33" s="117"/>
      <c r="B33" s="117"/>
      <c r="C33" s="1"/>
      <c r="D33" s="113"/>
      <c r="E33" s="114"/>
      <c r="F33" s="113"/>
      <c r="G33" s="115"/>
      <c r="H33" s="114"/>
      <c r="I33" s="114"/>
      <c r="J33" s="113"/>
      <c r="K33" s="145"/>
      <c r="L33" s="115"/>
      <c r="M33" s="114"/>
      <c r="N33" s="115"/>
      <c r="O33" s="115"/>
      <c r="P33" s="115"/>
      <c r="Q33" s="114"/>
      <c r="R33" s="113"/>
      <c r="S33" s="7"/>
    </row>
    <row r="34" spans="1:19" ht="18.75" customHeight="1" x14ac:dyDescent="0.2">
      <c r="A34" s="556" t="s">
        <v>31</v>
      </c>
      <c r="B34" s="523"/>
      <c r="C34" s="56"/>
      <c r="D34" s="110">
        <v>-0.1</v>
      </c>
      <c r="E34" s="110">
        <f>F34-D34+0.01</f>
        <v>1.0900000000000001</v>
      </c>
      <c r="F34" s="110">
        <v>0.98</v>
      </c>
      <c r="G34" s="111"/>
      <c r="H34" s="110">
        <v>0.41</v>
      </c>
      <c r="I34" s="110">
        <f>J34-H34</f>
        <v>0.42</v>
      </c>
      <c r="J34" s="110">
        <v>0.83</v>
      </c>
      <c r="K34" s="145"/>
      <c r="L34" s="110">
        <v>0.95</v>
      </c>
      <c r="M34" s="110">
        <f>+N34-L34</f>
        <v>0.16000000000000014</v>
      </c>
      <c r="N34" s="110">
        <v>1.1100000000000001</v>
      </c>
      <c r="O34" s="111"/>
      <c r="P34" s="110">
        <v>0.71</v>
      </c>
      <c r="Q34" s="110">
        <f>+R34-P34</f>
        <v>0.15000000000000002</v>
      </c>
      <c r="R34" s="110">
        <v>0.86</v>
      </c>
      <c r="S34" s="107"/>
    </row>
    <row r="35" spans="1:19" ht="12.4" customHeight="1" x14ac:dyDescent="0.2">
      <c r="A35" s="15"/>
      <c r="B35" s="15"/>
      <c r="C35" s="15"/>
      <c r="D35" s="17"/>
      <c r="E35" s="109"/>
      <c r="F35" s="108"/>
      <c r="G35" s="15"/>
      <c r="H35" s="144"/>
      <c r="I35" s="143"/>
      <c r="J35" s="142"/>
      <c r="K35" s="94"/>
      <c r="L35" s="15"/>
      <c r="M35" s="15"/>
      <c r="N35" s="15"/>
      <c r="O35" s="15"/>
      <c r="P35" s="108"/>
      <c r="Q35" s="107"/>
      <c r="R35" s="15"/>
      <c r="S35" s="17"/>
    </row>
    <row r="36" spans="1:19" ht="12.4" customHeight="1" x14ac:dyDescent="0.2">
      <c r="A36" s="1"/>
      <c r="B36" s="1"/>
      <c r="C36" s="1"/>
      <c r="D36" s="7"/>
      <c r="E36" s="141"/>
      <c r="F36" s="1"/>
      <c r="G36" s="1"/>
      <c r="H36" s="1"/>
      <c r="I36" s="141"/>
      <c r="J36" s="7"/>
      <c r="K36" s="94"/>
      <c r="L36" s="1"/>
      <c r="M36" s="1"/>
      <c r="N36" s="1"/>
      <c r="O36" s="1"/>
      <c r="P36" s="1"/>
      <c r="Q36" s="1"/>
      <c r="R36" s="1"/>
      <c r="S36" s="7"/>
    </row>
    <row r="37" spans="1:19" ht="12.4" customHeight="1" x14ac:dyDescent="0.2">
      <c r="A37" s="1"/>
      <c r="B37" s="1"/>
      <c r="C37" s="1"/>
      <c r="D37" s="7"/>
      <c r="E37" s="141"/>
      <c r="F37" s="1"/>
      <c r="G37" s="1"/>
      <c r="H37" s="1"/>
      <c r="I37" s="141"/>
      <c r="J37" s="7"/>
      <c r="K37" s="94"/>
      <c r="L37" s="1"/>
      <c r="M37" s="1"/>
      <c r="N37" s="1"/>
      <c r="O37" s="1"/>
      <c r="P37" s="1"/>
      <c r="Q37" s="1"/>
      <c r="R37" s="1"/>
      <c r="S37" s="7"/>
    </row>
    <row r="38" spans="1:19" ht="13.9" customHeight="1" x14ac:dyDescent="0.25">
      <c r="A38" s="1"/>
      <c r="B38" s="1"/>
      <c r="C38" s="1"/>
      <c r="D38" s="552" t="s">
        <v>49</v>
      </c>
      <c r="E38" s="522"/>
      <c r="F38" s="522"/>
      <c r="G38" s="139"/>
      <c r="H38" s="552" t="s">
        <v>49</v>
      </c>
      <c r="I38" s="522"/>
      <c r="J38" s="522"/>
      <c r="K38" s="1"/>
      <c r="L38" s="553" t="s">
        <v>49</v>
      </c>
      <c r="M38" s="549"/>
      <c r="N38" s="549"/>
      <c r="O38" s="1"/>
      <c r="P38" s="553" t="s">
        <v>49</v>
      </c>
      <c r="Q38" s="549"/>
      <c r="R38" s="550"/>
      <c r="S38" s="94"/>
    </row>
    <row r="39" spans="1:19" ht="13.9" customHeight="1" x14ac:dyDescent="0.25">
      <c r="A39" s="1"/>
      <c r="B39" s="1"/>
      <c r="C39" s="1"/>
      <c r="D39" s="544">
        <v>43008</v>
      </c>
      <c r="E39" s="557" t="s">
        <v>48</v>
      </c>
      <c r="F39" s="558"/>
      <c r="G39" s="139"/>
      <c r="H39" s="546">
        <v>42643</v>
      </c>
      <c r="I39" s="559" t="s">
        <v>48</v>
      </c>
      <c r="J39" s="522"/>
      <c r="K39" s="1"/>
      <c r="L39" s="548">
        <v>43100</v>
      </c>
      <c r="M39" s="549"/>
      <c r="N39" s="549"/>
      <c r="O39" s="1"/>
      <c r="P39" s="548">
        <v>42735</v>
      </c>
      <c r="Q39" s="549"/>
      <c r="R39" s="550"/>
      <c r="S39" s="140" t="s">
        <v>48</v>
      </c>
    </row>
    <row r="40" spans="1:19" ht="12.4" customHeight="1" x14ac:dyDescent="0.25">
      <c r="A40" s="1"/>
      <c r="B40" s="1"/>
      <c r="C40" s="1"/>
      <c r="D40" s="7"/>
      <c r="E40" s="1"/>
      <c r="F40" s="1"/>
      <c r="G40" s="139"/>
      <c r="H40" s="1"/>
      <c r="I40" s="1"/>
      <c r="J40" s="7"/>
      <c r="K40" s="1"/>
      <c r="L40" s="1"/>
      <c r="M40" s="1"/>
      <c r="N40" s="1"/>
      <c r="O40" s="1"/>
      <c r="P40" s="1"/>
      <c r="Q40" s="1"/>
      <c r="R40" s="7"/>
      <c r="S40" s="94"/>
    </row>
    <row r="41" spans="1:19" ht="18.75" customHeight="1" x14ac:dyDescent="0.2">
      <c r="A41" s="1"/>
      <c r="B41" s="1"/>
      <c r="C41" s="1"/>
      <c r="D41" s="136" t="s">
        <v>47</v>
      </c>
      <c r="E41" s="137"/>
      <c r="F41" s="136" t="s">
        <v>46</v>
      </c>
      <c r="G41" s="1"/>
      <c r="H41" s="138" t="s">
        <v>47</v>
      </c>
      <c r="I41" s="137"/>
      <c r="J41" s="136" t="s">
        <v>46</v>
      </c>
      <c r="K41" s="1"/>
      <c r="L41" s="138" t="s">
        <v>47</v>
      </c>
      <c r="M41" s="137"/>
      <c r="N41" s="136" t="s">
        <v>46</v>
      </c>
      <c r="O41" s="1"/>
      <c r="P41" s="138" t="s">
        <v>47</v>
      </c>
      <c r="Q41" s="137"/>
      <c r="R41" s="136" t="s">
        <v>46</v>
      </c>
      <c r="S41" s="94"/>
    </row>
    <row r="42" spans="1:19" ht="18.75" customHeight="1" x14ac:dyDescent="0.2">
      <c r="A42" s="1"/>
      <c r="B42" s="1"/>
      <c r="C42" s="1"/>
      <c r="D42" s="14" t="s">
        <v>45</v>
      </c>
      <c r="E42" s="13" t="s">
        <v>44</v>
      </c>
      <c r="F42" s="14" t="s">
        <v>43</v>
      </c>
      <c r="G42" s="1"/>
      <c r="H42" s="13" t="s">
        <v>45</v>
      </c>
      <c r="I42" s="13" t="s">
        <v>44</v>
      </c>
      <c r="J42" s="14" t="s">
        <v>43</v>
      </c>
      <c r="K42" s="1"/>
      <c r="L42" s="13" t="s">
        <v>45</v>
      </c>
      <c r="M42" s="13" t="s">
        <v>44</v>
      </c>
      <c r="N42" s="14" t="s">
        <v>43</v>
      </c>
      <c r="O42" s="1"/>
      <c r="P42" s="13" t="s">
        <v>45</v>
      </c>
      <c r="Q42" s="13" t="s">
        <v>44</v>
      </c>
      <c r="R42" s="14" t="s">
        <v>43</v>
      </c>
      <c r="S42" s="94"/>
    </row>
    <row r="43" spans="1:19" ht="12.4" customHeight="1" x14ac:dyDescent="0.2">
      <c r="A43" s="555"/>
      <c r="B43" s="516"/>
      <c r="C43" s="1"/>
      <c r="D43" s="17"/>
      <c r="E43" s="15"/>
      <c r="F43" s="15"/>
      <c r="G43" s="1"/>
      <c r="H43" s="15"/>
      <c r="I43" s="15"/>
      <c r="J43" s="17"/>
      <c r="K43" s="1"/>
      <c r="L43" s="15"/>
      <c r="M43" s="15"/>
      <c r="N43" s="15"/>
      <c r="O43" s="1"/>
      <c r="P43" s="56"/>
      <c r="Q43" s="56"/>
      <c r="R43" s="94"/>
      <c r="S43" s="94"/>
    </row>
    <row r="44" spans="1:19" ht="18.75" customHeight="1" x14ac:dyDescent="0.2">
      <c r="A44" s="521" t="s">
        <v>14</v>
      </c>
      <c r="B44" s="516"/>
      <c r="C44" s="1"/>
      <c r="D44" s="135"/>
      <c r="E44" s="116">
        <f>+F44-D44</f>
        <v>0</v>
      </c>
      <c r="F44" s="135"/>
      <c r="G44" s="115"/>
      <c r="H44" s="135">
        <v>5191700000</v>
      </c>
      <c r="I44" s="114">
        <f>+J44-H44</f>
        <v>0</v>
      </c>
      <c r="J44" s="135">
        <v>5191700000</v>
      </c>
      <c r="K44" s="1"/>
      <c r="L44" s="135"/>
      <c r="M44" s="121">
        <f>+N44-L44</f>
        <v>0</v>
      </c>
      <c r="N44" s="135"/>
      <c r="O44" s="115"/>
      <c r="P44" s="135">
        <v>5760492000</v>
      </c>
      <c r="Q44" s="120">
        <f>+R44-P44</f>
        <v>0</v>
      </c>
      <c r="R44" s="135">
        <v>5760492000</v>
      </c>
      <c r="S44" s="134"/>
    </row>
    <row r="45" spans="1:19" ht="12.4" customHeight="1" x14ac:dyDescent="0.2">
      <c r="A45" s="117"/>
      <c r="B45" s="117"/>
      <c r="C45" s="1"/>
      <c r="D45" s="113"/>
      <c r="E45" s="116"/>
      <c r="F45" s="113"/>
      <c r="G45" s="115"/>
      <c r="H45" s="113"/>
      <c r="I45" s="114"/>
      <c r="J45" s="113"/>
      <c r="K45" s="1"/>
      <c r="L45" s="115"/>
      <c r="M45" s="125"/>
      <c r="N45" s="113"/>
      <c r="O45" s="115"/>
      <c r="P45" s="133"/>
      <c r="Q45" s="114"/>
      <c r="R45" s="113"/>
      <c r="S45" s="94"/>
    </row>
    <row r="46" spans="1:19" ht="18.75" customHeight="1" x14ac:dyDescent="0.2">
      <c r="A46" s="521" t="s">
        <v>15</v>
      </c>
      <c r="B46" s="516"/>
      <c r="C46" s="1"/>
      <c r="D46" s="120"/>
      <c r="E46" s="116">
        <f>+F46-D46</f>
        <v>0</v>
      </c>
      <c r="F46" s="120"/>
      <c r="G46" s="115"/>
      <c r="H46" s="120">
        <v>1400900000</v>
      </c>
      <c r="I46" s="114">
        <f>+J46-H46</f>
        <v>-175800000</v>
      </c>
      <c r="J46" s="120">
        <v>1225100000</v>
      </c>
      <c r="K46" s="1"/>
      <c r="L46" s="119"/>
      <c r="M46" s="116">
        <f>+N46-L46</f>
        <v>0</v>
      </c>
      <c r="N46" s="120"/>
      <c r="O46" s="115"/>
      <c r="P46" s="120">
        <v>1466000000</v>
      </c>
      <c r="Q46" s="114">
        <f>+R46-P46</f>
        <v>-162700000</v>
      </c>
      <c r="R46" s="114">
        <v>1303300000</v>
      </c>
      <c r="S46" s="118"/>
    </row>
    <row r="47" spans="1:19" ht="12.4" customHeight="1" x14ac:dyDescent="0.2">
      <c r="A47" s="117"/>
      <c r="B47" s="117"/>
      <c r="C47" s="1"/>
      <c r="D47" s="113"/>
      <c r="E47" s="116"/>
      <c r="F47" s="113"/>
      <c r="G47" s="115"/>
      <c r="H47" s="113"/>
      <c r="I47" s="114"/>
      <c r="J47" s="113"/>
      <c r="K47" s="1"/>
      <c r="L47" s="115"/>
      <c r="M47" s="116"/>
      <c r="N47" s="113"/>
      <c r="O47" s="115"/>
      <c r="P47" s="115"/>
      <c r="Q47" s="114"/>
      <c r="R47" s="113"/>
      <c r="S47" s="7"/>
    </row>
    <row r="48" spans="1:19" ht="18.75" customHeight="1" x14ac:dyDescent="0.2">
      <c r="A48" s="554" t="s">
        <v>18</v>
      </c>
      <c r="B48" s="516"/>
      <c r="C48" s="1"/>
      <c r="D48" s="120"/>
      <c r="E48" s="116">
        <f>+F48-D48</f>
        <v>0</v>
      </c>
      <c r="F48" s="120"/>
      <c r="G48" s="115"/>
      <c r="H48" s="120">
        <v>1236400000</v>
      </c>
      <c r="I48" s="114">
        <f>+J48-H48</f>
        <v>-200000</v>
      </c>
      <c r="J48" s="120">
        <v>1236200000</v>
      </c>
      <c r="K48" s="1"/>
      <c r="L48" s="120"/>
      <c r="M48" s="121">
        <f>+N48-L48</f>
        <v>0</v>
      </c>
      <c r="N48" s="120"/>
      <c r="O48" s="115"/>
      <c r="P48" s="120">
        <v>1450600000</v>
      </c>
      <c r="Q48" s="120">
        <f>+R48-P48</f>
        <v>-100000</v>
      </c>
      <c r="R48" s="120">
        <v>1450500000</v>
      </c>
      <c r="S48" s="118"/>
    </row>
    <row r="49" spans="1:19" ht="18.75" customHeight="1" x14ac:dyDescent="0.2">
      <c r="A49" s="554" t="s">
        <v>42</v>
      </c>
      <c r="B49" s="555"/>
      <c r="C49" s="1"/>
      <c r="D49" s="131"/>
      <c r="E49" s="132">
        <f>+F49-D49</f>
        <v>0</v>
      </c>
      <c r="F49" s="131"/>
      <c r="G49" s="115"/>
      <c r="H49" s="131">
        <v>1565400000</v>
      </c>
      <c r="I49" s="131">
        <f>+J49-H49</f>
        <v>-1700000</v>
      </c>
      <c r="J49" s="131">
        <v>1563700000</v>
      </c>
      <c r="K49" s="1"/>
      <c r="L49" s="131"/>
      <c r="M49" s="132">
        <f>+N49-L49</f>
        <v>0</v>
      </c>
      <c r="N49" s="131"/>
      <c r="O49" s="115"/>
      <c r="P49" s="131">
        <v>1790100000</v>
      </c>
      <c r="Q49" s="131">
        <f>+R49-P49</f>
        <v>-1700000</v>
      </c>
      <c r="R49" s="131">
        <v>1788400000</v>
      </c>
      <c r="S49" s="118"/>
    </row>
    <row r="50" spans="1:19" ht="18.75" customHeight="1" x14ac:dyDescent="0.2">
      <c r="A50" s="521" t="s">
        <v>41</v>
      </c>
      <c r="B50" s="516"/>
      <c r="C50" s="1"/>
      <c r="D50" s="126"/>
      <c r="E50" s="130">
        <f>+F50-D50</f>
        <v>0</v>
      </c>
      <c r="F50" s="126"/>
      <c r="G50" s="115"/>
      <c r="H50" s="126">
        <v>2801800000</v>
      </c>
      <c r="I50" s="129">
        <f>+J50-H50</f>
        <v>-1900000</v>
      </c>
      <c r="J50" s="126">
        <v>2799900000</v>
      </c>
      <c r="K50" s="1"/>
      <c r="L50" s="127"/>
      <c r="M50" s="128">
        <f>+N50-L50</f>
        <v>0</v>
      </c>
      <c r="N50" s="126"/>
      <c r="O50" s="115"/>
      <c r="P50" s="127">
        <v>3240700000</v>
      </c>
      <c r="Q50" s="126">
        <f>+R50-P50</f>
        <v>-1800000</v>
      </c>
      <c r="R50" s="126">
        <v>3238900000</v>
      </c>
      <c r="S50" s="118"/>
    </row>
    <row r="51" spans="1:19" ht="12.4" customHeight="1" x14ac:dyDescent="0.2">
      <c r="A51" s="117"/>
      <c r="B51" s="117"/>
      <c r="C51" s="1"/>
      <c r="D51" s="113"/>
      <c r="E51" s="116"/>
      <c r="F51" s="113"/>
      <c r="G51" s="115"/>
      <c r="H51" s="113"/>
      <c r="I51" s="114"/>
      <c r="J51" s="113"/>
      <c r="K51" s="1"/>
      <c r="L51" s="115"/>
      <c r="M51" s="125"/>
      <c r="N51" s="113"/>
      <c r="O51" s="115"/>
      <c r="P51" s="115"/>
      <c r="Q51" s="114"/>
      <c r="R51" s="113"/>
      <c r="S51" s="7"/>
    </row>
    <row r="52" spans="1:19" ht="12.4" customHeight="1" x14ac:dyDescent="0.2">
      <c r="A52" s="521" t="s">
        <v>40</v>
      </c>
      <c r="B52" s="516"/>
      <c r="C52" s="1"/>
      <c r="D52" s="124"/>
      <c r="E52" s="116"/>
      <c r="F52" s="114"/>
      <c r="G52" s="115"/>
      <c r="H52" s="124"/>
      <c r="I52" s="114"/>
      <c r="J52" s="114"/>
      <c r="K52" s="1"/>
      <c r="L52" s="123"/>
      <c r="M52" s="116"/>
      <c r="N52" s="114"/>
      <c r="O52" s="115"/>
      <c r="P52" s="123"/>
      <c r="Q52" s="114"/>
      <c r="R52" s="114"/>
      <c r="S52" s="7"/>
    </row>
    <row r="53" spans="1:19" ht="18.75" customHeight="1" x14ac:dyDescent="0.2">
      <c r="A53" s="521" t="s">
        <v>39</v>
      </c>
      <c r="B53" s="516"/>
      <c r="C53" s="1"/>
      <c r="D53" s="120"/>
      <c r="E53" s="121">
        <f>+F53-D53</f>
        <v>0</v>
      </c>
      <c r="F53" s="122"/>
      <c r="G53" s="115"/>
      <c r="H53" s="120">
        <v>0</v>
      </c>
      <c r="I53" s="120">
        <f>+J53-H53</f>
        <v>0</v>
      </c>
      <c r="J53" s="120">
        <v>0</v>
      </c>
      <c r="K53" s="1"/>
      <c r="L53" s="119"/>
      <c r="M53" s="116">
        <f>+N53-L53</f>
        <v>0</v>
      </c>
      <c r="N53" s="120"/>
      <c r="O53" s="115"/>
      <c r="P53" s="119">
        <v>30000000</v>
      </c>
      <c r="Q53" s="114">
        <f>+R53-P53</f>
        <v>-30000000</v>
      </c>
      <c r="R53" s="120">
        <v>0</v>
      </c>
      <c r="S53" s="118"/>
    </row>
    <row r="54" spans="1:19" ht="12.4" customHeight="1" x14ac:dyDescent="0.2">
      <c r="A54" s="117"/>
      <c r="B54" s="117"/>
      <c r="C54" s="1"/>
      <c r="D54" s="114"/>
      <c r="E54" s="116"/>
      <c r="F54" s="114"/>
      <c r="G54" s="115"/>
      <c r="H54" s="114"/>
      <c r="I54" s="114"/>
      <c r="J54" s="114"/>
      <c r="K54" s="1"/>
      <c r="L54" s="120"/>
      <c r="M54" s="121"/>
      <c r="N54" s="114"/>
      <c r="O54" s="115"/>
      <c r="P54" s="120"/>
      <c r="Q54" s="120"/>
      <c r="R54" s="114"/>
      <c r="S54" s="7"/>
    </row>
    <row r="55" spans="1:19" ht="12.4" customHeight="1" x14ac:dyDescent="0.2">
      <c r="A55" s="521" t="s">
        <v>38</v>
      </c>
      <c r="B55" s="516"/>
      <c r="C55" s="1"/>
      <c r="D55" s="124"/>
      <c r="E55" s="116"/>
      <c r="F55" s="114"/>
      <c r="G55" s="115"/>
      <c r="H55" s="124"/>
      <c r="I55" s="114"/>
      <c r="J55" s="114"/>
      <c r="K55" s="1"/>
      <c r="L55" s="123"/>
      <c r="M55" s="116"/>
      <c r="N55" s="114"/>
      <c r="O55" s="115"/>
      <c r="P55" s="123"/>
      <c r="Q55" s="114"/>
      <c r="R55" s="114"/>
      <c r="S55" s="7"/>
    </row>
    <row r="56" spans="1:19" ht="18.75" customHeight="1" x14ac:dyDescent="0.2">
      <c r="A56" s="521" t="s">
        <v>37</v>
      </c>
      <c r="B56" s="516"/>
      <c r="C56" s="1"/>
      <c r="D56" s="114"/>
      <c r="E56" s="121">
        <f>+F56-D56</f>
        <v>0</v>
      </c>
      <c r="F56" s="122"/>
      <c r="G56" s="115"/>
      <c r="H56" s="114">
        <v>45500000</v>
      </c>
      <c r="I56" s="120">
        <f>+J56-H56</f>
        <v>-45500000</v>
      </c>
      <c r="J56" s="120">
        <v>0</v>
      </c>
      <c r="K56" s="1"/>
      <c r="L56" s="119"/>
      <c r="M56" s="116">
        <f>+N56-L56</f>
        <v>0</v>
      </c>
      <c r="N56" s="120"/>
      <c r="O56" s="115"/>
      <c r="P56" s="119">
        <v>147600000</v>
      </c>
      <c r="Q56" s="114">
        <f>+R56-P56</f>
        <v>-147600000</v>
      </c>
      <c r="R56" s="114">
        <v>0</v>
      </c>
      <c r="S56" s="118"/>
    </row>
    <row r="57" spans="1:19" ht="12.4" customHeight="1" x14ac:dyDescent="0.2">
      <c r="A57" s="117"/>
      <c r="B57" s="117"/>
      <c r="C57" s="1"/>
      <c r="D57" s="114"/>
      <c r="E57" s="116"/>
      <c r="F57" s="113"/>
      <c r="G57" s="115"/>
      <c r="H57" s="114"/>
      <c r="I57" s="114"/>
      <c r="J57" s="113"/>
      <c r="K57" s="1"/>
      <c r="L57" s="119"/>
      <c r="M57" s="116"/>
      <c r="N57" s="113"/>
      <c r="O57" s="115"/>
      <c r="P57" s="119"/>
      <c r="Q57" s="114"/>
      <c r="R57" s="113"/>
      <c r="S57" s="7"/>
    </row>
    <row r="58" spans="1:19" ht="18.75" customHeight="1" x14ac:dyDescent="0.2">
      <c r="A58" s="521" t="s">
        <v>26</v>
      </c>
      <c r="B58" s="516"/>
      <c r="C58" s="1"/>
      <c r="D58" s="120"/>
      <c r="E58" s="121">
        <f>+F58-D58</f>
        <v>0</v>
      </c>
      <c r="F58" s="120"/>
      <c r="G58" s="115"/>
      <c r="H58" s="120">
        <v>27200000</v>
      </c>
      <c r="I58" s="120">
        <f>+J58-H58</f>
        <v>0</v>
      </c>
      <c r="J58" s="120">
        <v>27200000</v>
      </c>
      <c r="K58" s="1"/>
      <c r="L58" s="119"/>
      <c r="M58" s="116">
        <f>+N58-L58</f>
        <v>0</v>
      </c>
      <c r="N58" s="120"/>
      <c r="O58" s="115"/>
      <c r="P58" s="119">
        <v>15800000</v>
      </c>
      <c r="Q58" s="114">
        <f>+R58-P58</f>
        <v>0</v>
      </c>
      <c r="R58" s="114">
        <v>15800000</v>
      </c>
      <c r="S58" s="118"/>
    </row>
    <row r="59" spans="1:19" ht="12.4" customHeight="1" x14ac:dyDescent="0.2">
      <c r="A59" s="117"/>
      <c r="B59" s="117"/>
      <c r="C59" s="1"/>
      <c r="D59" s="120"/>
      <c r="E59" s="116"/>
      <c r="F59" s="113"/>
      <c r="G59" s="115"/>
      <c r="H59" s="120"/>
      <c r="I59" s="114"/>
      <c r="J59" s="113"/>
      <c r="K59" s="1"/>
      <c r="L59" s="119"/>
      <c r="M59" s="116"/>
      <c r="N59" s="113"/>
      <c r="O59" s="115"/>
      <c r="P59" s="119"/>
      <c r="Q59" s="114"/>
      <c r="R59" s="113"/>
      <c r="S59" s="7"/>
    </row>
    <row r="60" spans="1:19" ht="18.75" customHeight="1" x14ac:dyDescent="0.2">
      <c r="A60" s="521" t="s">
        <v>28</v>
      </c>
      <c r="B60" s="516"/>
      <c r="C60" s="1"/>
      <c r="D60" s="114"/>
      <c r="E60" s="121">
        <f>+F60-D60</f>
        <v>0</v>
      </c>
      <c r="F60" s="114"/>
      <c r="G60" s="115"/>
      <c r="H60" s="114">
        <v>192700000</v>
      </c>
      <c r="I60" s="120">
        <f>+J60-H60-100000</f>
        <v>70100000</v>
      </c>
      <c r="J60" s="114">
        <v>262900000</v>
      </c>
      <c r="K60" s="1"/>
      <c r="L60" s="119"/>
      <c r="M60" s="116">
        <f>+N60-L60</f>
        <v>0</v>
      </c>
      <c r="N60" s="114"/>
      <c r="O60" s="115"/>
      <c r="P60" s="119">
        <v>120200000</v>
      </c>
      <c r="Q60" s="114">
        <f>+R60-P60</f>
        <v>100500000</v>
      </c>
      <c r="R60" s="114">
        <v>220700000</v>
      </c>
      <c r="S60" s="118"/>
    </row>
    <row r="61" spans="1:19" ht="12.4" customHeight="1" x14ac:dyDescent="0.2">
      <c r="A61" s="117"/>
      <c r="B61" s="117"/>
      <c r="C61" s="1"/>
      <c r="D61" s="114"/>
      <c r="E61" s="116"/>
      <c r="F61" s="113"/>
      <c r="G61" s="115"/>
      <c r="H61" s="114"/>
      <c r="I61" s="114"/>
      <c r="J61" s="113"/>
      <c r="K61" s="1"/>
      <c r="L61" s="119"/>
      <c r="M61" s="116"/>
      <c r="N61" s="113"/>
      <c r="O61" s="115"/>
      <c r="P61" s="119"/>
      <c r="Q61" s="114"/>
      <c r="R61" s="113"/>
      <c r="S61" s="7"/>
    </row>
    <row r="62" spans="1:19" ht="18.75" customHeight="1" x14ac:dyDescent="0.2">
      <c r="A62" s="521" t="s">
        <v>30</v>
      </c>
      <c r="B62" s="516"/>
      <c r="C62" s="1"/>
      <c r="D62" s="114"/>
      <c r="E62" s="121">
        <f>+F62-D62</f>
        <v>0</v>
      </c>
      <c r="F62" s="114"/>
      <c r="G62" s="115"/>
      <c r="H62" s="114">
        <v>778000000</v>
      </c>
      <c r="I62" s="120">
        <f>+J62-H62+200000</f>
        <v>153200000</v>
      </c>
      <c r="J62" s="114">
        <v>931000000</v>
      </c>
      <c r="K62" s="1"/>
      <c r="L62" s="119"/>
      <c r="M62" s="116">
        <f>+N62-L62</f>
        <v>0</v>
      </c>
      <c r="N62" s="114"/>
      <c r="O62" s="115"/>
      <c r="P62" s="119">
        <v>771800000</v>
      </c>
      <c r="Q62" s="114">
        <f>+R62-P62</f>
        <v>241600000</v>
      </c>
      <c r="R62" s="114">
        <v>1013400000</v>
      </c>
      <c r="S62" s="118"/>
    </row>
    <row r="63" spans="1:19" ht="12.4" customHeight="1" x14ac:dyDescent="0.2">
      <c r="A63" s="117"/>
      <c r="B63" s="117"/>
      <c r="C63" s="1"/>
      <c r="D63" s="113"/>
      <c r="E63" s="116"/>
      <c r="F63" s="113"/>
      <c r="G63" s="115"/>
      <c r="H63" s="114"/>
      <c r="I63" s="114"/>
      <c r="J63" s="113"/>
      <c r="K63" s="1"/>
      <c r="L63" s="115"/>
      <c r="M63" s="116"/>
      <c r="N63" s="113"/>
      <c r="O63" s="115"/>
      <c r="P63" s="115"/>
      <c r="Q63" s="114"/>
      <c r="R63" s="113"/>
      <c r="S63" s="7"/>
    </row>
    <row r="64" spans="1:19" ht="18.75" customHeight="1" x14ac:dyDescent="0.2">
      <c r="A64" s="521" t="s">
        <v>31</v>
      </c>
      <c r="B64" s="516"/>
      <c r="C64" s="1"/>
      <c r="D64" s="110"/>
      <c r="E64" s="112">
        <f>+F64-D64</f>
        <v>0</v>
      </c>
      <c r="F64" s="110"/>
      <c r="G64" s="111"/>
      <c r="H64" s="110">
        <v>0.73</v>
      </c>
      <c r="I64" s="110">
        <f>+J64-H64-0.01</f>
        <v>0.14000000000000001</v>
      </c>
      <c r="J64" s="110">
        <v>0.88</v>
      </c>
      <c r="K64" s="1"/>
      <c r="L64" s="110"/>
      <c r="M64" s="112">
        <f>+N64-L64</f>
        <v>0</v>
      </c>
      <c r="N64" s="110"/>
      <c r="O64" s="111"/>
      <c r="P64" s="110">
        <v>0.73</v>
      </c>
      <c r="Q64" s="110">
        <f>+R64-P64+0.01</f>
        <v>0.22999999999999998</v>
      </c>
      <c r="R64" s="110">
        <v>0.95</v>
      </c>
      <c r="S64" s="107"/>
    </row>
    <row r="65" spans="1:19" ht="12.4" customHeight="1" x14ac:dyDescent="0.2">
      <c r="A65" s="1"/>
      <c r="B65" s="1"/>
      <c r="C65" s="1"/>
      <c r="D65" s="94"/>
      <c r="E65" s="109"/>
      <c r="F65" s="108"/>
      <c r="G65" s="56"/>
      <c r="H65" s="106"/>
      <c r="I65" s="105"/>
      <c r="J65" s="107"/>
      <c r="K65" s="1"/>
      <c r="L65" s="56"/>
      <c r="M65" s="56"/>
      <c r="N65" s="106"/>
      <c r="O65" s="56"/>
      <c r="P65" s="56"/>
      <c r="Q65" s="56"/>
      <c r="R65" s="94"/>
      <c r="S65" s="7"/>
    </row>
    <row r="66" spans="1:19" ht="12.4" customHeight="1" x14ac:dyDescent="0.2">
      <c r="A66" s="56"/>
      <c r="B66" s="56"/>
      <c r="C66" s="56"/>
      <c r="D66" s="94"/>
      <c r="E66" s="105"/>
      <c r="F66" s="56"/>
      <c r="G66" s="56"/>
      <c r="H66" s="56"/>
      <c r="I66" s="105"/>
      <c r="J66" s="94"/>
      <c r="K66" s="56"/>
      <c r="L66" s="1"/>
      <c r="M66" s="1"/>
      <c r="N66" s="1"/>
      <c r="O66" s="1"/>
      <c r="P66" s="1"/>
      <c r="Q66" s="1"/>
      <c r="R66" s="1"/>
      <c r="S66" s="7"/>
    </row>
    <row r="67" spans="1:19" ht="12.4" customHeight="1" x14ac:dyDescent="0.2">
      <c r="A67" s="15"/>
      <c r="B67" s="15"/>
      <c r="C67" s="15"/>
      <c r="D67" s="17"/>
      <c r="E67" s="15"/>
      <c r="F67" s="15"/>
      <c r="G67" s="15"/>
      <c r="H67" s="15"/>
      <c r="I67" s="15"/>
      <c r="J67" s="17"/>
      <c r="K67" s="15"/>
      <c r="L67" s="1"/>
      <c r="M67" s="1"/>
      <c r="N67" s="1"/>
      <c r="O67" s="1"/>
      <c r="P67" s="1"/>
      <c r="Q67" s="1"/>
      <c r="R67" s="1"/>
      <c r="S67" s="7"/>
    </row>
    <row r="68" spans="1:19" ht="12.4" customHeight="1" x14ac:dyDescent="0.2">
      <c r="A68" s="524" t="s">
        <v>36</v>
      </c>
      <c r="B68" s="516"/>
      <c r="C68" s="516"/>
      <c r="D68" s="516"/>
      <c r="E68" s="562"/>
      <c r="F68" s="516"/>
      <c r="G68" s="516"/>
      <c r="H68" s="516"/>
      <c r="I68" s="562"/>
      <c r="J68" s="518"/>
      <c r="K68" s="7"/>
      <c r="L68" s="7"/>
      <c r="M68" s="7"/>
      <c r="N68" s="7"/>
      <c r="O68" s="7"/>
      <c r="P68" s="7"/>
      <c r="Q68" s="7"/>
      <c r="R68" s="7"/>
      <c r="S68" s="7"/>
    </row>
    <row r="69" spans="1:19" ht="12.4" customHeight="1" x14ac:dyDescent="0.2">
      <c r="A69" s="515"/>
      <c r="B69" s="516"/>
      <c r="C69" s="516"/>
      <c r="D69" s="516"/>
      <c r="E69" s="516"/>
      <c r="F69" s="516"/>
      <c r="G69" s="516"/>
      <c r="H69" s="1"/>
      <c r="I69" s="1"/>
      <c r="J69" s="7"/>
      <c r="K69" s="1"/>
      <c r="L69" s="1"/>
      <c r="M69" s="1"/>
      <c r="N69" s="1"/>
      <c r="O69" s="1"/>
      <c r="P69" s="1"/>
      <c r="Q69" s="1"/>
      <c r="R69" s="1"/>
      <c r="S69" s="1"/>
    </row>
    <row r="70" spans="1:19" ht="12.4" customHeight="1" x14ac:dyDescent="0.2">
      <c r="A70" s="1"/>
      <c r="B70" s="1"/>
      <c r="C70" s="1"/>
      <c r="D70" s="7"/>
      <c r="E70" s="1"/>
      <c r="F70" s="1"/>
      <c r="G70" s="1"/>
      <c r="H70" s="1"/>
      <c r="I70" s="1"/>
      <c r="J70" s="7"/>
      <c r="K70" s="1"/>
      <c r="L70" s="1"/>
      <c r="M70" s="1"/>
      <c r="N70" s="1"/>
      <c r="O70" s="1"/>
      <c r="P70" s="1"/>
      <c r="Q70" s="1"/>
      <c r="R70" s="1"/>
      <c r="S70" s="1"/>
    </row>
    <row r="71" spans="1:19" ht="12.4" customHeight="1" x14ac:dyDescent="0.2">
      <c r="A71" s="525" t="s">
        <v>33</v>
      </c>
      <c r="B71" s="523"/>
      <c r="C71" s="523"/>
      <c r="D71" s="523"/>
      <c r="E71" s="523"/>
      <c r="F71" s="523"/>
      <c r="G71" s="523"/>
      <c r="H71" s="56"/>
      <c r="I71" s="56"/>
      <c r="J71" s="94"/>
      <c r="K71" s="102"/>
      <c r="L71" s="102"/>
      <c r="M71" s="102"/>
      <c r="N71" s="102"/>
      <c r="O71" s="102"/>
      <c r="P71" s="102"/>
      <c r="Q71" s="102"/>
      <c r="R71" s="102"/>
      <c r="S71" s="102"/>
    </row>
    <row r="72" spans="1:19" ht="12.4" customHeight="1" x14ac:dyDescent="0.2">
      <c r="A72" s="560"/>
      <c r="B72" s="560"/>
      <c r="C72" s="102"/>
      <c r="D72" s="103"/>
      <c r="E72" s="102"/>
      <c r="F72" s="102"/>
      <c r="G72" s="102"/>
      <c r="H72" s="56"/>
      <c r="I72" s="56"/>
      <c r="J72" s="94"/>
      <c r="K72" s="102"/>
      <c r="L72" s="102"/>
      <c r="M72" s="102"/>
      <c r="N72" s="102"/>
      <c r="O72" s="102"/>
      <c r="P72" s="102"/>
      <c r="Q72" s="102"/>
      <c r="R72" s="102"/>
      <c r="S72" s="102"/>
    </row>
    <row r="73" spans="1:19" ht="12.4" customHeight="1" x14ac:dyDescent="0.2">
      <c r="A73" s="561" t="s">
        <v>35</v>
      </c>
      <c r="B73" s="523"/>
      <c r="C73" s="102"/>
      <c r="D73" s="103"/>
      <c r="E73" s="102"/>
      <c r="F73" s="102"/>
      <c r="G73" s="102"/>
      <c r="H73" s="56"/>
      <c r="I73" s="56"/>
      <c r="J73" s="94"/>
      <c r="K73" s="102"/>
      <c r="L73" s="102"/>
      <c r="M73" s="102"/>
      <c r="N73" s="102"/>
      <c r="O73" s="102"/>
      <c r="P73" s="102"/>
      <c r="Q73" s="102"/>
      <c r="R73" s="102"/>
      <c r="S73" s="102"/>
    </row>
    <row r="74" spans="1:19" ht="12.4" customHeight="1" x14ac:dyDescent="0.2">
      <c r="A74" s="104"/>
      <c r="B74" s="102"/>
      <c r="C74" s="102"/>
      <c r="D74" s="103"/>
      <c r="E74" s="102"/>
      <c r="F74" s="102"/>
      <c r="G74" s="102"/>
      <c r="H74" s="56"/>
      <c r="I74" s="56"/>
      <c r="J74" s="94"/>
      <c r="K74" s="102"/>
      <c r="L74" s="102"/>
      <c r="M74" s="102"/>
      <c r="N74" s="102"/>
      <c r="O74" s="102"/>
      <c r="P74" s="102"/>
      <c r="Q74" s="102"/>
      <c r="R74" s="102"/>
      <c r="S74" s="102"/>
    </row>
  </sheetData>
  <mergeCells count="55">
    <mergeCell ref="A69:G69"/>
    <mergeCell ref="A71:G71"/>
    <mergeCell ref="A72:B72"/>
    <mergeCell ref="A73:B73"/>
    <mergeCell ref="A58:B58"/>
    <mergeCell ref="A60:B60"/>
    <mergeCell ref="A62:B62"/>
    <mergeCell ref="A64:B64"/>
    <mergeCell ref="A68:J68"/>
    <mergeCell ref="A43:B43"/>
    <mergeCell ref="A44:B44"/>
    <mergeCell ref="A46:B46"/>
    <mergeCell ref="A48:B48"/>
    <mergeCell ref="A49:B49"/>
    <mergeCell ref="A50:B50"/>
    <mergeCell ref="A52:B52"/>
    <mergeCell ref="A53:B53"/>
    <mergeCell ref="A55:B55"/>
    <mergeCell ref="A56:B56"/>
    <mergeCell ref="L38:N38"/>
    <mergeCell ref="P38:R38"/>
    <mergeCell ref="D39:F39"/>
    <mergeCell ref="H39:J39"/>
    <mergeCell ref="L39:N39"/>
    <mergeCell ref="P39:R39"/>
    <mergeCell ref="A22:B22"/>
    <mergeCell ref="A23:B23"/>
    <mergeCell ref="A25:B25"/>
    <mergeCell ref="A26:B26"/>
    <mergeCell ref="A28:B28"/>
    <mergeCell ref="A30:B30"/>
    <mergeCell ref="A32:B32"/>
    <mergeCell ref="A34:B34"/>
    <mergeCell ref="D38:F38"/>
    <mergeCell ref="H38:J38"/>
    <mergeCell ref="A14:B14"/>
    <mergeCell ref="A16:B16"/>
    <mergeCell ref="A18:B18"/>
    <mergeCell ref="A19:B19"/>
    <mergeCell ref="A20:B20"/>
    <mergeCell ref="D9:F9"/>
    <mergeCell ref="H9:J9"/>
    <mergeCell ref="L9:N9"/>
    <mergeCell ref="P9:R9"/>
    <mergeCell ref="A7:B7"/>
    <mergeCell ref="D8:F8"/>
    <mergeCell ref="H8:J8"/>
    <mergeCell ref="L8:N8"/>
    <mergeCell ref="P8:R8"/>
    <mergeCell ref="A9:B9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workbookViewId="0"/>
  </sheetViews>
  <sheetFormatPr defaultColWidth="21.5" defaultRowHeight="12.75" x14ac:dyDescent="0.2"/>
  <cols>
    <col min="1" max="1" width="5.83203125" customWidth="1"/>
    <col min="2" max="2" width="36.83203125" customWidth="1"/>
    <col min="3" max="3" width="3.5" customWidth="1"/>
    <col min="4" max="6" width="13.83203125" customWidth="1"/>
    <col min="7" max="7" width="9.33203125" customWidth="1"/>
    <col min="8" max="10" width="13.8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4" customHeight="1" x14ac:dyDescent="0.25">
      <c r="A1" s="1"/>
      <c r="B1" s="170"/>
      <c r="C1" s="1"/>
      <c r="D1" s="56"/>
      <c r="E1" s="172"/>
      <c r="F1" s="149"/>
      <c r="G1" s="149"/>
      <c r="H1" s="139"/>
      <c r="I1" s="149"/>
      <c r="J1" s="149"/>
      <c r="K1" s="149"/>
      <c r="L1" s="149"/>
      <c r="M1" s="141"/>
      <c r="N1" s="141"/>
      <c r="O1" s="141"/>
      <c r="P1" s="141"/>
      <c r="Q1" s="141"/>
      <c r="R1" s="149"/>
      <c r="S1" s="3" t="s">
        <v>0</v>
      </c>
    </row>
    <row r="2" spans="1:19" ht="18.75" customHeight="1" x14ac:dyDescent="0.25">
      <c r="A2" s="563" t="s">
        <v>1</v>
      </c>
      <c r="B2" s="516"/>
      <c r="C2" s="516"/>
      <c r="D2" s="523"/>
      <c r="E2" s="523"/>
      <c r="F2" s="523"/>
      <c r="G2" s="523"/>
      <c r="H2" s="523"/>
      <c r="I2" s="523"/>
      <c r="J2" s="523"/>
      <c r="K2" s="523"/>
      <c r="L2" s="538"/>
      <c r="M2" s="523"/>
      <c r="N2" s="523"/>
      <c r="O2" s="523"/>
      <c r="P2" s="523"/>
      <c r="Q2" s="523"/>
      <c r="R2" s="538"/>
      <c r="S2" s="518"/>
    </row>
    <row r="3" spans="1:19" ht="18.75" customHeight="1" x14ac:dyDescent="0.25">
      <c r="A3" s="563" t="s">
        <v>51</v>
      </c>
      <c r="B3" s="516"/>
      <c r="C3" s="516"/>
      <c r="D3" s="539"/>
      <c r="E3" s="516"/>
      <c r="F3" s="516"/>
      <c r="G3" s="516"/>
      <c r="H3" s="523"/>
      <c r="I3" s="523"/>
      <c r="J3" s="523"/>
      <c r="K3" s="564"/>
      <c r="L3" s="523"/>
      <c r="M3" s="523"/>
      <c r="N3" s="538"/>
      <c r="O3" s="516"/>
      <c r="P3" s="516"/>
      <c r="Q3" s="516"/>
      <c r="R3" s="516"/>
      <c r="S3" s="518"/>
    </row>
    <row r="4" spans="1:19" ht="12.4" customHeight="1" x14ac:dyDescent="0.2">
      <c r="A4" s="542" t="s">
        <v>3</v>
      </c>
      <c r="B4" s="516"/>
      <c r="C4" s="171"/>
      <c r="D4" s="170"/>
      <c r="E4" s="141"/>
      <c r="F4" s="141"/>
      <c r="G4" s="1"/>
      <c r="H4" s="148"/>
      <c r="I4" s="148"/>
      <c r="J4" s="148"/>
      <c r="K4" s="149"/>
      <c r="L4" s="149"/>
      <c r="M4" s="149"/>
      <c r="N4" s="149"/>
      <c r="O4" s="149"/>
      <c r="P4" s="149"/>
      <c r="Q4" s="141"/>
      <c r="R4" s="141"/>
      <c r="S4" s="148"/>
    </row>
    <row r="5" spans="1:19" ht="12.4" customHeight="1" x14ac:dyDescent="0.2">
      <c r="A5" s="542" t="s">
        <v>4</v>
      </c>
      <c r="B5" s="516"/>
      <c r="C5" s="171"/>
      <c r="D5" s="170"/>
      <c r="E5" s="141"/>
      <c r="F5" s="141"/>
      <c r="G5" s="1"/>
      <c r="H5" s="148"/>
      <c r="I5" s="148"/>
      <c r="J5" s="148"/>
      <c r="K5" s="141"/>
      <c r="L5" s="141"/>
      <c r="M5" s="141"/>
      <c r="N5" s="141"/>
      <c r="O5" s="141"/>
      <c r="P5" s="141"/>
      <c r="Q5" s="141"/>
      <c r="R5" s="141"/>
      <c r="S5" s="148"/>
    </row>
    <row r="6" spans="1:19" ht="12.4" customHeight="1" x14ac:dyDescent="0.2">
      <c r="A6" s="543" t="s">
        <v>5</v>
      </c>
      <c r="B6" s="565"/>
      <c r="C6" s="169"/>
      <c r="D6" s="141"/>
      <c r="E6" s="141"/>
      <c r="F6" s="141"/>
      <c r="G6" s="1"/>
      <c r="H6" s="148"/>
      <c r="I6" s="148"/>
      <c r="J6" s="148"/>
      <c r="K6" s="141"/>
      <c r="L6" s="141"/>
      <c r="M6" s="141"/>
      <c r="N6" s="141"/>
      <c r="O6" s="141"/>
      <c r="P6" s="141"/>
      <c r="Q6" s="141"/>
      <c r="R6" s="141"/>
      <c r="S6" s="148"/>
    </row>
    <row r="7" spans="1:19" ht="12.4" customHeight="1" x14ac:dyDescent="0.2">
      <c r="A7" s="543" t="s">
        <v>6</v>
      </c>
      <c r="B7" s="565"/>
      <c r="C7" s="169"/>
      <c r="D7" s="141"/>
      <c r="E7" s="141"/>
      <c r="F7" s="141"/>
      <c r="G7" s="1"/>
      <c r="H7" s="148"/>
      <c r="I7" s="148"/>
      <c r="J7" s="148"/>
      <c r="K7" s="141"/>
      <c r="L7" s="141"/>
      <c r="M7" s="141"/>
      <c r="N7" s="141"/>
      <c r="O7" s="141"/>
      <c r="P7" s="141"/>
      <c r="Q7" s="141"/>
      <c r="R7" s="141"/>
      <c r="S7" s="148"/>
    </row>
    <row r="8" spans="1:19" ht="13.9" customHeight="1" x14ac:dyDescent="0.2">
      <c r="A8" s="1"/>
      <c r="B8" s="1"/>
      <c r="C8" s="1"/>
      <c r="D8" s="553" t="s">
        <v>49</v>
      </c>
      <c r="E8" s="516"/>
      <c r="F8" s="516"/>
      <c r="G8" s="1"/>
      <c r="H8" s="553" t="s">
        <v>49</v>
      </c>
      <c r="I8" s="516"/>
      <c r="J8" s="518"/>
      <c r="K8" s="149"/>
      <c r="L8" s="552" t="s">
        <v>56</v>
      </c>
      <c r="M8" s="568"/>
      <c r="N8" s="569"/>
      <c r="O8" s="1"/>
      <c r="P8" s="553" t="s">
        <v>56</v>
      </c>
      <c r="Q8" s="570"/>
      <c r="R8" s="571"/>
      <c r="S8" s="148"/>
    </row>
    <row r="9" spans="1:19" ht="13.9" customHeight="1" x14ac:dyDescent="0.2">
      <c r="A9" s="521" t="s">
        <v>7</v>
      </c>
      <c r="B9" s="515"/>
      <c r="C9" s="1"/>
      <c r="D9" s="548">
        <v>42825</v>
      </c>
      <c r="E9" s="572" t="s">
        <v>48</v>
      </c>
      <c r="F9" s="516"/>
      <c r="G9" s="1"/>
      <c r="H9" s="548">
        <v>42460</v>
      </c>
      <c r="I9" s="572" t="s">
        <v>48</v>
      </c>
      <c r="J9" s="518"/>
      <c r="K9" s="148"/>
      <c r="L9" s="546">
        <v>42916</v>
      </c>
      <c r="M9" s="573" t="s">
        <v>48</v>
      </c>
      <c r="N9" s="574" t="s">
        <v>48</v>
      </c>
      <c r="O9" s="1"/>
      <c r="P9" s="546">
        <v>42551</v>
      </c>
      <c r="Q9" s="566" t="s">
        <v>48</v>
      </c>
      <c r="R9" s="567" t="s">
        <v>48</v>
      </c>
      <c r="S9" s="148"/>
    </row>
    <row r="10" spans="1:19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7"/>
      <c r="K10" s="149"/>
      <c r="L10" s="575" t="s">
        <v>48</v>
      </c>
      <c r="M10" s="549"/>
      <c r="N10" s="550"/>
      <c r="O10" s="1"/>
      <c r="P10" s="1"/>
      <c r="Q10" s="1"/>
      <c r="R10" s="7"/>
      <c r="S10" s="148"/>
    </row>
    <row r="11" spans="1:19" ht="18.75" customHeight="1" x14ac:dyDescent="0.2">
      <c r="A11" s="1"/>
      <c r="B11" s="1"/>
      <c r="C11" s="1"/>
      <c r="D11" s="138" t="s">
        <v>47</v>
      </c>
      <c r="E11" s="137"/>
      <c r="F11" s="138" t="s">
        <v>46</v>
      </c>
      <c r="G11" s="1"/>
      <c r="H11" s="138" t="s">
        <v>47</v>
      </c>
      <c r="I11" s="137"/>
      <c r="J11" s="136" t="s">
        <v>46</v>
      </c>
      <c r="K11" s="148"/>
      <c r="L11" s="138" t="s">
        <v>47</v>
      </c>
      <c r="M11" s="137"/>
      <c r="N11" s="136" t="s">
        <v>46</v>
      </c>
      <c r="O11" s="1"/>
      <c r="P11" s="138" t="s">
        <v>47</v>
      </c>
      <c r="Q11" s="137"/>
      <c r="R11" s="136" t="s">
        <v>46</v>
      </c>
      <c r="S11" s="167" t="s">
        <v>48</v>
      </c>
    </row>
    <row r="12" spans="1:19" ht="18.75" customHeight="1" x14ac:dyDescent="0.2">
      <c r="A12" s="1"/>
      <c r="B12" s="1"/>
      <c r="C12" s="1"/>
      <c r="D12" s="13" t="s">
        <v>45</v>
      </c>
      <c r="E12" s="13" t="s">
        <v>44</v>
      </c>
      <c r="F12" s="13" t="s">
        <v>43</v>
      </c>
      <c r="G12" s="1"/>
      <c r="H12" s="13" t="s">
        <v>45</v>
      </c>
      <c r="I12" s="13" t="s">
        <v>44</v>
      </c>
      <c r="J12" s="14" t="s">
        <v>43</v>
      </c>
      <c r="K12" s="149"/>
      <c r="L12" s="13" t="s">
        <v>45</v>
      </c>
      <c r="M12" s="13" t="s">
        <v>44</v>
      </c>
      <c r="N12" s="14" t="s">
        <v>43</v>
      </c>
      <c r="O12" s="1"/>
      <c r="P12" s="13" t="s">
        <v>45</v>
      </c>
      <c r="Q12" s="13" t="s">
        <v>44</v>
      </c>
      <c r="R12" s="14" t="s">
        <v>43</v>
      </c>
      <c r="S12" s="148"/>
    </row>
    <row r="13" spans="1:19" ht="12.4" customHeight="1" x14ac:dyDescent="0.2">
      <c r="A13" s="1"/>
      <c r="B13" s="1"/>
      <c r="C13" s="1"/>
      <c r="D13" s="15"/>
      <c r="E13" s="15"/>
      <c r="F13" s="15"/>
      <c r="G13" s="1"/>
      <c r="H13" s="15"/>
      <c r="I13" s="15"/>
      <c r="J13" s="17"/>
      <c r="K13" s="148"/>
      <c r="L13" s="16"/>
      <c r="M13" s="16"/>
      <c r="N13" s="16"/>
      <c r="O13" s="1"/>
      <c r="P13" s="15"/>
      <c r="Q13" s="15"/>
      <c r="R13" s="17"/>
      <c r="S13" s="148"/>
    </row>
    <row r="14" spans="1:19" ht="18.75" customHeight="1" x14ac:dyDescent="0.2">
      <c r="A14" s="521" t="s">
        <v>14</v>
      </c>
      <c r="B14" s="516"/>
      <c r="C14" s="1"/>
      <c r="D14" s="135">
        <v>5228300000</v>
      </c>
      <c r="E14" s="168">
        <f>F14-D14</f>
        <v>0</v>
      </c>
      <c r="F14" s="162">
        <v>5228300000</v>
      </c>
      <c r="G14" s="164"/>
      <c r="H14" s="135">
        <v>4865100000</v>
      </c>
      <c r="I14" s="168">
        <f>J14-H14</f>
        <v>0</v>
      </c>
      <c r="J14" s="162">
        <v>4865100000</v>
      </c>
      <c r="K14" s="163"/>
      <c r="L14" s="135">
        <v>11052600000</v>
      </c>
      <c r="M14" s="114">
        <f>N14-L14</f>
        <v>0</v>
      </c>
      <c r="N14" s="162">
        <v>11052600000</v>
      </c>
      <c r="O14" s="1"/>
      <c r="P14" s="135">
        <v>10269900000</v>
      </c>
      <c r="Q14" s="114">
        <f>R14-P14</f>
        <v>0</v>
      </c>
      <c r="R14" s="162">
        <v>10269900000</v>
      </c>
      <c r="S14" s="167" t="s">
        <v>48</v>
      </c>
    </row>
    <row r="15" spans="1:19" ht="12.4" customHeight="1" x14ac:dyDescent="0.2">
      <c r="A15" s="117"/>
      <c r="B15" s="117"/>
      <c r="C15" s="1"/>
      <c r="D15" s="7"/>
      <c r="E15" s="118"/>
      <c r="F15" s="7"/>
      <c r="G15" s="1"/>
      <c r="H15" s="7"/>
      <c r="I15" s="118"/>
      <c r="J15" s="7"/>
      <c r="K15" s="1"/>
      <c r="L15" s="7"/>
      <c r="M15" s="118"/>
      <c r="N15" s="7"/>
      <c r="O15" s="1"/>
      <c r="P15" s="7"/>
      <c r="Q15" s="118"/>
      <c r="R15" s="7"/>
      <c r="S15" s="7"/>
    </row>
    <row r="16" spans="1:19" ht="18.75" customHeight="1" x14ac:dyDescent="0.2">
      <c r="A16" s="521" t="s">
        <v>15</v>
      </c>
      <c r="B16" s="516"/>
      <c r="C16" s="1"/>
      <c r="D16" s="114">
        <v>1327700000</v>
      </c>
      <c r="E16" s="120">
        <f>F16-D16</f>
        <v>-184700000</v>
      </c>
      <c r="F16" s="114">
        <v>1143000000</v>
      </c>
      <c r="G16" s="1"/>
      <c r="H16" s="114">
        <v>1323000000</v>
      </c>
      <c r="I16" s="120">
        <f>J16-H16</f>
        <v>-170600000</v>
      </c>
      <c r="J16" s="114">
        <v>1152400000</v>
      </c>
      <c r="K16" s="157"/>
      <c r="L16" s="114">
        <v>2879300000</v>
      </c>
      <c r="M16" s="114">
        <f>N16-L16</f>
        <v>-377100000</v>
      </c>
      <c r="N16" s="114">
        <v>2502200000</v>
      </c>
      <c r="O16" s="1"/>
      <c r="P16" s="114">
        <v>2788000000</v>
      </c>
      <c r="Q16" s="114">
        <f>R16-P16</f>
        <v>-337200000</v>
      </c>
      <c r="R16" s="114">
        <v>2450800000</v>
      </c>
      <c r="S16" s="118"/>
    </row>
    <row r="17" spans="1:19" ht="12.4" customHeight="1" x14ac:dyDescent="0.2">
      <c r="A17" s="117"/>
      <c r="B17" s="117"/>
      <c r="C17" s="1"/>
      <c r="D17" s="7"/>
      <c r="E17" s="118"/>
      <c r="F17" s="7"/>
      <c r="G17" s="1"/>
      <c r="H17" s="7"/>
      <c r="I17" s="118"/>
      <c r="J17" s="7"/>
      <c r="K17" s="1"/>
      <c r="L17" s="7"/>
      <c r="M17" s="118"/>
      <c r="N17" s="7"/>
      <c r="O17" s="1"/>
      <c r="P17" s="7"/>
      <c r="Q17" s="118"/>
      <c r="R17" s="7"/>
      <c r="S17" s="7"/>
    </row>
    <row r="18" spans="1:19" ht="18.75" customHeight="1" x14ac:dyDescent="0.2">
      <c r="A18" s="554" t="s">
        <v>18</v>
      </c>
      <c r="B18" s="555"/>
      <c r="C18" s="1"/>
      <c r="D18" s="114">
        <v>1238300000</v>
      </c>
      <c r="E18" s="120">
        <f>F18-D18</f>
        <v>-200000</v>
      </c>
      <c r="F18" s="114">
        <v>1238100000</v>
      </c>
      <c r="G18" s="1"/>
      <c r="H18" s="114">
        <v>1221000000</v>
      </c>
      <c r="I18" s="120">
        <f>J18-H18</f>
        <v>-200000</v>
      </c>
      <c r="J18" s="114">
        <v>1220800000</v>
      </c>
      <c r="K18" s="157"/>
      <c r="L18" s="120">
        <v>2489200000</v>
      </c>
      <c r="M18" s="120">
        <f>N18-L18-100000</f>
        <v>-400000</v>
      </c>
      <c r="N18" s="120">
        <v>2488900000</v>
      </c>
      <c r="O18" s="1"/>
      <c r="P18" s="120">
        <v>2556900000</v>
      </c>
      <c r="Q18" s="120">
        <f>R18-P18</f>
        <v>-400000</v>
      </c>
      <c r="R18" s="120">
        <v>2556500000</v>
      </c>
      <c r="S18" s="118"/>
    </row>
    <row r="19" spans="1:19" ht="18.75" customHeight="1" x14ac:dyDescent="0.2">
      <c r="A19" s="576" t="s">
        <v>42</v>
      </c>
      <c r="B19" s="577"/>
      <c r="C19" s="1"/>
      <c r="D19" s="131">
        <v>1544700000</v>
      </c>
      <c r="E19" s="131">
        <f>F19-D19</f>
        <v>-1600000</v>
      </c>
      <c r="F19" s="131">
        <v>1543100000</v>
      </c>
      <c r="G19" s="1"/>
      <c r="H19" s="131">
        <v>1473900000</v>
      </c>
      <c r="I19" s="131">
        <f>J19-H19</f>
        <v>-1700000</v>
      </c>
      <c r="J19" s="131">
        <v>1472200000</v>
      </c>
      <c r="K19" s="157"/>
      <c r="L19" s="131">
        <v>3252100000</v>
      </c>
      <c r="M19" s="131">
        <f>N19-L19</f>
        <v>-3200000</v>
      </c>
      <c r="N19" s="131">
        <v>3248900000</v>
      </c>
      <c r="O19" s="1"/>
      <c r="P19" s="131">
        <v>3096500000</v>
      </c>
      <c r="Q19" s="131">
        <f>R19-P19</f>
        <v>-3500000</v>
      </c>
      <c r="R19" s="131">
        <v>3093000000</v>
      </c>
      <c r="S19" s="118"/>
    </row>
    <row r="20" spans="1:19" ht="18.75" customHeight="1" x14ac:dyDescent="0.2">
      <c r="A20" s="521" t="s">
        <v>41</v>
      </c>
      <c r="B20" s="516"/>
      <c r="C20" s="1"/>
      <c r="D20" s="126">
        <v>2783000000</v>
      </c>
      <c r="E20" s="126">
        <f>F20-D20</f>
        <v>-1800000</v>
      </c>
      <c r="F20" s="126">
        <v>2781200000</v>
      </c>
      <c r="G20" s="1"/>
      <c r="H20" s="126">
        <v>2694900000</v>
      </c>
      <c r="I20" s="126">
        <f>J20-H20</f>
        <v>-1900000</v>
      </c>
      <c r="J20" s="126">
        <v>2693000000</v>
      </c>
      <c r="K20" s="157"/>
      <c r="L20" s="129">
        <v>5741300000</v>
      </c>
      <c r="M20" s="126">
        <f>N20-L20-100000</f>
        <v>-3600000</v>
      </c>
      <c r="N20" s="129">
        <v>5737800000</v>
      </c>
      <c r="O20" s="1"/>
      <c r="P20" s="129">
        <v>5653400000</v>
      </c>
      <c r="Q20" s="126">
        <f>R20-P20</f>
        <v>-3900000</v>
      </c>
      <c r="R20" s="129">
        <v>5649500000</v>
      </c>
      <c r="S20" s="118"/>
    </row>
    <row r="21" spans="1:19" ht="12.4" customHeight="1" x14ac:dyDescent="0.2">
      <c r="A21" s="117"/>
      <c r="B21" s="117"/>
      <c r="C21" s="1"/>
      <c r="D21" s="7"/>
      <c r="E21" s="118"/>
      <c r="F21" s="7"/>
      <c r="G21" s="1"/>
      <c r="H21" s="7"/>
      <c r="I21" s="118"/>
      <c r="J21" s="7"/>
      <c r="K21" s="1"/>
      <c r="L21" s="7"/>
      <c r="M21" s="118"/>
      <c r="N21" s="7"/>
      <c r="O21" s="1"/>
      <c r="P21" s="7"/>
      <c r="Q21" s="118"/>
      <c r="R21" s="7"/>
      <c r="S21" s="7"/>
    </row>
    <row r="22" spans="1:19" ht="12.4" customHeight="1" x14ac:dyDescent="0.2">
      <c r="A22" s="521" t="s">
        <v>40</v>
      </c>
      <c r="B22" s="516"/>
      <c r="C22" s="1"/>
      <c r="D22" s="7"/>
      <c r="E22" s="7"/>
      <c r="F22" s="7"/>
      <c r="G22" s="1"/>
      <c r="H22" s="7"/>
      <c r="I22" s="7"/>
      <c r="J22" s="7"/>
      <c r="K22" s="1"/>
      <c r="L22" s="7"/>
      <c r="M22" s="7"/>
      <c r="N22" s="7"/>
      <c r="O22" s="1"/>
      <c r="P22" s="7"/>
      <c r="Q22" s="7"/>
      <c r="R22" s="7"/>
      <c r="S22" s="7"/>
    </row>
    <row r="23" spans="1:19" ht="18.75" customHeight="1" x14ac:dyDescent="0.2">
      <c r="A23" s="521" t="s">
        <v>39</v>
      </c>
      <c r="B23" s="516"/>
      <c r="C23" s="1"/>
      <c r="D23" s="114">
        <v>857600000</v>
      </c>
      <c r="E23" s="114">
        <f>F23-D23</f>
        <v>-857600000</v>
      </c>
      <c r="F23" s="114">
        <v>0</v>
      </c>
      <c r="G23" s="1"/>
      <c r="H23" s="114">
        <v>0</v>
      </c>
      <c r="I23" s="114">
        <f>J23-H23</f>
        <v>0</v>
      </c>
      <c r="J23" s="114">
        <v>0</v>
      </c>
      <c r="K23" s="157"/>
      <c r="L23" s="114">
        <v>857600000</v>
      </c>
      <c r="M23" s="114">
        <f>N23-L23</f>
        <v>-857600000</v>
      </c>
      <c r="N23" s="114">
        <v>0</v>
      </c>
      <c r="O23" s="1"/>
      <c r="P23" s="114">
        <v>0</v>
      </c>
      <c r="Q23" s="114">
        <f>R23-P23</f>
        <v>0</v>
      </c>
      <c r="R23" s="114">
        <v>0</v>
      </c>
      <c r="S23" s="118"/>
    </row>
    <row r="24" spans="1:19" ht="12.4" customHeight="1" x14ac:dyDescent="0.2">
      <c r="A24" s="117"/>
      <c r="B24" s="117"/>
      <c r="C24" s="1"/>
      <c r="D24" s="7"/>
      <c r="E24" s="118"/>
      <c r="F24" s="7"/>
      <c r="G24" s="1"/>
      <c r="H24" s="7"/>
      <c r="I24" s="118"/>
      <c r="J24" s="7"/>
      <c r="K24" s="1"/>
      <c r="L24" s="7"/>
      <c r="M24" s="118"/>
      <c r="N24" s="7"/>
      <c r="O24" s="1"/>
      <c r="P24" s="7"/>
      <c r="Q24" s="118"/>
      <c r="R24" s="7"/>
      <c r="S24" s="7"/>
    </row>
    <row r="25" spans="1:19" ht="12.4" customHeight="1" x14ac:dyDescent="0.2">
      <c r="A25" s="521" t="s">
        <v>38</v>
      </c>
      <c r="B25" s="516"/>
      <c r="C25" s="1"/>
      <c r="D25" s="7"/>
      <c r="E25" s="7"/>
      <c r="F25" s="7"/>
      <c r="G25" s="1"/>
      <c r="H25" s="7"/>
      <c r="I25" s="7"/>
      <c r="J25" s="7"/>
      <c r="K25" s="1"/>
      <c r="L25" s="7"/>
      <c r="M25" s="7"/>
      <c r="N25" s="7"/>
      <c r="O25" s="1"/>
      <c r="P25" s="7"/>
      <c r="Q25" s="7"/>
      <c r="R25" s="7"/>
      <c r="S25" s="7"/>
    </row>
    <row r="26" spans="1:19" ht="18.75" customHeight="1" x14ac:dyDescent="0.2">
      <c r="A26" s="521" t="s">
        <v>37</v>
      </c>
      <c r="B26" s="516"/>
      <c r="C26" s="1"/>
      <c r="D26" s="114">
        <v>213900000</v>
      </c>
      <c r="E26" s="114">
        <f>F26-D26</f>
        <v>-213900000</v>
      </c>
      <c r="F26" s="114">
        <v>0</v>
      </c>
      <c r="G26" s="1"/>
      <c r="H26" s="114">
        <v>131400000</v>
      </c>
      <c r="I26" s="114">
        <f>J26-H26</f>
        <v>-131400000</v>
      </c>
      <c r="J26" s="114">
        <v>0</v>
      </c>
      <c r="K26" s="157"/>
      <c r="L26" s="114">
        <v>263900000</v>
      </c>
      <c r="M26" s="114">
        <f>N26-L26</f>
        <v>-263900000</v>
      </c>
      <c r="N26" s="114">
        <v>0</v>
      </c>
      <c r="O26" s="1"/>
      <c r="P26" s="114">
        <v>189400000</v>
      </c>
      <c r="Q26" s="114">
        <f>R26-P26</f>
        <v>-189400000</v>
      </c>
      <c r="R26" s="114">
        <v>0</v>
      </c>
      <c r="S26" s="118"/>
    </row>
    <row r="27" spans="1:19" ht="12.4" customHeight="1" x14ac:dyDescent="0.2">
      <c r="A27" s="117"/>
      <c r="B27" s="117"/>
      <c r="C27" s="1"/>
      <c r="D27" s="7"/>
      <c r="E27" s="118"/>
      <c r="F27" s="7"/>
      <c r="G27" s="1"/>
      <c r="H27" s="7"/>
      <c r="I27" s="118"/>
      <c r="J27" s="7"/>
      <c r="K27" s="1"/>
      <c r="L27" s="7"/>
      <c r="M27" s="118"/>
      <c r="N27" s="7"/>
      <c r="O27" s="1"/>
      <c r="P27" s="7"/>
      <c r="Q27" s="118"/>
      <c r="R27" s="7"/>
      <c r="S27" s="7"/>
    </row>
    <row r="28" spans="1:19" ht="18.75" customHeight="1" x14ac:dyDescent="0.2">
      <c r="A28" s="521" t="s">
        <v>26</v>
      </c>
      <c r="B28" s="516"/>
      <c r="C28" s="1"/>
      <c r="D28" s="114">
        <v>15100000</v>
      </c>
      <c r="E28" s="114">
        <f>F28-D28</f>
        <v>0</v>
      </c>
      <c r="F28" s="120">
        <v>15100000</v>
      </c>
      <c r="G28" s="1"/>
      <c r="H28" s="114">
        <v>-149000000</v>
      </c>
      <c r="I28" s="114">
        <f>J28-H28</f>
        <v>203900000</v>
      </c>
      <c r="J28" s="120">
        <v>54900000</v>
      </c>
      <c r="K28" s="157"/>
      <c r="L28" s="120">
        <v>11200000</v>
      </c>
      <c r="M28" s="114">
        <f>N28-L28</f>
        <v>0</v>
      </c>
      <c r="N28" s="120">
        <v>11200000</v>
      </c>
      <c r="O28" s="1"/>
      <c r="P28" s="120">
        <v>-127800000</v>
      </c>
      <c r="Q28" s="114">
        <f>R28-P28</f>
        <v>203900000</v>
      </c>
      <c r="R28" s="120">
        <v>76100000</v>
      </c>
      <c r="S28" s="118"/>
    </row>
    <row r="29" spans="1:19" ht="12.4" customHeight="1" x14ac:dyDescent="0.2">
      <c r="A29" s="117"/>
      <c r="B29" s="117"/>
      <c r="C29" s="1"/>
      <c r="D29" s="7"/>
      <c r="E29" s="118"/>
      <c r="F29" s="7"/>
      <c r="G29" s="1"/>
      <c r="H29" s="7"/>
      <c r="I29" s="118"/>
      <c r="J29" s="7"/>
      <c r="K29" s="1"/>
      <c r="L29" s="7"/>
      <c r="M29" s="118"/>
      <c r="N29" s="7"/>
      <c r="O29" s="1"/>
      <c r="P29" s="7"/>
      <c r="Q29" s="118"/>
      <c r="R29" s="7"/>
      <c r="S29" s="7"/>
    </row>
    <row r="30" spans="1:19" ht="18.75" customHeight="1" x14ac:dyDescent="0.2">
      <c r="A30" s="521" t="s">
        <v>28</v>
      </c>
      <c r="B30" s="516"/>
      <c r="C30" s="1"/>
      <c r="D30" s="114">
        <v>172000000</v>
      </c>
      <c r="E30" s="114">
        <f>F30-D30</f>
        <v>107600000</v>
      </c>
      <c r="F30" s="114">
        <v>279600000</v>
      </c>
      <c r="G30" s="1"/>
      <c r="H30" s="114">
        <v>126700000</v>
      </c>
      <c r="I30" s="114">
        <f>J30-H30</f>
        <v>65600000</v>
      </c>
      <c r="J30" s="114">
        <v>192300000</v>
      </c>
      <c r="K30" s="157"/>
      <c r="L30" s="114">
        <v>424500000</v>
      </c>
      <c r="M30" s="114">
        <f>N30-L30</f>
        <v>182300000</v>
      </c>
      <c r="N30" s="114">
        <v>606800000</v>
      </c>
      <c r="O30" s="1"/>
      <c r="P30" s="114">
        <v>323500000</v>
      </c>
      <c r="Q30" s="114">
        <f>R30-P30</f>
        <v>131100000</v>
      </c>
      <c r="R30" s="114">
        <v>454600000</v>
      </c>
      <c r="S30" s="118"/>
    </row>
    <row r="31" spans="1:19" ht="12.4" customHeight="1" x14ac:dyDescent="0.2">
      <c r="A31" s="117"/>
      <c r="B31" s="117"/>
      <c r="C31" s="1"/>
      <c r="D31" s="118"/>
      <c r="E31" s="118"/>
      <c r="F31" s="118"/>
      <c r="G31" s="1"/>
      <c r="H31" s="118"/>
      <c r="I31" s="118"/>
      <c r="J31" s="118"/>
      <c r="K31" s="1"/>
      <c r="L31" s="118"/>
      <c r="M31" s="118"/>
      <c r="N31" s="118"/>
      <c r="O31" s="1"/>
      <c r="P31" s="118"/>
      <c r="Q31" s="118"/>
      <c r="R31" s="118"/>
      <c r="S31" s="118"/>
    </row>
    <row r="32" spans="1:19" ht="18.75" customHeight="1" x14ac:dyDescent="0.2">
      <c r="A32" s="521" t="s">
        <v>30</v>
      </c>
      <c r="B32" s="516"/>
      <c r="C32" s="1"/>
      <c r="D32" s="114">
        <v>-110800000</v>
      </c>
      <c r="E32" s="120">
        <f>F32-D32</f>
        <v>1150400000</v>
      </c>
      <c r="F32" s="114">
        <v>1039600000</v>
      </c>
      <c r="G32" s="1"/>
      <c r="H32" s="114">
        <v>440100000</v>
      </c>
      <c r="I32" s="120">
        <f>J32-H32</f>
        <v>442200000</v>
      </c>
      <c r="J32" s="114">
        <v>882300000</v>
      </c>
      <c r="K32" s="157"/>
      <c r="L32" s="120">
        <v>897200000</v>
      </c>
      <c r="M32" s="120">
        <f>N32-L32+100000</f>
        <v>1319900000</v>
      </c>
      <c r="N32" s="114">
        <v>2217000000</v>
      </c>
      <c r="O32" s="1"/>
      <c r="P32" s="120">
        <v>1187800000</v>
      </c>
      <c r="Q32" s="120">
        <f>R32-P32</f>
        <v>603300000</v>
      </c>
      <c r="R32" s="114">
        <v>1791100000</v>
      </c>
      <c r="S32" s="118"/>
    </row>
    <row r="33" spans="1:19" ht="12.4" customHeight="1" x14ac:dyDescent="0.2">
      <c r="A33" s="117"/>
      <c r="B33" s="117"/>
      <c r="C33" s="1"/>
      <c r="D33" s="94"/>
      <c r="E33" s="118"/>
      <c r="F33" s="7"/>
      <c r="G33" s="1"/>
      <c r="H33" s="94"/>
      <c r="I33" s="118"/>
      <c r="J33" s="7"/>
      <c r="K33" s="1"/>
      <c r="L33" s="7"/>
      <c r="M33" s="118"/>
      <c r="N33" s="7"/>
      <c r="O33" s="1"/>
      <c r="P33" s="7"/>
      <c r="Q33" s="118"/>
      <c r="R33" s="7"/>
      <c r="S33" s="7"/>
    </row>
    <row r="34" spans="1:19" ht="18.75" customHeight="1" x14ac:dyDescent="0.2">
      <c r="A34" s="521" t="s">
        <v>31</v>
      </c>
      <c r="B34" s="516"/>
      <c r="C34" s="1"/>
      <c r="D34" s="110">
        <v>-0.1</v>
      </c>
      <c r="E34" s="110">
        <f>F34-D34+0.01</f>
        <v>1.0900000000000001</v>
      </c>
      <c r="F34" s="110">
        <v>0.98</v>
      </c>
      <c r="G34" s="1"/>
      <c r="H34" s="110">
        <v>0.41</v>
      </c>
      <c r="I34" s="110">
        <f>J34-H34</f>
        <v>0.42</v>
      </c>
      <c r="J34" s="110">
        <v>0.83</v>
      </c>
      <c r="K34" s="155"/>
      <c r="L34" s="110">
        <v>0.85</v>
      </c>
      <c r="M34" s="110">
        <f>N34-L34</f>
        <v>1.25</v>
      </c>
      <c r="N34" s="110">
        <v>2.1</v>
      </c>
      <c r="O34" s="56"/>
      <c r="P34" s="110">
        <v>1.1200000000000001</v>
      </c>
      <c r="Q34" s="110">
        <f>R34-P34</f>
        <v>0.56999999999999984</v>
      </c>
      <c r="R34" s="110">
        <v>1.69</v>
      </c>
      <c r="S34" s="109"/>
    </row>
    <row r="35" spans="1:19" ht="12.4" customHeight="1" x14ac:dyDescent="0.2">
      <c r="A35" s="515"/>
      <c r="B35" s="516"/>
      <c r="C35" s="516"/>
      <c r="D35" s="516"/>
      <c r="E35" s="578"/>
      <c r="F35" s="516"/>
      <c r="G35" s="516"/>
      <c r="H35" s="516"/>
      <c r="I35" s="562"/>
      <c r="J35" s="518"/>
      <c r="K35" s="7"/>
      <c r="L35" s="94"/>
      <c r="M35" s="94"/>
      <c r="N35" s="7"/>
      <c r="O35" s="7"/>
      <c r="P35" s="7"/>
      <c r="Q35" s="7"/>
      <c r="R35" s="7"/>
      <c r="S35" s="7"/>
    </row>
    <row r="36" spans="1:19" ht="12.4" customHeight="1" x14ac:dyDescent="0.2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7"/>
      <c r="L36" s="7"/>
      <c r="M36" s="7"/>
      <c r="N36" s="7"/>
      <c r="O36" s="7"/>
      <c r="P36" s="7"/>
      <c r="Q36" s="7"/>
      <c r="R36" s="7"/>
      <c r="S36" s="7"/>
    </row>
    <row r="37" spans="1:19" ht="12.4" customHeight="1" x14ac:dyDescent="0.2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7"/>
      <c r="L37" s="7"/>
      <c r="M37" s="7"/>
      <c r="N37" s="7"/>
      <c r="O37" s="7"/>
      <c r="P37" s="7"/>
      <c r="Q37" s="7"/>
      <c r="R37" s="7"/>
      <c r="S37" s="7"/>
    </row>
    <row r="38" spans="1:19" ht="12.4" customHeight="1" x14ac:dyDescent="0.2">
      <c r="A38" s="1"/>
      <c r="B38" s="1"/>
      <c r="C38" s="1"/>
      <c r="D38" s="553" t="s">
        <v>55</v>
      </c>
      <c r="E38" s="529"/>
      <c r="F38" s="529"/>
      <c r="G38" s="1"/>
      <c r="H38" s="553" t="s">
        <v>55</v>
      </c>
      <c r="I38" s="529"/>
      <c r="J38" s="529"/>
      <c r="K38" s="94"/>
      <c r="L38" s="552" t="s">
        <v>54</v>
      </c>
      <c r="M38" s="568"/>
      <c r="N38" s="569"/>
      <c r="O38" s="1"/>
      <c r="P38" s="553" t="s">
        <v>54</v>
      </c>
      <c r="Q38" s="570"/>
      <c r="R38" s="571"/>
      <c r="S38" s="148"/>
    </row>
    <row r="39" spans="1:19" ht="13.9" customHeight="1" x14ac:dyDescent="0.2">
      <c r="A39" s="1"/>
      <c r="B39" s="1"/>
      <c r="C39" s="1"/>
      <c r="D39" s="548">
        <v>43008</v>
      </c>
      <c r="E39" s="579" t="s">
        <v>48</v>
      </c>
      <c r="F39" s="529"/>
      <c r="G39" s="1"/>
      <c r="H39" s="548">
        <v>42643</v>
      </c>
      <c r="I39" s="579" t="s">
        <v>48</v>
      </c>
      <c r="J39" s="529"/>
      <c r="K39" s="140" t="s">
        <v>48</v>
      </c>
      <c r="L39" s="546">
        <v>43100</v>
      </c>
      <c r="M39" s="580" t="s">
        <v>48</v>
      </c>
      <c r="N39" s="581" t="s">
        <v>48</v>
      </c>
      <c r="O39" s="165" t="s">
        <v>48</v>
      </c>
      <c r="P39" s="546">
        <v>42735</v>
      </c>
      <c r="Q39" s="566" t="s">
        <v>48</v>
      </c>
      <c r="R39" s="582" t="s">
        <v>48</v>
      </c>
      <c r="S39" s="140" t="s">
        <v>48</v>
      </c>
    </row>
    <row r="40" spans="1:19" ht="13.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7"/>
      <c r="K40" s="94"/>
      <c r="L40" s="575" t="s">
        <v>48</v>
      </c>
      <c r="M40" s="584"/>
      <c r="N40" s="585"/>
      <c r="O40" s="165" t="s">
        <v>48</v>
      </c>
      <c r="P40" s="1"/>
      <c r="Q40" s="1"/>
      <c r="R40" s="7"/>
      <c r="S40" s="94"/>
    </row>
    <row r="41" spans="1:19" ht="18.75" customHeight="1" x14ac:dyDescent="0.2">
      <c r="A41" s="1"/>
      <c r="B41" s="1"/>
      <c r="C41" s="1"/>
      <c r="D41" s="138" t="s">
        <v>47</v>
      </c>
      <c r="E41" s="137"/>
      <c r="F41" s="138" t="s">
        <v>46</v>
      </c>
      <c r="G41" s="1"/>
      <c r="H41" s="138" t="s">
        <v>47</v>
      </c>
      <c r="I41" s="137"/>
      <c r="J41" s="136" t="s">
        <v>46</v>
      </c>
      <c r="K41" s="94"/>
      <c r="L41" s="138" t="s">
        <v>47</v>
      </c>
      <c r="M41" s="137"/>
      <c r="N41" s="136" t="s">
        <v>46</v>
      </c>
      <c r="O41" s="1"/>
      <c r="P41" s="138" t="s">
        <v>47</v>
      </c>
      <c r="Q41" s="137"/>
      <c r="R41" s="136" t="s">
        <v>46</v>
      </c>
      <c r="S41" s="94"/>
    </row>
    <row r="42" spans="1:19" ht="18.75" customHeight="1" x14ac:dyDescent="0.2">
      <c r="A42" s="1"/>
      <c r="B42" s="1"/>
      <c r="C42" s="1"/>
      <c r="D42" s="13" t="s">
        <v>45</v>
      </c>
      <c r="E42" s="13" t="s">
        <v>44</v>
      </c>
      <c r="F42" s="13" t="s">
        <v>43</v>
      </c>
      <c r="G42" s="1"/>
      <c r="H42" s="13" t="s">
        <v>45</v>
      </c>
      <c r="I42" s="13" t="s">
        <v>44</v>
      </c>
      <c r="J42" s="14" t="s">
        <v>43</v>
      </c>
      <c r="K42" s="94"/>
      <c r="L42" s="13" t="s">
        <v>45</v>
      </c>
      <c r="M42" s="13" t="s">
        <v>44</v>
      </c>
      <c r="N42" s="14" t="s">
        <v>43</v>
      </c>
      <c r="O42" s="1"/>
      <c r="P42" s="13" t="s">
        <v>45</v>
      </c>
      <c r="Q42" s="13" t="s">
        <v>44</v>
      </c>
      <c r="R42" s="14" t="s">
        <v>43</v>
      </c>
      <c r="S42" s="94"/>
    </row>
    <row r="43" spans="1:19" ht="12.4" customHeight="1" x14ac:dyDescent="0.2">
      <c r="A43" s="1"/>
      <c r="B43" s="1"/>
      <c r="C43" s="1"/>
      <c r="D43" s="15"/>
      <c r="E43" s="15"/>
      <c r="F43" s="15"/>
      <c r="G43" s="1"/>
      <c r="H43" s="15"/>
      <c r="I43" s="15"/>
      <c r="J43" s="17"/>
      <c r="K43" s="94"/>
      <c r="L43" s="16"/>
      <c r="M43" s="16"/>
      <c r="N43" s="16"/>
      <c r="O43" s="1"/>
      <c r="P43" s="15"/>
      <c r="Q43" s="15"/>
      <c r="R43" s="17"/>
      <c r="S43" s="94"/>
    </row>
    <row r="44" spans="1:19" ht="18.75" customHeight="1" x14ac:dyDescent="0.2">
      <c r="A44" s="521" t="s">
        <v>14</v>
      </c>
      <c r="B44" s="516"/>
      <c r="C44" s="1"/>
      <c r="D44" s="161"/>
      <c r="E44" s="116">
        <f>F44-D44</f>
        <v>0</v>
      </c>
      <c r="F44" s="161"/>
      <c r="G44" s="164"/>
      <c r="H44" s="162">
        <v>15461600000</v>
      </c>
      <c r="I44" s="114">
        <f>J44-H44</f>
        <v>0</v>
      </c>
      <c r="J44" s="162">
        <v>15461600000</v>
      </c>
      <c r="K44" s="134"/>
      <c r="L44" s="161"/>
      <c r="M44" s="116">
        <f>N44-L44</f>
        <v>0</v>
      </c>
      <c r="N44" s="161"/>
      <c r="O44" s="163"/>
      <c r="P44" s="135">
        <v>21222100000</v>
      </c>
      <c r="Q44" s="114">
        <f>R44-P44</f>
        <v>0</v>
      </c>
      <c r="R44" s="162">
        <v>21222100000</v>
      </c>
      <c r="S44" s="134"/>
    </row>
    <row r="45" spans="1:19" ht="12.4" customHeight="1" x14ac:dyDescent="0.2">
      <c r="A45" s="117"/>
      <c r="B45" s="117"/>
      <c r="C45" s="1"/>
      <c r="D45" s="7"/>
      <c r="E45" s="156"/>
      <c r="F45" s="7"/>
      <c r="G45" s="1"/>
      <c r="H45" s="161"/>
      <c r="I45" s="118"/>
      <c r="J45" s="7"/>
      <c r="K45" s="94"/>
      <c r="L45" s="161"/>
      <c r="M45" s="156"/>
      <c r="N45" s="7"/>
      <c r="O45" s="1"/>
      <c r="P45" s="7"/>
      <c r="Q45" s="118"/>
      <c r="R45" s="7"/>
      <c r="S45" s="94"/>
    </row>
    <row r="46" spans="1:19" ht="18.75" customHeight="1" x14ac:dyDescent="0.2">
      <c r="A46" s="521" t="s">
        <v>15</v>
      </c>
      <c r="B46" s="516"/>
      <c r="C46" s="1"/>
      <c r="D46" s="118"/>
      <c r="E46" s="116">
        <f>F46-D46</f>
        <v>0</v>
      </c>
      <c r="F46" s="118"/>
      <c r="G46" s="1"/>
      <c r="H46" s="114">
        <v>4188900000</v>
      </c>
      <c r="I46" s="114">
        <f>J46-H46</f>
        <v>-513000000</v>
      </c>
      <c r="J46" s="114">
        <v>3675900000</v>
      </c>
      <c r="K46" s="154"/>
      <c r="L46" s="118"/>
      <c r="M46" s="116">
        <f>N46-L46</f>
        <v>0</v>
      </c>
      <c r="N46" s="118"/>
      <c r="O46" s="157"/>
      <c r="P46" s="114">
        <v>5654900000</v>
      </c>
      <c r="Q46" s="114">
        <f>R46-P46</f>
        <v>-675700000</v>
      </c>
      <c r="R46" s="114">
        <v>4979200000</v>
      </c>
      <c r="S46" s="154"/>
    </row>
    <row r="47" spans="1:19" ht="12.4" customHeight="1" x14ac:dyDescent="0.2">
      <c r="A47" s="117"/>
      <c r="B47" s="117"/>
      <c r="C47" s="1"/>
      <c r="D47" s="7"/>
      <c r="E47" s="156"/>
      <c r="F47" s="94"/>
      <c r="G47" s="1"/>
      <c r="H47" s="7"/>
      <c r="I47" s="118"/>
      <c r="J47" s="94"/>
      <c r="K47" s="94"/>
      <c r="L47" s="7"/>
      <c r="M47" s="156"/>
      <c r="N47" s="94"/>
      <c r="O47" s="1"/>
      <c r="P47" s="7"/>
      <c r="Q47" s="118"/>
      <c r="R47" s="7"/>
      <c r="S47" s="94"/>
    </row>
    <row r="48" spans="1:19" ht="18.75" customHeight="1" x14ac:dyDescent="0.2">
      <c r="A48" s="554" t="s">
        <v>18</v>
      </c>
      <c r="B48" s="555"/>
      <c r="C48" s="1"/>
      <c r="D48" s="118"/>
      <c r="E48" s="121">
        <f>F48-D48</f>
        <v>0</v>
      </c>
      <c r="F48" s="118"/>
      <c r="G48" s="1"/>
      <c r="H48" s="114">
        <v>3793300000</v>
      </c>
      <c r="I48" s="120">
        <f>J48-H48</f>
        <v>-600000</v>
      </c>
      <c r="J48" s="114">
        <v>3792700000</v>
      </c>
      <c r="K48" s="154"/>
      <c r="L48" s="118"/>
      <c r="M48" s="121">
        <f>N48-L48</f>
        <v>0</v>
      </c>
      <c r="N48" s="118"/>
      <c r="O48" s="157"/>
      <c r="P48" s="120">
        <v>5243900000</v>
      </c>
      <c r="Q48" s="120">
        <f>R48-P48</f>
        <v>-700000</v>
      </c>
      <c r="R48" s="120">
        <v>5243200000</v>
      </c>
      <c r="S48" s="154"/>
    </row>
    <row r="49" spans="1:19" ht="18.75" customHeight="1" x14ac:dyDescent="0.2">
      <c r="A49" s="576" t="s">
        <v>42</v>
      </c>
      <c r="B49" s="577"/>
      <c r="C49" s="1"/>
      <c r="D49" s="160"/>
      <c r="E49" s="132">
        <f>F49-D49</f>
        <v>0</v>
      </c>
      <c r="F49" s="160"/>
      <c r="G49" s="1"/>
      <c r="H49" s="131">
        <v>4661900000</v>
      </c>
      <c r="I49" s="131">
        <f>J49-H49</f>
        <v>-5200000</v>
      </c>
      <c r="J49" s="131">
        <v>4656700000</v>
      </c>
      <c r="K49" s="154"/>
      <c r="L49" s="160"/>
      <c r="M49" s="132">
        <f>N49-L49</f>
        <v>0</v>
      </c>
      <c r="N49" s="160"/>
      <c r="O49" s="157"/>
      <c r="P49" s="131">
        <v>6452000000</v>
      </c>
      <c r="Q49" s="131">
        <f>R49-P49</f>
        <v>-6900000</v>
      </c>
      <c r="R49" s="131">
        <v>6445100000</v>
      </c>
      <c r="S49" s="154"/>
    </row>
    <row r="50" spans="1:19" ht="18.75" customHeight="1" x14ac:dyDescent="0.2">
      <c r="A50" s="521" t="s">
        <v>41</v>
      </c>
      <c r="B50" s="516"/>
      <c r="C50" s="1"/>
      <c r="D50" s="159"/>
      <c r="E50" s="128">
        <f>F50-D50</f>
        <v>0</v>
      </c>
      <c r="F50" s="159"/>
      <c r="G50" s="1"/>
      <c r="H50" s="126">
        <v>8455200000</v>
      </c>
      <c r="I50" s="126">
        <f>J50-H50</f>
        <v>-5800000</v>
      </c>
      <c r="J50" s="126">
        <v>8449400000</v>
      </c>
      <c r="K50" s="154"/>
      <c r="L50" s="159"/>
      <c r="M50" s="128">
        <f>N50-L50</f>
        <v>0</v>
      </c>
      <c r="N50" s="159"/>
      <c r="O50" s="157"/>
      <c r="P50" s="129">
        <v>11695900000</v>
      </c>
      <c r="Q50" s="126">
        <f>R50-P50</f>
        <v>-7600000</v>
      </c>
      <c r="R50" s="129">
        <v>11688300000</v>
      </c>
      <c r="S50" s="154"/>
    </row>
    <row r="51" spans="1:19" ht="12.4" customHeight="1" x14ac:dyDescent="0.2">
      <c r="A51" s="117"/>
      <c r="B51" s="117"/>
      <c r="C51" s="1"/>
      <c r="D51" s="7"/>
      <c r="E51" s="156"/>
      <c r="F51" s="7"/>
      <c r="G51" s="1"/>
      <c r="H51" s="7"/>
      <c r="I51" s="118"/>
      <c r="J51" s="7"/>
      <c r="K51" s="94"/>
      <c r="L51" s="7"/>
      <c r="M51" s="156"/>
      <c r="N51" s="7"/>
      <c r="O51" s="1"/>
      <c r="P51" s="7"/>
      <c r="Q51" s="118"/>
      <c r="R51" s="7"/>
      <c r="S51" s="94"/>
    </row>
    <row r="52" spans="1:19" ht="12.4" customHeight="1" x14ac:dyDescent="0.2">
      <c r="A52" s="521" t="s">
        <v>40</v>
      </c>
      <c r="B52" s="516"/>
      <c r="C52" s="1"/>
      <c r="D52" s="7"/>
      <c r="E52" s="158"/>
      <c r="F52" s="7"/>
      <c r="G52" s="1"/>
      <c r="H52" s="7"/>
      <c r="I52" s="7"/>
      <c r="J52" s="7"/>
      <c r="K52" s="94"/>
      <c r="L52" s="7"/>
      <c r="M52" s="158"/>
      <c r="N52" s="7"/>
      <c r="O52" s="1"/>
      <c r="P52" s="7"/>
      <c r="Q52" s="7"/>
      <c r="R52" s="7"/>
      <c r="S52" s="94"/>
    </row>
    <row r="53" spans="1:19" ht="18.75" customHeight="1" x14ac:dyDescent="0.2">
      <c r="A53" s="521" t="s">
        <v>39</v>
      </c>
      <c r="B53" s="516"/>
      <c r="C53" s="1"/>
      <c r="D53" s="118"/>
      <c r="E53" s="116">
        <f>F53-D53</f>
        <v>0</v>
      </c>
      <c r="F53" s="118"/>
      <c r="G53" s="1"/>
      <c r="H53" s="114">
        <v>0</v>
      </c>
      <c r="I53" s="114">
        <f>J53-H53</f>
        <v>0</v>
      </c>
      <c r="J53" s="114">
        <v>0</v>
      </c>
      <c r="K53" s="154"/>
      <c r="L53" s="118"/>
      <c r="M53" s="116">
        <f>+N53-L53</f>
        <v>0</v>
      </c>
      <c r="N53" s="118"/>
      <c r="O53" s="157"/>
      <c r="P53" s="114">
        <v>30000000</v>
      </c>
      <c r="Q53" s="114">
        <f>+R53-P53</f>
        <v>-30000000</v>
      </c>
      <c r="R53" s="114">
        <v>0</v>
      </c>
      <c r="S53" s="154"/>
    </row>
    <row r="54" spans="1:19" ht="12.4" customHeight="1" x14ac:dyDescent="0.2">
      <c r="A54" s="117"/>
      <c r="B54" s="117"/>
      <c r="C54" s="1"/>
      <c r="D54" s="7"/>
      <c r="E54" s="156"/>
      <c r="F54" s="7"/>
      <c r="G54" s="1"/>
      <c r="H54" s="7"/>
      <c r="I54" s="118"/>
      <c r="J54" s="7"/>
      <c r="K54" s="94"/>
      <c r="L54" s="7"/>
      <c r="M54" s="156"/>
      <c r="N54" s="7"/>
      <c r="O54" s="1"/>
      <c r="P54" s="7"/>
      <c r="Q54" s="118"/>
      <c r="R54" s="7"/>
      <c r="S54" s="94"/>
    </row>
    <row r="55" spans="1:19" ht="12.4" customHeight="1" x14ac:dyDescent="0.2">
      <c r="A55" s="521" t="s">
        <v>38</v>
      </c>
      <c r="B55" s="516"/>
      <c r="C55" s="1"/>
      <c r="D55" s="7"/>
      <c r="E55" s="158"/>
      <c r="F55" s="7"/>
      <c r="G55" s="1"/>
      <c r="H55" s="7"/>
      <c r="I55" s="7"/>
      <c r="J55" s="7"/>
      <c r="K55" s="94"/>
      <c r="L55" s="7"/>
      <c r="M55" s="158"/>
      <c r="N55" s="7"/>
      <c r="O55" s="1"/>
      <c r="P55" s="7"/>
      <c r="Q55" s="7"/>
      <c r="R55" s="7"/>
      <c r="S55" s="94"/>
    </row>
    <row r="56" spans="1:19" ht="18.75" customHeight="1" x14ac:dyDescent="0.2">
      <c r="A56" s="521" t="s">
        <v>37</v>
      </c>
      <c r="B56" s="516"/>
      <c r="C56" s="1"/>
      <c r="D56" s="118"/>
      <c r="E56" s="116">
        <f>F56-D56</f>
        <v>0</v>
      </c>
      <c r="F56" s="118"/>
      <c r="G56" s="1"/>
      <c r="H56" s="114">
        <v>234900000</v>
      </c>
      <c r="I56" s="114">
        <f>J56-H56</f>
        <v>-234900000</v>
      </c>
      <c r="J56" s="114">
        <v>0</v>
      </c>
      <c r="K56" s="154"/>
      <c r="L56" s="118"/>
      <c r="M56" s="116">
        <f>N56-L56</f>
        <v>0</v>
      </c>
      <c r="N56" s="118"/>
      <c r="O56" s="157"/>
      <c r="P56" s="114">
        <v>382500000</v>
      </c>
      <c r="Q56" s="114">
        <f>R56-P56</f>
        <v>-382500000</v>
      </c>
      <c r="R56" s="114">
        <v>0</v>
      </c>
      <c r="S56" s="154"/>
    </row>
    <row r="57" spans="1:19" ht="12.4" customHeight="1" x14ac:dyDescent="0.2">
      <c r="A57" s="117"/>
      <c r="B57" s="117"/>
      <c r="C57" s="1"/>
      <c r="D57" s="7"/>
      <c r="E57" s="156"/>
      <c r="F57" s="7"/>
      <c r="G57" s="1"/>
      <c r="H57" s="7"/>
      <c r="I57" s="118"/>
      <c r="J57" s="7"/>
      <c r="K57" s="94"/>
      <c r="L57" s="7"/>
      <c r="M57" s="156"/>
      <c r="N57" s="7"/>
      <c r="O57" s="1"/>
      <c r="P57" s="7"/>
      <c r="Q57" s="118"/>
      <c r="R57" s="7"/>
      <c r="S57" s="94"/>
    </row>
    <row r="58" spans="1:19" ht="18.75" customHeight="1" x14ac:dyDescent="0.2">
      <c r="A58" s="521" t="s">
        <v>26</v>
      </c>
      <c r="B58" s="516"/>
      <c r="C58" s="1"/>
      <c r="D58" s="118"/>
      <c r="E58" s="116">
        <f>F58-D58</f>
        <v>0</v>
      </c>
      <c r="F58" s="154"/>
      <c r="G58" s="1"/>
      <c r="H58" s="114">
        <v>-100600000</v>
      </c>
      <c r="I58" s="114">
        <f>J58-H58</f>
        <v>203900000</v>
      </c>
      <c r="J58" s="120">
        <v>103300000</v>
      </c>
      <c r="K58" s="154"/>
      <c r="L58" s="118"/>
      <c r="M58" s="116">
        <f>N58-L58</f>
        <v>0</v>
      </c>
      <c r="N58" s="154"/>
      <c r="O58" s="157"/>
      <c r="P58" s="114">
        <v>-84800000</v>
      </c>
      <c r="Q58" s="114">
        <f>R58-P58</f>
        <v>203900000</v>
      </c>
      <c r="R58" s="120">
        <v>119100000</v>
      </c>
      <c r="S58" s="154"/>
    </row>
    <row r="59" spans="1:19" ht="12.4" customHeight="1" x14ac:dyDescent="0.2">
      <c r="A59" s="117"/>
      <c r="B59" s="117"/>
      <c r="C59" s="1"/>
      <c r="D59" s="7"/>
      <c r="E59" s="156"/>
      <c r="F59" s="7"/>
      <c r="G59" s="1"/>
      <c r="H59" s="7"/>
      <c r="I59" s="118"/>
      <c r="J59" s="7"/>
      <c r="K59" s="94"/>
      <c r="L59" s="7"/>
      <c r="M59" s="156"/>
      <c r="N59" s="7"/>
      <c r="O59" s="1"/>
      <c r="P59" s="7"/>
      <c r="Q59" s="118"/>
      <c r="R59" s="7"/>
      <c r="S59" s="94"/>
    </row>
    <row r="60" spans="1:19" ht="18.75" customHeight="1" x14ac:dyDescent="0.2">
      <c r="A60" s="521" t="s">
        <v>28</v>
      </c>
      <c r="B60" s="516"/>
      <c r="C60" s="1"/>
      <c r="D60" s="118"/>
      <c r="E60" s="116">
        <f>F60-D60</f>
        <v>0</v>
      </c>
      <c r="F60" s="118"/>
      <c r="G60" s="1"/>
      <c r="H60" s="114">
        <v>516200000</v>
      </c>
      <c r="I60" s="114">
        <f>J60-H60</f>
        <v>201200000</v>
      </c>
      <c r="J60" s="114">
        <v>717400000</v>
      </c>
      <c r="K60" s="154"/>
      <c r="L60" s="118"/>
      <c r="M60" s="116">
        <f>N60-L60</f>
        <v>0</v>
      </c>
      <c r="N60" s="118"/>
      <c r="O60" s="157"/>
      <c r="P60" s="114">
        <v>636400000</v>
      </c>
      <c r="Q60" s="114">
        <f>R60-P60</f>
        <v>301700000</v>
      </c>
      <c r="R60" s="114">
        <v>938100000</v>
      </c>
      <c r="S60" s="154"/>
    </row>
    <row r="61" spans="1:19" ht="12.4" customHeight="1" x14ac:dyDescent="0.2">
      <c r="A61" s="117"/>
      <c r="B61" s="117"/>
      <c r="C61" s="1"/>
      <c r="D61" s="118"/>
      <c r="E61" s="156"/>
      <c r="F61" s="118"/>
      <c r="G61" s="1"/>
      <c r="H61" s="118"/>
      <c r="I61" s="118"/>
      <c r="J61" s="118"/>
      <c r="K61" s="94"/>
      <c r="L61" s="118"/>
      <c r="M61" s="156"/>
      <c r="N61" s="118"/>
      <c r="O61" s="1"/>
      <c r="P61" s="118"/>
      <c r="Q61" s="118"/>
      <c r="R61" s="118"/>
      <c r="S61" s="94"/>
    </row>
    <row r="62" spans="1:19" ht="18.75" customHeight="1" x14ac:dyDescent="0.2">
      <c r="A62" s="521" t="s">
        <v>30</v>
      </c>
      <c r="B62" s="516"/>
      <c r="C62" s="1"/>
      <c r="D62" s="118"/>
      <c r="E62" s="121">
        <f>F62-D62</f>
        <v>0</v>
      </c>
      <c r="F62" s="118"/>
      <c r="G62" s="1"/>
      <c r="H62" s="114">
        <v>1965800000</v>
      </c>
      <c r="I62" s="120">
        <f>J62-H62+100000</f>
        <v>756500000</v>
      </c>
      <c r="J62" s="114">
        <v>2722200000</v>
      </c>
      <c r="K62" s="154"/>
      <c r="L62" s="118"/>
      <c r="M62" s="121">
        <f>N62-L62</f>
        <v>0</v>
      </c>
      <c r="N62" s="118"/>
      <c r="O62" s="157"/>
      <c r="P62" s="120">
        <v>2737600000</v>
      </c>
      <c r="Q62" s="120">
        <f>R62-P62</f>
        <v>998000000</v>
      </c>
      <c r="R62" s="114">
        <v>3735600000</v>
      </c>
      <c r="S62" s="154"/>
    </row>
    <row r="63" spans="1:19" ht="12.4" customHeight="1" x14ac:dyDescent="0.2">
      <c r="A63" s="117"/>
      <c r="B63" s="117"/>
      <c r="C63" s="1"/>
      <c r="D63" s="7"/>
      <c r="E63" s="156"/>
      <c r="F63" s="7"/>
      <c r="G63" s="1"/>
      <c r="H63" s="7"/>
      <c r="I63" s="118"/>
      <c r="J63" s="7"/>
      <c r="K63" s="94"/>
      <c r="L63" s="7"/>
      <c r="M63" s="156"/>
      <c r="N63" s="7"/>
      <c r="O63" s="1"/>
      <c r="P63" s="7"/>
      <c r="Q63" s="118"/>
      <c r="R63" s="7"/>
      <c r="S63" s="94"/>
    </row>
    <row r="64" spans="1:19" ht="18.75" customHeight="1" x14ac:dyDescent="0.2">
      <c r="A64" s="521" t="s">
        <v>31</v>
      </c>
      <c r="B64" s="516"/>
      <c r="C64" s="1"/>
      <c r="D64" s="109"/>
      <c r="E64" s="112">
        <f>F64-D64</f>
        <v>0</v>
      </c>
      <c r="F64" s="109"/>
      <c r="G64" s="56"/>
      <c r="H64" s="110">
        <v>1.85</v>
      </c>
      <c r="I64" s="110">
        <f>J64-H64-0.01</f>
        <v>0.70999999999999974</v>
      </c>
      <c r="J64" s="110">
        <v>2.57</v>
      </c>
      <c r="K64" s="154"/>
      <c r="L64" s="109"/>
      <c r="M64" s="112">
        <f>N64-L64</f>
        <v>0</v>
      </c>
      <c r="N64" s="109"/>
      <c r="O64" s="155"/>
      <c r="P64" s="110">
        <v>2.58</v>
      </c>
      <c r="Q64" s="110">
        <f>R64-P64</f>
        <v>0.94</v>
      </c>
      <c r="R64" s="110">
        <v>3.52</v>
      </c>
      <c r="S64" s="154"/>
    </row>
    <row r="65" spans="1:19" ht="12.4" customHeight="1" x14ac:dyDescent="0.2">
      <c r="A65" s="1"/>
      <c r="B65" s="1"/>
      <c r="C65" s="1"/>
      <c r="D65" s="1"/>
      <c r="E65" s="1"/>
      <c r="F65" s="1"/>
      <c r="G65" s="1"/>
      <c r="H65" s="1"/>
      <c r="I65" s="141"/>
      <c r="J65" s="7"/>
      <c r="K65" s="94"/>
      <c r="L65" s="94"/>
      <c r="M65" s="94"/>
      <c r="N65" s="94"/>
      <c r="O65" s="94"/>
      <c r="P65" s="154"/>
      <c r="Q65" s="94"/>
      <c r="R65" s="94"/>
      <c r="S65" s="94"/>
    </row>
    <row r="66" spans="1:19" ht="12.4" customHeight="1" x14ac:dyDescent="0.2">
      <c r="A66" s="1"/>
      <c r="B66" s="1"/>
      <c r="C66" s="1"/>
      <c r="D66" s="1"/>
      <c r="E66" s="7"/>
      <c r="F66" s="7"/>
      <c r="G66" s="1"/>
      <c r="H66" s="1"/>
      <c r="I66" s="141"/>
      <c r="J66" s="7"/>
      <c r="K66" s="94"/>
      <c r="L66" s="94"/>
      <c r="M66" s="94"/>
      <c r="N66" s="94"/>
      <c r="O66" s="94"/>
      <c r="P66" s="94"/>
      <c r="Q66" s="94"/>
      <c r="R66" s="94"/>
      <c r="S66" s="94"/>
    </row>
    <row r="67" spans="1:19" ht="12.4" customHeight="1" x14ac:dyDescent="0.2">
      <c r="A67" s="1"/>
      <c r="B67" s="1"/>
      <c r="C67" s="1"/>
      <c r="D67" s="1"/>
      <c r="E67" s="94"/>
      <c r="F67" s="95"/>
      <c r="G67" s="1"/>
      <c r="H67" s="1"/>
      <c r="I67" s="1"/>
      <c r="J67" s="7"/>
      <c r="K67" s="1"/>
      <c r="L67" s="1"/>
      <c r="M67" s="1"/>
      <c r="N67" s="1"/>
      <c r="O67" s="1"/>
      <c r="P67" s="1"/>
      <c r="Q67" s="1"/>
      <c r="R67" s="1"/>
      <c r="S67" s="7"/>
    </row>
    <row r="68" spans="1:19" ht="12.4" customHeight="1" x14ac:dyDescent="0.2">
      <c r="A68" s="588" t="s">
        <v>53</v>
      </c>
      <c r="B68" s="516"/>
      <c r="C68" s="516"/>
      <c r="D68" s="516"/>
      <c r="E68" s="516"/>
      <c r="F68" s="549"/>
      <c r="G68" s="549"/>
      <c r="H68" s="549"/>
      <c r="I68" s="549"/>
      <c r="J68" s="550"/>
      <c r="K68" s="7"/>
      <c r="L68" s="7"/>
      <c r="M68" s="7"/>
      <c r="N68" s="7"/>
      <c r="O68" s="7"/>
      <c r="P68" s="7"/>
      <c r="Q68" s="7"/>
      <c r="R68" s="7"/>
      <c r="S68" s="7"/>
    </row>
    <row r="69" spans="1:19" ht="12.4" customHeight="1" x14ac:dyDescent="0.2">
      <c r="A69" s="515"/>
      <c r="B69" s="549"/>
      <c r="C69" s="549"/>
      <c r="D69" s="549"/>
      <c r="E69" s="549"/>
      <c r="F69" s="516"/>
      <c r="G69" s="516"/>
      <c r="H69" s="516"/>
      <c r="I69" s="516"/>
      <c r="J69" s="518"/>
      <c r="K69" s="7"/>
      <c r="L69" s="7"/>
      <c r="M69" s="7"/>
      <c r="N69" s="7"/>
      <c r="O69" s="7"/>
      <c r="P69" s="7"/>
      <c r="Q69" s="7"/>
      <c r="R69" s="7"/>
      <c r="S69" s="7"/>
    </row>
    <row r="70" spans="1:19" ht="12.4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7"/>
      <c r="K70" s="1"/>
      <c r="L70" s="1"/>
      <c r="M70" s="1"/>
      <c r="N70" s="1"/>
      <c r="O70" s="1"/>
      <c r="P70" s="1"/>
      <c r="Q70" s="1"/>
      <c r="R70" s="1"/>
      <c r="S70" s="7"/>
    </row>
    <row r="71" spans="1:19" ht="12.4" customHeight="1" x14ac:dyDescent="0.2">
      <c r="A71" s="586" t="s">
        <v>33</v>
      </c>
      <c r="B71" s="549"/>
      <c r="C71" s="516"/>
      <c r="D71" s="516"/>
      <c r="E71" s="516"/>
      <c r="F71" s="516"/>
      <c r="G71" s="1"/>
      <c r="H71" s="1"/>
      <c r="I71" s="1"/>
      <c r="J71" s="7"/>
      <c r="K71" s="153"/>
      <c r="L71" s="153"/>
      <c r="M71" s="153"/>
      <c r="N71" s="153"/>
      <c r="O71" s="153"/>
      <c r="P71" s="153"/>
      <c r="Q71" s="153"/>
      <c r="R71" s="153"/>
      <c r="S71" s="152"/>
    </row>
    <row r="72" spans="1:19" ht="12.4" customHeight="1" x14ac:dyDescent="0.2">
      <c r="A72" s="587"/>
      <c r="B72" s="587"/>
      <c r="C72" s="587"/>
      <c r="D72" s="56"/>
      <c r="E72" s="56"/>
      <c r="F72" s="56"/>
      <c r="G72" s="56"/>
      <c r="H72" s="56"/>
      <c r="I72" s="56"/>
      <c r="J72" s="94"/>
      <c r="K72" s="56"/>
      <c r="L72" s="56"/>
      <c r="M72" s="56"/>
      <c r="N72" s="56"/>
      <c r="O72" s="56"/>
      <c r="P72" s="56"/>
      <c r="Q72" s="56"/>
      <c r="R72" s="56"/>
      <c r="S72" s="94"/>
    </row>
    <row r="73" spans="1:19" ht="12.4" customHeight="1" x14ac:dyDescent="0.2">
      <c r="A73" s="561" t="s">
        <v>52</v>
      </c>
      <c r="B73" s="523"/>
      <c r="C73" s="523"/>
      <c r="D73" s="56"/>
      <c r="E73" s="56"/>
      <c r="F73" s="56"/>
      <c r="G73" s="56"/>
      <c r="H73" s="56"/>
      <c r="I73" s="56"/>
      <c r="J73" s="94"/>
      <c r="K73" s="56"/>
      <c r="L73" s="56"/>
      <c r="M73" s="56"/>
      <c r="N73" s="56"/>
      <c r="O73" s="56"/>
      <c r="P73" s="56"/>
      <c r="Q73" s="56"/>
      <c r="R73" s="56"/>
      <c r="S73" s="94"/>
    </row>
    <row r="74" spans="1:19" ht="12.4" customHeight="1" x14ac:dyDescent="0.2">
      <c r="A74" s="104"/>
      <c r="B74" s="104"/>
      <c r="C74" s="104"/>
      <c r="D74" s="56"/>
      <c r="E74" s="56"/>
      <c r="F74" s="56"/>
      <c r="G74" s="56"/>
      <c r="H74" s="56"/>
      <c r="I74" s="56"/>
      <c r="J74" s="94"/>
      <c r="K74" s="56"/>
      <c r="L74" s="56"/>
      <c r="M74" s="56"/>
      <c r="N74" s="56"/>
      <c r="O74" s="56"/>
      <c r="P74" s="56"/>
      <c r="Q74" s="56"/>
      <c r="R74" s="56"/>
      <c r="S74" s="94"/>
    </row>
  </sheetData>
  <mergeCells count="59">
    <mergeCell ref="A69:J69"/>
    <mergeCell ref="A71:F71"/>
    <mergeCell ref="A72:C72"/>
    <mergeCell ref="A73:C73"/>
    <mergeCell ref="A58:B58"/>
    <mergeCell ref="A60:B60"/>
    <mergeCell ref="A62:B62"/>
    <mergeCell ref="A64:B64"/>
    <mergeCell ref="A68:J68"/>
    <mergeCell ref="L40:N40"/>
    <mergeCell ref="A44:B44"/>
    <mergeCell ref="A46:B46"/>
    <mergeCell ref="A48:B48"/>
    <mergeCell ref="A49:B49"/>
    <mergeCell ref="A50:B50"/>
    <mergeCell ref="A52:B52"/>
    <mergeCell ref="A53:B53"/>
    <mergeCell ref="A55:B55"/>
    <mergeCell ref="A56:B56"/>
    <mergeCell ref="A36:J36"/>
    <mergeCell ref="A37:J37"/>
    <mergeCell ref="D38:F38"/>
    <mergeCell ref="H38:J38"/>
    <mergeCell ref="L38:N38"/>
    <mergeCell ref="P38:R38"/>
    <mergeCell ref="D39:F39"/>
    <mergeCell ref="H39:J39"/>
    <mergeCell ref="L39:N39"/>
    <mergeCell ref="P39:R39"/>
    <mergeCell ref="A20:B20"/>
    <mergeCell ref="A22:B22"/>
    <mergeCell ref="A23:B23"/>
    <mergeCell ref="A25:B25"/>
    <mergeCell ref="A26:B26"/>
    <mergeCell ref="A28:B28"/>
    <mergeCell ref="A30:B30"/>
    <mergeCell ref="A32:B32"/>
    <mergeCell ref="A34:B34"/>
    <mergeCell ref="A35:J35"/>
    <mergeCell ref="L10:N10"/>
    <mergeCell ref="A14:B14"/>
    <mergeCell ref="A16:B16"/>
    <mergeCell ref="A18:B18"/>
    <mergeCell ref="A19:B19"/>
    <mergeCell ref="P9:R9"/>
    <mergeCell ref="A7:B7"/>
    <mergeCell ref="D8:F8"/>
    <mergeCell ref="H8:J8"/>
    <mergeCell ref="L8:N8"/>
    <mergeCell ref="P8:R8"/>
    <mergeCell ref="A9:B9"/>
    <mergeCell ref="D9:F9"/>
    <mergeCell ref="H9:J9"/>
    <mergeCell ref="L9:N9"/>
    <mergeCell ref="A2:S2"/>
    <mergeCell ref="A3:S3"/>
    <mergeCell ref="A4:B4"/>
    <mergeCell ref="A5:B5"/>
    <mergeCell ref="A6:B6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/>
  </sheetViews>
  <sheetFormatPr defaultColWidth="21.5" defaultRowHeight="12.75" x14ac:dyDescent="0.2"/>
  <cols>
    <col min="1" max="1" width="2.33203125" customWidth="1"/>
    <col min="2" max="2" width="61.6640625" customWidth="1"/>
    <col min="3" max="3" width="8.5" customWidth="1"/>
    <col min="4" max="4" width="2.33203125" customWidth="1"/>
    <col min="5" max="5" width="7.5" customWidth="1"/>
    <col min="6" max="6" width="2.33203125" customWidth="1"/>
    <col min="7" max="7" width="7.5" customWidth="1"/>
    <col min="8" max="8" width="2.33203125" customWidth="1"/>
    <col min="9" max="9" width="7.5" customWidth="1"/>
    <col min="10" max="10" width="2.33203125" customWidth="1"/>
    <col min="11" max="11" width="7.5" customWidth="1"/>
    <col min="12" max="12" width="9.1640625" customWidth="1"/>
    <col min="13" max="13" width="7.5" customWidth="1"/>
    <col min="14" max="14" width="2.33203125" customWidth="1"/>
    <col min="15" max="15" width="7.5" customWidth="1"/>
    <col min="16" max="16" width="2.33203125" customWidth="1"/>
    <col min="17" max="17" width="7.5" customWidth="1"/>
    <col min="18" max="18" width="2.33203125" customWidth="1"/>
    <col min="19" max="19" width="7.5" customWidth="1"/>
    <col min="20" max="20" width="2.33203125" customWidth="1"/>
    <col min="21" max="21" width="7.5" customWidth="1"/>
  </cols>
  <sheetData>
    <row r="1" spans="1:21" ht="12.4" customHeight="1" x14ac:dyDescent="0.25">
      <c r="A1" s="1"/>
      <c r="B1" s="1"/>
      <c r="C1" s="139"/>
      <c r="D1" s="139"/>
      <c r="E1" s="139"/>
      <c r="F1" s="139"/>
      <c r="G1" s="139"/>
      <c r="H1" s="139"/>
      <c r="I1" s="139"/>
      <c r="J1" s="139"/>
      <c r="K1" s="139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63" t="s">
        <v>1</v>
      </c>
      <c r="B2" s="516"/>
      <c r="C2" s="545"/>
      <c r="D2" s="545"/>
      <c r="E2" s="545"/>
      <c r="F2" s="545"/>
      <c r="G2" s="545"/>
      <c r="H2" s="545"/>
      <c r="I2" s="545"/>
      <c r="J2" s="545"/>
      <c r="K2" s="541"/>
      <c r="L2" s="516"/>
      <c r="M2" s="516"/>
      <c r="N2" s="516"/>
      <c r="O2" s="516"/>
      <c r="P2" s="516"/>
      <c r="Q2" s="516"/>
      <c r="R2" s="516"/>
      <c r="S2" s="516"/>
      <c r="T2" s="516"/>
      <c r="U2" s="518"/>
    </row>
    <row r="3" spans="1:21" ht="18.75" customHeight="1" x14ac:dyDescent="0.25">
      <c r="A3" s="563" t="s">
        <v>65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8"/>
    </row>
    <row r="4" spans="1:21" ht="12.4" customHeight="1" x14ac:dyDescent="0.2">
      <c r="A4" s="1"/>
      <c r="B4" s="8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7"/>
    </row>
    <row r="5" spans="1:21" ht="12.4" customHeight="1" x14ac:dyDescent="0.2">
      <c r="A5" s="1"/>
      <c r="B5" s="8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7"/>
    </row>
    <row r="6" spans="1:21" ht="12.4" customHeight="1" x14ac:dyDescent="0.2">
      <c r="A6" s="1"/>
      <c r="B6" s="590" t="s">
        <v>5</v>
      </c>
      <c r="C6" s="51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7"/>
    </row>
    <row r="7" spans="1:21" ht="12.4" customHeight="1" x14ac:dyDescent="0.2">
      <c r="A7" s="1"/>
      <c r="B7" s="4" t="s">
        <v>6</v>
      </c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7"/>
    </row>
    <row r="8" spans="1:21" ht="12.4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7"/>
    </row>
    <row r="9" spans="1:21" ht="12.4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21" ht="12.4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7"/>
    </row>
    <row r="11" spans="1:21" ht="18.75" customHeight="1" thickBot="1" x14ac:dyDescent="0.25">
      <c r="A11" s="1"/>
      <c r="B11" s="226" t="s">
        <v>65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7"/>
    </row>
    <row r="12" spans="1:21" ht="18.75" customHeight="1" x14ac:dyDescent="0.2">
      <c r="A12" s="1"/>
      <c r="B12" s="1"/>
      <c r="C12" s="591">
        <v>2017000000</v>
      </c>
      <c r="D12" s="592"/>
      <c r="E12" s="592"/>
      <c r="F12" s="592"/>
      <c r="G12" s="592"/>
      <c r="H12" s="592"/>
      <c r="I12" s="592"/>
      <c r="J12" s="592"/>
      <c r="K12" s="593"/>
      <c r="L12" s="187"/>
      <c r="M12" s="591">
        <v>2016000000</v>
      </c>
      <c r="N12" s="592"/>
      <c r="O12" s="592"/>
      <c r="P12" s="592"/>
      <c r="Q12" s="592"/>
      <c r="R12" s="592"/>
      <c r="S12" s="592"/>
      <c r="T12" s="592"/>
      <c r="U12" s="593"/>
    </row>
    <row r="13" spans="1:21" ht="15" customHeight="1" x14ac:dyDescent="0.2">
      <c r="A13" s="1"/>
      <c r="B13" s="225"/>
      <c r="C13" s="224" t="s">
        <v>8</v>
      </c>
      <c r="D13" s="222"/>
      <c r="E13" s="223" t="s">
        <v>10</v>
      </c>
      <c r="F13" s="222"/>
      <c r="G13" s="223" t="s">
        <v>11</v>
      </c>
      <c r="H13" s="222"/>
      <c r="I13" s="223" t="s">
        <v>12</v>
      </c>
      <c r="J13" s="222"/>
      <c r="K13" s="221" t="s">
        <v>64</v>
      </c>
      <c r="L13" s="187"/>
      <c r="M13" s="224" t="s">
        <v>8</v>
      </c>
      <c r="N13" s="222"/>
      <c r="O13" s="223" t="s">
        <v>10</v>
      </c>
      <c r="P13" s="222"/>
      <c r="Q13" s="223" t="s">
        <v>11</v>
      </c>
      <c r="R13" s="222"/>
      <c r="S13" s="223" t="s">
        <v>12</v>
      </c>
      <c r="T13" s="222"/>
      <c r="U13" s="221" t="s">
        <v>64</v>
      </c>
    </row>
    <row r="14" spans="1:21" ht="8.65" customHeight="1" x14ac:dyDescent="0.2">
      <c r="A14" s="1"/>
      <c r="B14" s="1"/>
      <c r="C14" s="187"/>
      <c r="D14" s="94"/>
      <c r="E14" s="94"/>
      <c r="F14" s="94"/>
      <c r="G14" s="94"/>
      <c r="H14" s="1"/>
      <c r="I14" s="1"/>
      <c r="J14" s="1"/>
      <c r="K14" s="217"/>
      <c r="L14" s="187"/>
      <c r="M14" s="187"/>
      <c r="N14" s="1"/>
      <c r="O14" s="1"/>
      <c r="P14" s="1"/>
      <c r="Q14" s="1"/>
      <c r="R14" s="1"/>
      <c r="S14" s="1"/>
      <c r="T14" s="1"/>
      <c r="U14" s="217"/>
    </row>
    <row r="15" spans="1:21" ht="12.4" customHeight="1" x14ac:dyDescent="0.2">
      <c r="A15" s="1"/>
      <c r="B15" s="1"/>
      <c r="C15" s="220"/>
      <c r="D15" s="219"/>
      <c r="E15" s="219"/>
      <c r="F15" s="219"/>
      <c r="G15" s="218"/>
      <c r="H15" s="1"/>
      <c r="I15" s="1"/>
      <c r="J15" s="1"/>
      <c r="K15" s="217"/>
      <c r="L15" s="187"/>
      <c r="M15" s="187"/>
      <c r="N15" s="1"/>
      <c r="O15" s="1"/>
      <c r="P15" s="1"/>
      <c r="Q15" s="1"/>
      <c r="R15" s="1"/>
      <c r="S15" s="1"/>
      <c r="T15" s="1"/>
      <c r="U15" s="217"/>
    </row>
    <row r="16" spans="1:21" ht="18.75" customHeight="1" x14ac:dyDescent="0.2">
      <c r="A16" s="1"/>
      <c r="B16" s="216" t="s">
        <v>63</v>
      </c>
      <c r="C16" s="215">
        <v>-0.1</v>
      </c>
      <c r="D16" s="214"/>
      <c r="E16" s="214">
        <v>0.95</v>
      </c>
      <c r="F16" s="214"/>
      <c r="G16" s="213"/>
      <c r="H16" s="210"/>
      <c r="I16" s="209"/>
      <c r="J16" s="208"/>
      <c r="K16" s="207">
        <v>0.85</v>
      </c>
      <c r="L16" s="187"/>
      <c r="M16" s="212">
        <v>0.41</v>
      </c>
      <c r="N16" s="211"/>
      <c r="O16" s="211">
        <v>0.71</v>
      </c>
      <c r="P16" s="211"/>
      <c r="Q16" s="209">
        <v>0.73</v>
      </c>
      <c r="R16" s="210"/>
      <c r="S16" s="209">
        <v>0.73</v>
      </c>
      <c r="T16" s="208"/>
      <c r="U16" s="207">
        <v>2.58</v>
      </c>
    </row>
    <row r="17" spans="1:21" ht="12.4" customHeight="1" x14ac:dyDescent="0.2">
      <c r="A17" s="1"/>
      <c r="B17" s="1"/>
      <c r="C17" s="201"/>
      <c r="D17" s="199"/>
      <c r="E17" s="199"/>
      <c r="F17" s="199"/>
      <c r="G17" s="200"/>
      <c r="H17" s="198"/>
      <c r="I17" s="115"/>
      <c r="J17" s="115"/>
      <c r="K17" s="185"/>
      <c r="L17" s="187"/>
      <c r="M17" s="201"/>
      <c r="N17" s="199"/>
      <c r="O17" s="199"/>
      <c r="P17" s="199"/>
      <c r="Q17" s="200"/>
      <c r="R17" s="198"/>
      <c r="S17" s="115"/>
      <c r="T17" s="115"/>
      <c r="U17" s="185"/>
    </row>
    <row r="18" spans="1:21" ht="18.75" customHeight="1" x14ac:dyDescent="0.2">
      <c r="A18" s="1"/>
      <c r="B18" s="193" t="s">
        <v>20</v>
      </c>
      <c r="C18" s="205">
        <v>0.81</v>
      </c>
      <c r="D18" s="199"/>
      <c r="E18" s="206">
        <v>0</v>
      </c>
      <c r="F18" s="199"/>
      <c r="G18" s="110"/>
      <c r="H18" s="198"/>
      <c r="I18" s="110"/>
      <c r="J18" s="115"/>
      <c r="K18" s="195">
        <v>0.81</v>
      </c>
      <c r="L18" s="187"/>
      <c r="M18" s="205"/>
      <c r="N18" s="199"/>
      <c r="O18" s="204"/>
      <c r="P18" s="199"/>
      <c r="Q18" s="110"/>
      <c r="R18" s="198"/>
      <c r="S18" s="110">
        <v>0.02</v>
      </c>
      <c r="T18" s="115"/>
      <c r="U18" s="195">
        <v>0.02</v>
      </c>
    </row>
    <row r="19" spans="1:21" ht="12.4" customHeight="1" x14ac:dyDescent="0.2">
      <c r="A19" s="1"/>
      <c r="B19" s="1"/>
      <c r="C19" s="201"/>
      <c r="D19" s="199"/>
      <c r="E19" s="200"/>
      <c r="F19" s="199"/>
      <c r="G19" s="110"/>
      <c r="H19" s="198"/>
      <c r="I19" s="110"/>
      <c r="J19" s="115"/>
      <c r="K19" s="195"/>
      <c r="L19" s="187"/>
      <c r="M19" s="201"/>
      <c r="N19" s="199"/>
      <c r="O19" s="200"/>
      <c r="P19" s="199"/>
      <c r="Q19" s="110"/>
      <c r="R19" s="198"/>
      <c r="S19" s="110"/>
      <c r="T19" s="115"/>
      <c r="U19" s="195"/>
    </row>
    <row r="20" spans="1:21" ht="18.75" customHeight="1" x14ac:dyDescent="0.2">
      <c r="A20" s="1"/>
      <c r="B20" s="193" t="s">
        <v>62</v>
      </c>
      <c r="C20" s="203">
        <v>0.11</v>
      </c>
      <c r="D20" s="199"/>
      <c r="E20" s="110">
        <v>0.12</v>
      </c>
      <c r="F20" s="199"/>
      <c r="G20" s="110"/>
      <c r="H20" s="198"/>
      <c r="I20" s="110"/>
      <c r="J20" s="115"/>
      <c r="K20" s="195">
        <v>0.23</v>
      </c>
      <c r="L20" s="187"/>
      <c r="M20" s="203">
        <v>0.11</v>
      </c>
      <c r="N20" s="199"/>
      <c r="O20" s="110">
        <v>0.11</v>
      </c>
      <c r="P20" s="199"/>
      <c r="Q20" s="110">
        <v>0.11</v>
      </c>
      <c r="R20" s="111"/>
      <c r="S20" s="202">
        <v>0.11</v>
      </c>
      <c r="T20" s="111"/>
      <c r="U20" s="195">
        <v>0.44</v>
      </c>
    </row>
    <row r="21" spans="1:21" ht="12.4" customHeight="1" x14ac:dyDescent="0.2">
      <c r="A21" s="1"/>
      <c r="B21" s="1"/>
      <c r="C21" s="201"/>
      <c r="D21" s="199"/>
      <c r="E21" s="200"/>
      <c r="F21" s="199"/>
      <c r="G21" s="110"/>
      <c r="H21" s="198"/>
      <c r="I21" s="110"/>
      <c r="J21" s="115"/>
      <c r="K21" s="195"/>
      <c r="L21" s="187"/>
      <c r="M21" s="201"/>
      <c r="N21" s="199"/>
      <c r="O21" s="200"/>
      <c r="P21" s="199"/>
      <c r="Q21" s="110"/>
      <c r="R21" s="198"/>
      <c r="S21" s="110"/>
      <c r="T21" s="115"/>
      <c r="U21" s="195"/>
    </row>
    <row r="22" spans="1:21" ht="18.75" customHeight="1" x14ac:dyDescent="0.2">
      <c r="A22" s="1"/>
      <c r="B22" s="37" t="s">
        <v>61</v>
      </c>
      <c r="C22" s="191">
        <v>0.16</v>
      </c>
      <c r="D22" s="192"/>
      <c r="E22" s="190">
        <v>0.03</v>
      </c>
      <c r="F22" s="192"/>
      <c r="G22" s="190"/>
      <c r="H22" s="192"/>
      <c r="I22" s="192"/>
      <c r="J22" s="192"/>
      <c r="K22" s="188">
        <v>0.19</v>
      </c>
      <c r="L22" s="187"/>
      <c r="M22" s="191">
        <v>0.11</v>
      </c>
      <c r="N22" s="192"/>
      <c r="O22" s="190">
        <v>0.04</v>
      </c>
      <c r="P22" s="192"/>
      <c r="Q22" s="190">
        <v>0.03</v>
      </c>
      <c r="R22" s="192"/>
      <c r="S22" s="192">
        <v>0.1</v>
      </c>
      <c r="T22" s="192"/>
      <c r="U22" s="188">
        <v>0.28999999999999998</v>
      </c>
    </row>
    <row r="23" spans="1:21" ht="12.4" customHeight="1" x14ac:dyDescent="0.2">
      <c r="A23" s="56"/>
      <c r="B23" s="56"/>
      <c r="C23" s="197"/>
      <c r="D23" s="111"/>
      <c r="E23" s="145"/>
      <c r="F23" s="111"/>
      <c r="G23" s="110"/>
      <c r="H23" s="196"/>
      <c r="I23" s="110"/>
      <c r="J23" s="111"/>
      <c r="K23" s="195"/>
      <c r="L23" s="184"/>
      <c r="M23" s="197"/>
      <c r="N23" s="111"/>
      <c r="O23" s="145"/>
      <c r="P23" s="111"/>
      <c r="Q23" s="110"/>
      <c r="R23" s="196"/>
      <c r="S23" s="110"/>
      <c r="T23" s="111"/>
      <c r="U23" s="195"/>
    </row>
    <row r="24" spans="1:21" ht="38.450000000000003" customHeight="1" x14ac:dyDescent="0.2">
      <c r="A24" s="1"/>
      <c r="B24" s="193" t="s">
        <v>190</v>
      </c>
      <c r="C24" s="191">
        <v>0.01</v>
      </c>
      <c r="D24" s="115"/>
      <c r="E24" s="110">
        <v>0.01</v>
      </c>
      <c r="F24" s="115"/>
      <c r="G24" s="190"/>
      <c r="H24" s="115"/>
      <c r="I24" s="192"/>
      <c r="J24" s="115"/>
      <c r="K24" s="188">
        <v>0.02</v>
      </c>
      <c r="L24" s="187"/>
      <c r="M24" s="191"/>
      <c r="N24" s="115"/>
      <c r="O24" s="194">
        <v>0</v>
      </c>
      <c r="P24" s="115"/>
      <c r="Q24" s="190"/>
      <c r="R24" s="115"/>
      <c r="S24" s="192"/>
      <c r="T24" s="115"/>
      <c r="U24" s="188">
        <v>0</v>
      </c>
    </row>
    <row r="25" spans="1:21" ht="12.4" customHeight="1" x14ac:dyDescent="0.2">
      <c r="A25" s="1"/>
      <c r="B25" s="1"/>
      <c r="C25" s="186"/>
      <c r="D25" s="115"/>
      <c r="E25" s="113"/>
      <c r="F25" s="115"/>
      <c r="G25" s="113"/>
      <c r="H25" s="115"/>
      <c r="I25" s="115"/>
      <c r="J25" s="115"/>
      <c r="K25" s="185"/>
      <c r="L25" s="187"/>
      <c r="M25" s="186"/>
      <c r="N25" s="115"/>
      <c r="O25" s="113"/>
      <c r="P25" s="115"/>
      <c r="Q25" s="113"/>
      <c r="R25" s="115"/>
      <c r="S25" s="115"/>
      <c r="T25" s="115"/>
      <c r="U25" s="185"/>
    </row>
    <row r="26" spans="1:21" ht="18.75" customHeight="1" x14ac:dyDescent="0.2">
      <c r="A26" s="1"/>
      <c r="B26" s="193" t="s">
        <v>60</v>
      </c>
      <c r="C26" s="191"/>
      <c r="D26" s="115"/>
      <c r="E26" s="190"/>
      <c r="F26" s="115"/>
      <c r="G26" s="190"/>
      <c r="H26" s="115"/>
      <c r="I26" s="192"/>
      <c r="J26" s="115"/>
      <c r="K26" s="188">
        <v>0</v>
      </c>
      <c r="L26" s="187"/>
      <c r="M26" s="191">
        <v>0.19</v>
      </c>
      <c r="N26" s="115"/>
      <c r="O26" s="190"/>
      <c r="P26" s="115"/>
      <c r="Q26" s="190"/>
      <c r="R26" s="115"/>
      <c r="S26" s="189">
        <v>0</v>
      </c>
      <c r="T26" s="115"/>
      <c r="U26" s="188">
        <v>0.19</v>
      </c>
    </row>
    <row r="27" spans="1:21" ht="12.4" customHeight="1" x14ac:dyDescent="0.2">
      <c r="A27" s="1"/>
      <c r="B27" s="1"/>
      <c r="C27" s="186"/>
      <c r="D27" s="115"/>
      <c r="E27" s="113"/>
      <c r="F27" s="115"/>
      <c r="G27" s="113"/>
      <c r="H27" s="115"/>
      <c r="I27" s="115"/>
      <c r="J27" s="115"/>
      <c r="K27" s="185"/>
      <c r="L27" s="187"/>
      <c r="M27" s="186"/>
      <c r="N27" s="115"/>
      <c r="O27" s="113"/>
      <c r="P27" s="115"/>
      <c r="Q27" s="113"/>
      <c r="R27" s="115"/>
      <c r="S27" s="115"/>
      <c r="T27" s="115"/>
      <c r="U27" s="185"/>
    </row>
    <row r="28" spans="1:21" ht="18.75" customHeight="1" thickBot="1" x14ac:dyDescent="0.25">
      <c r="A28" s="1"/>
      <c r="B28" s="20" t="s">
        <v>59</v>
      </c>
      <c r="C28" s="183">
        <v>0.98</v>
      </c>
      <c r="D28" s="180"/>
      <c r="E28" s="181">
        <v>1.1100000000000001</v>
      </c>
      <c r="F28" s="182"/>
      <c r="G28" s="181"/>
      <c r="H28" s="180"/>
      <c r="I28" s="181"/>
      <c r="J28" s="180"/>
      <c r="K28" s="179">
        <v>2.1</v>
      </c>
      <c r="L28" s="184"/>
      <c r="M28" s="183">
        <v>0.83</v>
      </c>
      <c r="N28" s="180"/>
      <c r="O28" s="181">
        <v>0.86</v>
      </c>
      <c r="P28" s="182"/>
      <c r="Q28" s="181">
        <v>0.88</v>
      </c>
      <c r="R28" s="180"/>
      <c r="S28" s="181">
        <v>0.95</v>
      </c>
      <c r="T28" s="180"/>
      <c r="U28" s="179">
        <v>3.52</v>
      </c>
    </row>
    <row r="29" spans="1:21" ht="12.4" customHeight="1" thickTop="1" thickBot="1" x14ac:dyDescent="0.25">
      <c r="A29" s="1"/>
      <c r="B29" s="1"/>
      <c r="C29" s="178"/>
      <c r="D29" s="177"/>
      <c r="E29" s="177"/>
      <c r="F29" s="177"/>
      <c r="G29" s="177"/>
      <c r="H29" s="177"/>
      <c r="I29" s="177"/>
      <c r="J29" s="177"/>
      <c r="K29" s="176"/>
      <c r="L29" s="95"/>
      <c r="M29" s="178"/>
      <c r="N29" s="177"/>
      <c r="O29" s="177"/>
      <c r="P29" s="177"/>
      <c r="Q29" s="177"/>
      <c r="R29" s="177"/>
      <c r="S29" s="177"/>
      <c r="T29" s="177"/>
      <c r="U29" s="176"/>
    </row>
    <row r="30" spans="1:21" ht="12.4" customHeight="1" x14ac:dyDescent="0.2">
      <c r="A30" s="1"/>
      <c r="B30" s="1"/>
      <c r="C30" s="15"/>
      <c r="D30" s="15"/>
      <c r="E30" s="15"/>
      <c r="F30" s="15"/>
      <c r="G30" s="15"/>
      <c r="H30" s="15"/>
      <c r="I30" s="15"/>
      <c r="J30" s="15"/>
      <c r="K30" s="15"/>
      <c r="L30" s="1"/>
      <c r="M30" s="15"/>
      <c r="N30" s="15"/>
      <c r="O30" s="15"/>
      <c r="P30" s="15"/>
      <c r="Q30" s="15"/>
      <c r="R30" s="15"/>
      <c r="S30" s="15"/>
      <c r="T30" s="15"/>
      <c r="U30" s="17"/>
    </row>
    <row r="31" spans="1:21" ht="121.15" customHeight="1" x14ac:dyDescent="0.2">
      <c r="A31" s="1"/>
      <c r="B31" s="589" t="s">
        <v>58</v>
      </c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  <c r="U31" s="518"/>
    </row>
    <row r="32" spans="1:21" ht="18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7"/>
    </row>
    <row r="33" spans="1:21" ht="12.4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7"/>
    </row>
    <row r="34" spans="1:21" ht="12.4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7"/>
    </row>
    <row r="35" spans="1:21" ht="12.4" customHeight="1" x14ac:dyDescent="0.2">
      <c r="A35" s="103"/>
      <c r="B35" s="175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7"/>
    </row>
    <row r="36" spans="1:21" ht="12.4" customHeight="1" x14ac:dyDescent="0.2">
      <c r="A36" s="1"/>
      <c r="B36" s="10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7"/>
    </row>
    <row r="37" spans="1:21" ht="12.4" customHeight="1" x14ac:dyDescent="0.2">
      <c r="A37" s="1"/>
      <c r="B37" s="174" t="s">
        <v>57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7"/>
    </row>
    <row r="38" spans="1:21" ht="12.4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7"/>
    </row>
    <row r="39" spans="1:21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7"/>
    </row>
    <row r="40" spans="1:21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7"/>
    </row>
    <row r="41" spans="1:2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7"/>
    </row>
    <row r="42" spans="1:2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7"/>
    </row>
    <row r="43" spans="1:21" ht="18.75" customHeight="1" x14ac:dyDescent="0.2">
      <c r="A43" s="1"/>
      <c r="B43" s="17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7"/>
    </row>
    <row r="44" spans="1:2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7"/>
    </row>
    <row r="45" spans="1:21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7"/>
    </row>
    <row r="46" spans="1:2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7"/>
    </row>
    <row r="47" spans="1:2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7"/>
    </row>
    <row r="48" spans="1:2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7"/>
    </row>
    <row r="49" spans="1:2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7"/>
    </row>
    <row r="50" spans="1:2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7"/>
    </row>
    <row r="51" spans="1:2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7"/>
    </row>
    <row r="52" spans="1:2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7"/>
    </row>
    <row r="53" spans="1:2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7"/>
    </row>
    <row r="54" spans="1:2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7"/>
    </row>
    <row r="55" spans="1:2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7"/>
    </row>
    <row r="56" spans="1:2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7"/>
    </row>
    <row r="57" spans="1:2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7"/>
    </row>
    <row r="58" spans="1:2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7"/>
    </row>
    <row r="59" spans="1:2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7"/>
    </row>
    <row r="60" spans="1:2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7"/>
    </row>
    <row r="61" spans="1:2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7"/>
    </row>
    <row r="62" spans="1:2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7"/>
    </row>
    <row r="63" spans="1:2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7"/>
    </row>
    <row r="64" spans="1:2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7"/>
    </row>
    <row r="65" spans="1:2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7"/>
    </row>
    <row r="66" spans="1:2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7"/>
    </row>
    <row r="67" spans="1:2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7"/>
    </row>
    <row r="68" spans="1:2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7"/>
    </row>
    <row r="69" spans="1:2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7"/>
    </row>
    <row r="70" spans="1:2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7"/>
    </row>
    <row r="71" spans="1:2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7"/>
    </row>
    <row r="72" spans="1:2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7"/>
    </row>
    <row r="73" spans="1:2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7"/>
    </row>
    <row r="74" spans="1:2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7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7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7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7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7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7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7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7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7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7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7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7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7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7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7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7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7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7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7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7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7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7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7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7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7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7"/>
    </row>
    <row r="100" spans="1:21" ht="18.75" customHeight="1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94"/>
    </row>
  </sheetData>
  <mergeCells count="6">
    <mergeCell ref="B31:U31"/>
    <mergeCell ref="A2:U2"/>
    <mergeCell ref="A3:U3"/>
    <mergeCell ref="B6:C6"/>
    <mergeCell ref="C12:K12"/>
    <mergeCell ref="M12:U12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workbookViewId="0"/>
  </sheetViews>
  <sheetFormatPr defaultColWidth="21.5" defaultRowHeight="12.75" x14ac:dyDescent="0.2"/>
  <cols>
    <col min="2" max="2" width="22.5" customWidth="1"/>
    <col min="3" max="3" width="11.1640625" customWidth="1"/>
    <col min="4" max="4" width="11.33203125" customWidth="1"/>
    <col min="5" max="5" width="12.1640625" customWidth="1"/>
    <col min="6" max="6" width="3.1640625" customWidth="1"/>
    <col min="7" max="7" width="11.1640625" customWidth="1"/>
    <col min="8" max="8" width="11.332031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8.83203125" customWidth="1"/>
  </cols>
  <sheetData>
    <row r="1" spans="1:21" ht="12.4" customHeight="1" x14ac:dyDescent="0.25">
      <c r="A1" s="1"/>
      <c r="B1" s="1"/>
      <c r="C1" s="1"/>
      <c r="D1" s="1"/>
      <c r="E1" s="1"/>
      <c r="F1" s="1"/>
      <c r="G1" s="272"/>
      <c r="H1" s="151"/>
      <c r="I1" s="151"/>
      <c r="J1" s="151"/>
      <c r="K1" s="151"/>
      <c r="L1" s="151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63" t="s">
        <v>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8"/>
    </row>
    <row r="3" spans="1:21" ht="18.75" customHeight="1" x14ac:dyDescent="0.25">
      <c r="A3" s="563" t="s">
        <v>118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8"/>
    </row>
    <row r="4" spans="1:21" ht="18.75" customHeight="1" x14ac:dyDescent="0.25">
      <c r="A4" s="594">
        <v>2017000000</v>
      </c>
      <c r="B4" s="516"/>
      <c r="C4" s="516"/>
      <c r="D4" s="516"/>
      <c r="E4" s="516"/>
      <c r="F4" s="516"/>
      <c r="G4" s="516"/>
      <c r="H4" s="595"/>
      <c r="I4" s="572" t="s">
        <v>48</v>
      </c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8"/>
    </row>
    <row r="5" spans="1:21" ht="12.4" customHeight="1" x14ac:dyDescent="0.2">
      <c r="A5" s="8" t="s">
        <v>3</v>
      </c>
      <c r="B5" s="17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7"/>
    </row>
    <row r="6" spans="1:21" ht="12.4" customHeight="1" x14ac:dyDescent="0.2">
      <c r="A6" s="543" t="s">
        <v>4</v>
      </c>
      <c r="B6" s="5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7"/>
    </row>
    <row r="7" spans="1:21" ht="12.4" customHeight="1" x14ac:dyDescent="0.2">
      <c r="A7" s="543" t="s">
        <v>5</v>
      </c>
      <c r="B7" s="5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7"/>
    </row>
    <row r="8" spans="1:21" ht="12.4" customHeight="1" x14ac:dyDescent="0.2">
      <c r="A8" s="543" t="s">
        <v>6</v>
      </c>
      <c r="B8" s="51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7"/>
    </row>
    <row r="9" spans="1:21" ht="12.4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21" ht="12.4" customHeight="1" x14ac:dyDescent="0.2">
      <c r="A10" s="20" t="s">
        <v>117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7"/>
    </row>
    <row r="11" spans="1:21" ht="12.4" customHeight="1" x14ac:dyDescent="0.2">
      <c r="A11" s="271" t="s">
        <v>116</v>
      </c>
      <c r="B11" s="1"/>
      <c r="C11" s="270" t="s">
        <v>8</v>
      </c>
      <c r="D11" s="270" t="s">
        <v>8</v>
      </c>
      <c r="E11" s="270" t="s">
        <v>8</v>
      </c>
      <c r="F11" s="141"/>
      <c r="G11" s="270" t="s">
        <v>10</v>
      </c>
      <c r="H11" s="270" t="s">
        <v>10</v>
      </c>
      <c r="I11" s="270" t="s">
        <v>10</v>
      </c>
      <c r="J11" s="141"/>
      <c r="K11" s="270" t="s">
        <v>11</v>
      </c>
      <c r="L11" s="270" t="s">
        <v>11</v>
      </c>
      <c r="M11" s="270" t="s">
        <v>11</v>
      </c>
      <c r="N11" s="141"/>
      <c r="O11" s="270" t="s">
        <v>12</v>
      </c>
      <c r="P11" s="270" t="s">
        <v>12</v>
      </c>
      <c r="Q11" s="270" t="s">
        <v>12</v>
      </c>
      <c r="R11" s="141"/>
      <c r="S11" s="141">
        <v>2017</v>
      </c>
      <c r="T11" s="141">
        <v>2017</v>
      </c>
      <c r="U11" s="148">
        <v>2017</v>
      </c>
    </row>
    <row r="12" spans="1:21" ht="12.4" customHeight="1" x14ac:dyDescent="0.2">
      <c r="A12" s="1"/>
      <c r="B12" s="1"/>
      <c r="C12" s="223" t="s">
        <v>115</v>
      </c>
      <c r="D12" s="223" t="s">
        <v>114</v>
      </c>
      <c r="E12" s="223" t="s">
        <v>64</v>
      </c>
      <c r="F12" s="269"/>
      <c r="G12" s="223" t="s">
        <v>115</v>
      </c>
      <c r="H12" s="223" t="s">
        <v>114</v>
      </c>
      <c r="I12" s="223" t="s">
        <v>64</v>
      </c>
      <c r="J12" s="269"/>
      <c r="K12" s="223" t="s">
        <v>115</v>
      </c>
      <c r="L12" s="223" t="s">
        <v>114</v>
      </c>
      <c r="M12" s="223" t="s">
        <v>64</v>
      </c>
      <c r="N12" s="269"/>
      <c r="O12" s="223" t="s">
        <v>115</v>
      </c>
      <c r="P12" s="223" t="s">
        <v>114</v>
      </c>
      <c r="Q12" s="223" t="s">
        <v>64</v>
      </c>
      <c r="R12" s="269"/>
      <c r="S12" s="223" t="s">
        <v>115</v>
      </c>
      <c r="T12" s="223" t="s">
        <v>114</v>
      </c>
      <c r="U12" s="268" t="s">
        <v>64</v>
      </c>
    </row>
    <row r="13" spans="1:21" ht="12.4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54"/>
      <c r="L13" s="154"/>
      <c r="M13" s="154"/>
      <c r="N13" s="1"/>
      <c r="O13" s="1"/>
      <c r="P13" s="1"/>
      <c r="Q13" s="1"/>
      <c r="R13" s="1"/>
      <c r="S13" s="1"/>
      <c r="T13" s="1"/>
      <c r="U13" s="7"/>
    </row>
    <row r="14" spans="1:21" ht="12.4" customHeight="1" x14ac:dyDescent="0.2">
      <c r="A14" s="56"/>
      <c r="B14" s="250" t="s">
        <v>113</v>
      </c>
      <c r="C14" s="24">
        <v>4800000</v>
      </c>
      <c r="D14" s="24">
        <v>16200000</v>
      </c>
      <c r="E14" s="24">
        <v>21100000</v>
      </c>
      <c r="F14" s="155"/>
      <c r="G14" s="24">
        <v>5300000</v>
      </c>
      <c r="H14" s="24">
        <v>17500000</v>
      </c>
      <c r="I14" s="24">
        <v>22800000</v>
      </c>
      <c r="J14" s="155"/>
      <c r="K14" s="457">
        <v>0</v>
      </c>
      <c r="L14" s="457">
        <v>0</v>
      </c>
      <c r="M14" s="458">
        <v>0</v>
      </c>
      <c r="N14" s="459"/>
      <c r="O14" s="457">
        <v>0</v>
      </c>
      <c r="P14" s="457">
        <v>0</v>
      </c>
      <c r="Q14" s="458">
        <v>0</v>
      </c>
      <c r="R14" s="155"/>
      <c r="S14" s="24">
        <v>10100000</v>
      </c>
      <c r="T14" s="24">
        <v>33800000</v>
      </c>
      <c r="U14" s="24">
        <v>43900000</v>
      </c>
    </row>
    <row r="15" spans="1:21" ht="12.4" customHeight="1" x14ac:dyDescent="0.2">
      <c r="A15" s="56"/>
      <c r="B15" s="250" t="s">
        <v>112</v>
      </c>
      <c r="C15" s="24">
        <v>296700000</v>
      </c>
      <c r="D15" s="24">
        <v>236900000</v>
      </c>
      <c r="E15" s="24">
        <v>533600000</v>
      </c>
      <c r="F15" s="155"/>
      <c r="G15" s="24">
        <v>381000000</v>
      </c>
      <c r="H15" s="24">
        <v>246300000</v>
      </c>
      <c r="I15" s="24">
        <v>627300000</v>
      </c>
      <c r="J15" s="155"/>
      <c r="K15" s="457">
        <v>0</v>
      </c>
      <c r="L15" s="457">
        <v>0</v>
      </c>
      <c r="M15" s="458">
        <v>0</v>
      </c>
      <c r="N15" s="459"/>
      <c r="O15" s="457">
        <v>0</v>
      </c>
      <c r="P15" s="457">
        <v>0</v>
      </c>
      <c r="Q15" s="458">
        <v>0</v>
      </c>
      <c r="R15" s="155"/>
      <c r="S15" s="24">
        <v>677700000</v>
      </c>
      <c r="T15" s="24">
        <v>483200000</v>
      </c>
      <c r="U15" s="24">
        <v>1160900000</v>
      </c>
    </row>
    <row r="16" spans="1:21" ht="12.4" customHeight="1" x14ac:dyDescent="0.2">
      <c r="A16" s="1"/>
      <c r="B16" s="37" t="s">
        <v>111</v>
      </c>
      <c r="C16" s="47">
        <v>117000000</v>
      </c>
      <c r="D16" s="47">
        <v>10800000</v>
      </c>
      <c r="E16" s="47">
        <v>127800000</v>
      </c>
      <c r="F16" s="157"/>
      <c r="G16" s="47">
        <v>131000000</v>
      </c>
      <c r="H16" s="47">
        <v>11900000</v>
      </c>
      <c r="I16" s="47">
        <v>142900000</v>
      </c>
      <c r="J16" s="157"/>
      <c r="K16" s="460">
        <v>0</v>
      </c>
      <c r="L16" s="460">
        <v>0</v>
      </c>
      <c r="M16" s="461">
        <v>0</v>
      </c>
      <c r="N16" s="462"/>
      <c r="O16" s="460">
        <v>0</v>
      </c>
      <c r="P16" s="460">
        <v>0</v>
      </c>
      <c r="Q16" s="461">
        <v>0</v>
      </c>
      <c r="R16" s="157"/>
      <c r="S16" s="47">
        <v>248000000</v>
      </c>
      <c r="T16" s="47">
        <v>22700000</v>
      </c>
      <c r="U16" s="47">
        <v>270700000</v>
      </c>
    </row>
    <row r="17" spans="1:21" ht="12.4" customHeight="1" x14ac:dyDescent="0.2">
      <c r="A17" s="56"/>
      <c r="B17" s="250" t="s">
        <v>110</v>
      </c>
      <c r="C17" s="24">
        <v>4200000</v>
      </c>
      <c r="D17" s="24">
        <v>700000</v>
      </c>
      <c r="E17" s="24">
        <v>4900000</v>
      </c>
      <c r="F17" s="155"/>
      <c r="G17" s="24">
        <v>0</v>
      </c>
      <c r="H17" s="24">
        <v>2600000</v>
      </c>
      <c r="I17" s="24">
        <v>2600000</v>
      </c>
      <c r="J17" s="155"/>
      <c r="K17" s="457">
        <v>0</v>
      </c>
      <c r="L17" s="457">
        <v>0</v>
      </c>
      <c r="M17" s="458">
        <v>0</v>
      </c>
      <c r="N17" s="459"/>
      <c r="O17" s="457">
        <v>0</v>
      </c>
      <c r="P17" s="457">
        <v>0</v>
      </c>
      <c r="Q17" s="458">
        <v>0</v>
      </c>
      <c r="R17" s="155"/>
      <c r="S17" s="24">
        <v>4200000</v>
      </c>
      <c r="T17" s="24">
        <v>3400000</v>
      </c>
      <c r="U17" s="24">
        <v>7500000</v>
      </c>
    </row>
    <row r="18" spans="1:21" ht="12.4" customHeight="1" x14ac:dyDescent="0.2">
      <c r="A18" s="232"/>
      <c r="B18" s="248" t="s">
        <v>109</v>
      </c>
      <c r="C18" s="245">
        <v>0</v>
      </c>
      <c r="D18" s="245">
        <v>9900000</v>
      </c>
      <c r="E18" s="245">
        <v>9900000</v>
      </c>
      <c r="F18" s="246"/>
      <c r="G18" s="245">
        <v>1400000</v>
      </c>
      <c r="H18" s="245">
        <v>15400000</v>
      </c>
      <c r="I18" s="245">
        <v>16800000</v>
      </c>
      <c r="J18" s="246"/>
      <c r="K18" s="463">
        <v>0</v>
      </c>
      <c r="L18" s="463">
        <v>0</v>
      </c>
      <c r="M18" s="464">
        <v>0</v>
      </c>
      <c r="N18" s="465"/>
      <c r="O18" s="463">
        <v>0</v>
      </c>
      <c r="P18" s="463">
        <v>0</v>
      </c>
      <c r="Q18" s="464">
        <v>0</v>
      </c>
      <c r="R18" s="246"/>
      <c r="S18" s="245">
        <v>1400000</v>
      </c>
      <c r="T18" s="245">
        <v>25300000</v>
      </c>
      <c r="U18" s="245">
        <v>26700000</v>
      </c>
    </row>
    <row r="19" spans="1:21" ht="12.4" customHeight="1" x14ac:dyDescent="0.2">
      <c r="A19" s="248" t="s">
        <v>108</v>
      </c>
      <c r="B19" s="232"/>
      <c r="C19" s="251">
        <v>422700000</v>
      </c>
      <c r="D19" s="251">
        <v>274500000</v>
      </c>
      <c r="E19" s="251">
        <v>697200000</v>
      </c>
      <c r="F19" s="252"/>
      <c r="G19" s="251">
        <v>518700000</v>
      </c>
      <c r="H19" s="251">
        <v>293800000</v>
      </c>
      <c r="I19" s="251">
        <v>812400000</v>
      </c>
      <c r="J19" s="252"/>
      <c r="K19" s="466">
        <v>0</v>
      </c>
      <c r="L19" s="466">
        <v>0</v>
      </c>
      <c r="M19" s="467">
        <v>0</v>
      </c>
      <c r="N19" s="468"/>
      <c r="O19" s="469">
        <v>0</v>
      </c>
      <c r="P19" s="469">
        <v>0</v>
      </c>
      <c r="Q19" s="470">
        <v>0</v>
      </c>
      <c r="R19" s="252"/>
      <c r="S19" s="251">
        <v>941400000</v>
      </c>
      <c r="T19" s="251">
        <v>568300000</v>
      </c>
      <c r="U19" s="251">
        <v>1509600000</v>
      </c>
    </row>
    <row r="20" spans="1:21" ht="12.4" customHeight="1" x14ac:dyDescent="0.2">
      <c r="A20" s="1"/>
      <c r="B20" s="1"/>
      <c r="C20" s="24"/>
      <c r="D20" s="24"/>
      <c r="E20" s="24"/>
      <c r="F20" s="157"/>
      <c r="G20" s="24"/>
      <c r="H20" s="24"/>
      <c r="I20" s="24"/>
      <c r="J20" s="157"/>
      <c r="K20" s="471"/>
      <c r="L20" s="471"/>
      <c r="M20" s="471"/>
      <c r="N20" s="462"/>
      <c r="O20" s="471"/>
      <c r="P20" s="471"/>
      <c r="Q20" s="471"/>
      <c r="R20" s="157"/>
      <c r="S20" s="24"/>
      <c r="T20" s="24"/>
      <c r="U20" s="24"/>
    </row>
    <row r="21" spans="1:21" ht="12.4" customHeight="1" x14ac:dyDescent="0.2">
      <c r="A21" s="56"/>
      <c r="B21" s="250" t="s">
        <v>107</v>
      </c>
      <c r="C21" s="24">
        <v>25800000</v>
      </c>
      <c r="D21" s="266">
        <v>1500000</v>
      </c>
      <c r="E21" s="24">
        <v>27300000</v>
      </c>
      <c r="F21" s="155"/>
      <c r="G21" s="24">
        <v>35400000</v>
      </c>
      <c r="H21" s="24">
        <v>1400000</v>
      </c>
      <c r="I21" s="24">
        <v>36800000</v>
      </c>
      <c r="J21" s="155"/>
      <c r="K21" s="457">
        <v>0</v>
      </c>
      <c r="L21" s="457">
        <v>0</v>
      </c>
      <c r="M21" s="458">
        <v>0</v>
      </c>
      <c r="N21" s="459"/>
      <c r="O21" s="458">
        <v>0</v>
      </c>
      <c r="P21" s="457">
        <v>0</v>
      </c>
      <c r="Q21" s="458">
        <v>0</v>
      </c>
      <c r="R21" s="155"/>
      <c r="S21" s="24">
        <v>61300000</v>
      </c>
      <c r="T21" s="24">
        <v>2900000</v>
      </c>
      <c r="U21" s="24">
        <v>64100000</v>
      </c>
    </row>
    <row r="22" spans="1:21" ht="12.4" customHeight="1" x14ac:dyDescent="0.2">
      <c r="A22" s="56"/>
      <c r="B22" s="250" t="s">
        <v>106</v>
      </c>
      <c r="C22" s="401">
        <v>22000000</v>
      </c>
      <c r="D22" s="401">
        <v>24000000</v>
      </c>
      <c r="E22" s="266">
        <v>46000000</v>
      </c>
      <c r="F22" s="154"/>
      <c r="G22" s="401">
        <v>59500000</v>
      </c>
      <c r="H22" s="265">
        <v>27100000</v>
      </c>
      <c r="I22" s="265">
        <v>86600000</v>
      </c>
      <c r="J22" s="155"/>
      <c r="K22" s="458">
        <v>0</v>
      </c>
      <c r="L22" s="457">
        <v>0</v>
      </c>
      <c r="M22" s="458">
        <v>0</v>
      </c>
      <c r="N22" s="472"/>
      <c r="O22" s="458">
        <v>0</v>
      </c>
      <c r="P22" s="457">
        <v>0</v>
      </c>
      <c r="Q22" s="458">
        <v>0</v>
      </c>
      <c r="R22" s="155"/>
      <c r="S22" s="24">
        <v>81500000</v>
      </c>
      <c r="T22" s="24">
        <v>51100000</v>
      </c>
      <c r="U22" s="24">
        <v>132600000</v>
      </c>
    </row>
    <row r="23" spans="1:21" ht="12.4" customHeight="1" x14ac:dyDescent="0.2">
      <c r="A23" s="56"/>
      <c r="B23" s="250" t="s">
        <v>105</v>
      </c>
      <c r="C23" s="24">
        <v>2000000</v>
      </c>
      <c r="D23" s="24">
        <v>24400000</v>
      </c>
      <c r="E23" s="24">
        <v>26400000</v>
      </c>
      <c r="F23" s="155"/>
      <c r="G23" s="24">
        <v>0</v>
      </c>
      <c r="H23" s="24">
        <v>26800000</v>
      </c>
      <c r="I23" s="24">
        <v>26800000</v>
      </c>
      <c r="J23" s="155"/>
      <c r="K23" s="457">
        <v>0</v>
      </c>
      <c r="L23" s="457">
        <v>0</v>
      </c>
      <c r="M23" s="458">
        <v>0</v>
      </c>
      <c r="N23" s="459"/>
      <c r="O23" s="458">
        <v>0</v>
      </c>
      <c r="P23" s="457">
        <v>0</v>
      </c>
      <c r="Q23" s="458">
        <v>0</v>
      </c>
      <c r="R23" s="155"/>
      <c r="S23" s="24">
        <v>2100000</v>
      </c>
      <c r="T23" s="24">
        <v>51200000</v>
      </c>
      <c r="U23" s="24">
        <v>53300000</v>
      </c>
    </row>
    <row r="24" spans="1:21" ht="12.4" customHeight="1" x14ac:dyDescent="0.2">
      <c r="A24" s="232"/>
      <c r="B24" s="248" t="s">
        <v>104</v>
      </c>
      <c r="C24" s="257">
        <v>177700000</v>
      </c>
      <c r="D24" s="257">
        <v>169800000</v>
      </c>
      <c r="E24" s="257">
        <v>347500000</v>
      </c>
      <c r="F24" s="246"/>
      <c r="G24" s="257">
        <v>249800000</v>
      </c>
      <c r="H24" s="257">
        <v>196900000</v>
      </c>
      <c r="I24" s="257">
        <v>446700000</v>
      </c>
      <c r="J24" s="246"/>
      <c r="K24" s="473">
        <v>0</v>
      </c>
      <c r="L24" s="473">
        <v>0</v>
      </c>
      <c r="M24" s="474">
        <v>0</v>
      </c>
      <c r="N24" s="465"/>
      <c r="O24" s="474">
        <v>0</v>
      </c>
      <c r="P24" s="473">
        <v>0</v>
      </c>
      <c r="Q24" s="474">
        <v>0</v>
      </c>
      <c r="R24" s="246"/>
      <c r="S24" s="257">
        <v>427400000</v>
      </c>
      <c r="T24" s="257">
        <v>366700000</v>
      </c>
      <c r="U24" s="257">
        <v>794200000</v>
      </c>
    </row>
    <row r="25" spans="1:21" ht="12.4" customHeight="1" x14ac:dyDescent="0.2">
      <c r="A25" s="232"/>
      <c r="B25" s="248" t="s">
        <v>103</v>
      </c>
      <c r="C25" s="257">
        <v>31400000</v>
      </c>
      <c r="D25" s="257">
        <v>1800000</v>
      </c>
      <c r="E25" s="257">
        <v>33200000</v>
      </c>
      <c r="F25" s="246"/>
      <c r="G25" s="257">
        <v>30800000</v>
      </c>
      <c r="H25" s="257">
        <v>1500000</v>
      </c>
      <c r="I25" s="257">
        <v>32300000</v>
      </c>
      <c r="J25" s="246"/>
      <c r="K25" s="473">
        <v>0</v>
      </c>
      <c r="L25" s="473">
        <v>0</v>
      </c>
      <c r="M25" s="474">
        <v>0</v>
      </c>
      <c r="N25" s="465"/>
      <c r="O25" s="474">
        <v>0</v>
      </c>
      <c r="P25" s="473">
        <v>0</v>
      </c>
      <c r="Q25" s="474">
        <v>0</v>
      </c>
      <c r="R25" s="246"/>
      <c r="S25" s="257">
        <v>62200000</v>
      </c>
      <c r="T25" s="257">
        <v>3300000</v>
      </c>
      <c r="U25" s="257">
        <v>65500000</v>
      </c>
    </row>
    <row r="26" spans="1:21" ht="12.4" customHeight="1" x14ac:dyDescent="0.2">
      <c r="A26" s="56"/>
      <c r="B26" s="250" t="s">
        <v>102</v>
      </c>
      <c r="C26" s="24">
        <v>449100000</v>
      </c>
      <c r="D26" s="24">
        <v>259400000</v>
      </c>
      <c r="E26" s="24">
        <v>708400000</v>
      </c>
      <c r="F26" s="155"/>
      <c r="G26" s="24">
        <v>390400000</v>
      </c>
      <c r="H26" s="24">
        <v>288000000</v>
      </c>
      <c r="I26" s="24">
        <v>678400000</v>
      </c>
      <c r="J26" s="155"/>
      <c r="K26" s="457">
        <v>0</v>
      </c>
      <c r="L26" s="457">
        <v>0</v>
      </c>
      <c r="M26" s="458">
        <v>0</v>
      </c>
      <c r="N26" s="459"/>
      <c r="O26" s="458">
        <v>0</v>
      </c>
      <c r="P26" s="457">
        <v>0</v>
      </c>
      <c r="Q26" s="458">
        <v>0</v>
      </c>
      <c r="R26" s="155"/>
      <c r="S26" s="24">
        <v>839400000</v>
      </c>
      <c r="T26" s="24">
        <v>547300000</v>
      </c>
      <c r="U26" s="24">
        <v>1386800000</v>
      </c>
    </row>
    <row r="27" spans="1:21" ht="12.4" customHeight="1" x14ac:dyDescent="0.2">
      <c r="A27" s="232"/>
      <c r="B27" s="248" t="s">
        <v>101</v>
      </c>
      <c r="C27" s="257">
        <v>12800000</v>
      </c>
      <c r="D27" s="257">
        <v>38900000</v>
      </c>
      <c r="E27" s="257">
        <v>51700000</v>
      </c>
      <c r="F27" s="246"/>
      <c r="G27" s="257">
        <v>51400000</v>
      </c>
      <c r="H27" s="257">
        <v>42400000</v>
      </c>
      <c r="I27" s="257">
        <v>93800000</v>
      </c>
      <c r="J27" s="246"/>
      <c r="K27" s="474">
        <v>0</v>
      </c>
      <c r="L27" s="473">
        <v>0</v>
      </c>
      <c r="M27" s="474">
        <v>0</v>
      </c>
      <c r="N27" s="465"/>
      <c r="O27" s="474">
        <v>0</v>
      </c>
      <c r="P27" s="473">
        <v>0</v>
      </c>
      <c r="Q27" s="474">
        <v>0</v>
      </c>
      <c r="R27" s="246"/>
      <c r="S27" s="257">
        <v>64200000</v>
      </c>
      <c r="T27" s="257">
        <v>81300000</v>
      </c>
      <c r="U27" s="257">
        <v>145500000</v>
      </c>
    </row>
    <row r="28" spans="1:21" ht="12.4" customHeight="1" x14ac:dyDescent="0.2">
      <c r="A28" s="15"/>
      <c r="B28" s="256" t="s">
        <v>100</v>
      </c>
      <c r="C28" s="19">
        <v>205400000</v>
      </c>
      <c r="D28" s="19">
        <v>109100000</v>
      </c>
      <c r="E28" s="19">
        <v>314500000</v>
      </c>
      <c r="F28" s="255"/>
      <c r="G28" s="19">
        <v>226500000</v>
      </c>
      <c r="H28" s="19">
        <v>131300000</v>
      </c>
      <c r="I28" s="19">
        <v>357800000</v>
      </c>
      <c r="J28" s="255"/>
      <c r="K28" s="475">
        <v>0</v>
      </c>
      <c r="L28" s="475">
        <v>0</v>
      </c>
      <c r="M28" s="476">
        <v>0</v>
      </c>
      <c r="N28" s="477"/>
      <c r="O28" s="476">
        <v>0</v>
      </c>
      <c r="P28" s="475">
        <v>0</v>
      </c>
      <c r="Q28" s="476">
        <v>0</v>
      </c>
      <c r="R28" s="255"/>
      <c r="S28" s="19">
        <v>431900000</v>
      </c>
      <c r="T28" s="19">
        <v>240400000</v>
      </c>
      <c r="U28" s="19">
        <v>672300000</v>
      </c>
    </row>
    <row r="29" spans="1:21" ht="18.75" customHeight="1" x14ac:dyDescent="0.2">
      <c r="A29" s="56"/>
      <c r="B29" s="250" t="s">
        <v>99</v>
      </c>
      <c r="C29" s="24">
        <v>47700000</v>
      </c>
      <c r="D29" s="24">
        <v>26200000</v>
      </c>
      <c r="E29" s="24">
        <v>74000000</v>
      </c>
      <c r="F29" s="154"/>
      <c r="G29" s="24">
        <v>66800000</v>
      </c>
      <c r="H29" s="24">
        <v>36300000</v>
      </c>
      <c r="I29" s="24">
        <v>103200000</v>
      </c>
      <c r="J29" s="155"/>
      <c r="K29" s="457">
        <v>0</v>
      </c>
      <c r="L29" s="457">
        <v>0</v>
      </c>
      <c r="M29" s="458">
        <v>0</v>
      </c>
      <c r="N29" s="472"/>
      <c r="O29" s="458">
        <v>0</v>
      </c>
      <c r="P29" s="457">
        <v>0</v>
      </c>
      <c r="Q29" s="458">
        <v>0</v>
      </c>
      <c r="R29" s="155"/>
      <c r="S29" s="24">
        <v>114600000</v>
      </c>
      <c r="T29" s="24">
        <v>62600000</v>
      </c>
      <c r="U29" s="24">
        <v>177100000</v>
      </c>
    </row>
    <row r="30" spans="1:21" ht="18.75" customHeight="1" x14ac:dyDescent="0.2">
      <c r="A30" s="15"/>
      <c r="B30" s="256" t="s">
        <v>98</v>
      </c>
      <c r="C30" s="19">
        <v>45400000</v>
      </c>
      <c r="D30" s="19">
        <v>67600000</v>
      </c>
      <c r="E30" s="19">
        <v>113000000</v>
      </c>
      <c r="F30" s="255"/>
      <c r="G30" s="19">
        <v>60400000</v>
      </c>
      <c r="H30" s="19">
        <v>81500000</v>
      </c>
      <c r="I30" s="19">
        <v>141900000</v>
      </c>
      <c r="J30" s="255"/>
      <c r="K30" s="475">
        <v>0</v>
      </c>
      <c r="L30" s="475">
        <v>0</v>
      </c>
      <c r="M30" s="476">
        <v>0</v>
      </c>
      <c r="N30" s="477"/>
      <c r="O30" s="476">
        <v>0</v>
      </c>
      <c r="P30" s="475">
        <v>0</v>
      </c>
      <c r="Q30" s="476">
        <v>0</v>
      </c>
      <c r="R30" s="255"/>
      <c r="S30" s="19">
        <v>105800000</v>
      </c>
      <c r="T30" s="19">
        <v>149100000</v>
      </c>
      <c r="U30" s="19">
        <v>254900000</v>
      </c>
    </row>
    <row r="31" spans="1:21" ht="12.4" customHeight="1" x14ac:dyDescent="0.2">
      <c r="A31" s="56"/>
      <c r="B31" s="250" t="s">
        <v>97</v>
      </c>
      <c r="C31" s="24">
        <v>296300000</v>
      </c>
      <c r="D31" s="24">
        <v>76600000</v>
      </c>
      <c r="E31" s="24">
        <v>372900000</v>
      </c>
      <c r="F31" s="155"/>
      <c r="G31" s="24">
        <v>380900000</v>
      </c>
      <c r="H31" s="24">
        <v>99300000</v>
      </c>
      <c r="I31" s="24">
        <v>480200000</v>
      </c>
      <c r="J31" s="155"/>
      <c r="K31" s="457">
        <v>0</v>
      </c>
      <c r="L31" s="457">
        <v>0</v>
      </c>
      <c r="M31" s="458">
        <v>0</v>
      </c>
      <c r="N31" s="459"/>
      <c r="O31" s="458">
        <v>0</v>
      </c>
      <c r="P31" s="457">
        <v>0</v>
      </c>
      <c r="Q31" s="458">
        <v>0</v>
      </c>
      <c r="R31" s="155"/>
      <c r="S31" s="24">
        <v>677200000</v>
      </c>
      <c r="T31" s="24">
        <v>176000000</v>
      </c>
      <c r="U31" s="24">
        <v>853100000</v>
      </c>
    </row>
    <row r="32" spans="1:21" ht="12.4" customHeight="1" x14ac:dyDescent="0.2">
      <c r="A32" s="232"/>
      <c r="B32" s="248" t="s">
        <v>96</v>
      </c>
      <c r="C32" s="245">
        <v>1300000</v>
      </c>
      <c r="D32" s="245">
        <v>6800000</v>
      </c>
      <c r="E32" s="245">
        <v>8100000</v>
      </c>
      <c r="F32" s="263"/>
      <c r="G32" s="245">
        <v>200000</v>
      </c>
      <c r="H32" s="245">
        <v>6700000</v>
      </c>
      <c r="I32" s="245">
        <v>6900000</v>
      </c>
      <c r="J32" s="246"/>
      <c r="K32" s="464">
        <v>0</v>
      </c>
      <c r="L32" s="463">
        <v>0</v>
      </c>
      <c r="M32" s="464">
        <v>0</v>
      </c>
      <c r="N32" s="478"/>
      <c r="O32" s="464">
        <v>0</v>
      </c>
      <c r="P32" s="463">
        <v>0</v>
      </c>
      <c r="Q32" s="464">
        <v>0</v>
      </c>
      <c r="R32" s="246"/>
      <c r="S32" s="245">
        <v>1500000</v>
      </c>
      <c r="T32" s="245">
        <v>13500000</v>
      </c>
      <c r="U32" s="245">
        <v>15000000</v>
      </c>
    </row>
    <row r="33" spans="1:21" ht="12.4" customHeight="1" x14ac:dyDescent="0.2">
      <c r="A33" s="248" t="s">
        <v>95</v>
      </c>
      <c r="B33" s="232"/>
      <c r="C33" s="251">
        <v>1316900000</v>
      </c>
      <c r="D33" s="251">
        <v>806200000</v>
      </c>
      <c r="E33" s="251">
        <v>2123100000</v>
      </c>
      <c r="F33" s="252"/>
      <c r="G33" s="251">
        <v>1552100000</v>
      </c>
      <c r="H33" s="251">
        <v>939200000</v>
      </c>
      <c r="I33" s="251">
        <v>2491300000</v>
      </c>
      <c r="J33" s="252"/>
      <c r="K33" s="466">
        <v>0</v>
      </c>
      <c r="L33" s="466">
        <v>0</v>
      </c>
      <c r="M33" s="467">
        <v>0</v>
      </c>
      <c r="N33" s="468"/>
      <c r="O33" s="467">
        <v>0</v>
      </c>
      <c r="P33" s="466">
        <v>0</v>
      </c>
      <c r="Q33" s="467">
        <v>0</v>
      </c>
      <c r="R33" s="252"/>
      <c r="S33" s="251">
        <v>2869000000</v>
      </c>
      <c r="T33" s="251">
        <v>1745300000</v>
      </c>
      <c r="U33" s="251">
        <v>4614300000</v>
      </c>
    </row>
    <row r="34" spans="1:21" ht="12.4" customHeight="1" x14ac:dyDescent="0.2">
      <c r="A34" s="1"/>
      <c r="B34" s="1"/>
      <c r="C34" s="24"/>
      <c r="D34" s="24"/>
      <c r="E34" s="24"/>
      <c r="F34" s="157"/>
      <c r="G34" s="24"/>
      <c r="H34" s="24"/>
      <c r="I34" s="24"/>
      <c r="J34" s="157"/>
      <c r="K34" s="471"/>
      <c r="L34" s="471"/>
      <c r="M34" s="471"/>
      <c r="N34" s="462"/>
      <c r="O34" s="471"/>
      <c r="P34" s="471"/>
      <c r="Q34" s="471"/>
      <c r="R34" s="157"/>
      <c r="S34" s="24"/>
      <c r="T34" s="24"/>
      <c r="U34" s="24"/>
    </row>
    <row r="35" spans="1:21" ht="12.4" customHeight="1" x14ac:dyDescent="0.2">
      <c r="A35" s="1"/>
      <c r="B35" s="37" t="s">
        <v>94</v>
      </c>
      <c r="C35" s="24">
        <v>87800000</v>
      </c>
      <c r="D35" s="24">
        <v>8800000</v>
      </c>
      <c r="E35" s="24">
        <v>96600000</v>
      </c>
      <c r="F35" s="157"/>
      <c r="G35" s="24">
        <v>124400000</v>
      </c>
      <c r="H35" s="24">
        <v>14300000</v>
      </c>
      <c r="I35" s="24">
        <v>138700000</v>
      </c>
      <c r="J35" s="261"/>
      <c r="K35" s="458">
        <v>0</v>
      </c>
      <c r="L35" s="458">
        <v>0</v>
      </c>
      <c r="M35" s="458">
        <v>0</v>
      </c>
      <c r="N35" s="462"/>
      <c r="O35" s="458">
        <v>0</v>
      </c>
      <c r="P35" s="458">
        <v>0</v>
      </c>
      <c r="Q35" s="458">
        <v>0</v>
      </c>
      <c r="R35" s="157"/>
      <c r="S35" s="24">
        <v>212300000</v>
      </c>
      <c r="T35" s="24">
        <v>23100000</v>
      </c>
      <c r="U35" s="24">
        <v>235400000</v>
      </c>
    </row>
    <row r="36" spans="1:21" ht="12.4" customHeight="1" x14ac:dyDescent="0.2">
      <c r="A36" s="1"/>
      <c r="B36" s="37" t="s">
        <v>93</v>
      </c>
      <c r="C36" s="237">
        <v>0</v>
      </c>
      <c r="D36" s="237">
        <v>1900000</v>
      </c>
      <c r="E36" s="237">
        <v>1900000</v>
      </c>
      <c r="F36" s="157"/>
      <c r="G36" s="245">
        <v>0</v>
      </c>
      <c r="H36" s="245">
        <v>4800000</v>
      </c>
      <c r="I36" s="245">
        <v>4800000</v>
      </c>
      <c r="J36" s="261"/>
      <c r="K36" s="464">
        <v>0</v>
      </c>
      <c r="L36" s="464">
        <v>0</v>
      </c>
      <c r="M36" s="464">
        <v>0</v>
      </c>
      <c r="N36" s="462"/>
      <c r="O36" s="464">
        <v>0</v>
      </c>
      <c r="P36" s="464">
        <v>0</v>
      </c>
      <c r="Q36" s="464">
        <v>0</v>
      </c>
      <c r="R36" s="157"/>
      <c r="S36" s="237">
        <v>0</v>
      </c>
      <c r="T36" s="237">
        <v>6600000</v>
      </c>
      <c r="U36" s="237">
        <v>6600000</v>
      </c>
    </row>
    <row r="37" spans="1:21" ht="12.4" customHeight="1" x14ac:dyDescent="0.2">
      <c r="A37" s="37" t="s">
        <v>92</v>
      </c>
      <c r="B37" s="56"/>
      <c r="C37" s="239">
        <v>87800000</v>
      </c>
      <c r="D37" s="239">
        <v>10600000</v>
      </c>
      <c r="E37" s="239">
        <v>98500000</v>
      </c>
      <c r="F37" s="259"/>
      <c r="G37" s="251">
        <v>124400000</v>
      </c>
      <c r="H37" s="251">
        <v>19100000</v>
      </c>
      <c r="I37" s="251">
        <v>143500000</v>
      </c>
      <c r="J37" s="260"/>
      <c r="K37" s="467">
        <v>0</v>
      </c>
      <c r="L37" s="467">
        <v>0</v>
      </c>
      <c r="M37" s="467">
        <v>0</v>
      </c>
      <c r="N37" s="479"/>
      <c r="O37" s="467">
        <v>0</v>
      </c>
      <c r="P37" s="467">
        <v>0</v>
      </c>
      <c r="Q37" s="467">
        <v>0</v>
      </c>
      <c r="R37" s="259"/>
      <c r="S37" s="239">
        <v>212300000</v>
      </c>
      <c r="T37" s="239">
        <v>29700000</v>
      </c>
      <c r="U37" s="239">
        <v>242000000</v>
      </c>
    </row>
    <row r="38" spans="1:21" ht="12.4" customHeight="1" x14ac:dyDescent="0.2">
      <c r="A38" s="1"/>
      <c r="B38" s="1"/>
      <c r="C38" s="24"/>
      <c r="D38" s="24"/>
      <c r="E38" s="24"/>
      <c r="F38" s="157"/>
      <c r="G38" s="24"/>
      <c r="H38" s="24"/>
      <c r="I38" s="24"/>
      <c r="J38" s="157"/>
      <c r="K38" s="471"/>
      <c r="L38" s="471"/>
      <c r="M38" s="471"/>
      <c r="N38" s="462"/>
      <c r="O38" s="471"/>
      <c r="P38" s="471"/>
      <c r="Q38" s="471"/>
      <c r="R38" s="157"/>
      <c r="S38" s="24"/>
      <c r="T38" s="24"/>
      <c r="U38" s="24"/>
    </row>
    <row r="39" spans="1:21" ht="12.4" customHeight="1" x14ac:dyDescent="0.2">
      <c r="A39" s="56"/>
      <c r="B39" s="250" t="s">
        <v>91</v>
      </c>
      <c r="C39" s="24">
        <v>34100000</v>
      </c>
      <c r="D39" s="24">
        <v>140500000</v>
      </c>
      <c r="E39" s="24">
        <v>174600000</v>
      </c>
      <c r="F39" s="155"/>
      <c r="G39" s="24">
        <v>47100000</v>
      </c>
      <c r="H39" s="24">
        <v>159600000</v>
      </c>
      <c r="I39" s="24">
        <v>206600000</v>
      </c>
      <c r="J39" s="155"/>
      <c r="K39" s="458">
        <v>0</v>
      </c>
      <c r="L39" s="458">
        <v>0</v>
      </c>
      <c r="M39" s="458">
        <v>0</v>
      </c>
      <c r="N39" s="459"/>
      <c r="O39" s="458">
        <v>0</v>
      </c>
      <c r="P39" s="458">
        <v>0</v>
      </c>
      <c r="Q39" s="458">
        <v>0</v>
      </c>
      <c r="R39" s="155"/>
      <c r="S39" s="24">
        <v>81200000</v>
      </c>
      <c r="T39" s="24">
        <v>300000000</v>
      </c>
      <c r="U39" s="24">
        <v>381200000</v>
      </c>
    </row>
    <row r="40" spans="1:21" ht="12.4" customHeight="1" x14ac:dyDescent="0.2">
      <c r="A40" s="56"/>
      <c r="B40" s="250" t="s">
        <v>90</v>
      </c>
      <c r="C40" s="24">
        <v>25800000</v>
      </c>
      <c r="D40" s="24">
        <v>24000000</v>
      </c>
      <c r="E40" s="24">
        <v>49800000</v>
      </c>
      <c r="F40" s="155"/>
      <c r="G40" s="24">
        <v>22400000</v>
      </c>
      <c r="H40" s="24">
        <v>18800000</v>
      </c>
      <c r="I40" s="24">
        <v>41200000</v>
      </c>
      <c r="J40" s="155"/>
      <c r="K40" s="458">
        <v>0</v>
      </c>
      <c r="L40" s="458">
        <v>0</v>
      </c>
      <c r="M40" s="458">
        <v>0</v>
      </c>
      <c r="N40" s="459"/>
      <c r="O40" s="458">
        <v>0</v>
      </c>
      <c r="P40" s="458">
        <v>0</v>
      </c>
      <c r="Q40" s="458">
        <v>0</v>
      </c>
      <c r="R40" s="155"/>
      <c r="S40" s="24">
        <v>48200000</v>
      </c>
      <c r="T40" s="24">
        <v>42800000</v>
      </c>
      <c r="U40" s="24">
        <v>91000000</v>
      </c>
    </row>
    <row r="41" spans="1:21" ht="12.4" customHeight="1" x14ac:dyDescent="0.2">
      <c r="A41" s="15"/>
      <c r="B41" s="256" t="s">
        <v>89</v>
      </c>
      <c r="C41" s="19">
        <v>122400000</v>
      </c>
      <c r="D41" s="19">
        <v>73800000</v>
      </c>
      <c r="E41" s="19">
        <v>196200000</v>
      </c>
      <c r="F41" s="255"/>
      <c r="G41" s="19">
        <v>101500000</v>
      </c>
      <c r="H41" s="19">
        <v>85100000</v>
      </c>
      <c r="I41" s="19">
        <v>186600000</v>
      </c>
      <c r="J41" s="255"/>
      <c r="K41" s="476">
        <v>0</v>
      </c>
      <c r="L41" s="476">
        <v>0</v>
      </c>
      <c r="M41" s="476">
        <v>0</v>
      </c>
      <c r="N41" s="477"/>
      <c r="O41" s="476">
        <v>0</v>
      </c>
      <c r="P41" s="476">
        <v>0</v>
      </c>
      <c r="Q41" s="476">
        <v>0</v>
      </c>
      <c r="R41" s="255"/>
      <c r="S41" s="19">
        <v>223900000</v>
      </c>
      <c r="T41" s="19">
        <v>158900000</v>
      </c>
      <c r="U41" s="19">
        <v>382800000</v>
      </c>
    </row>
    <row r="42" spans="1:21" ht="12.4" customHeight="1" x14ac:dyDescent="0.2">
      <c r="A42" s="1"/>
      <c r="B42" s="37" t="s">
        <v>88</v>
      </c>
      <c r="C42" s="47">
        <v>23700000</v>
      </c>
      <c r="D42" s="47">
        <v>123800000</v>
      </c>
      <c r="E42" s="47">
        <v>147500000</v>
      </c>
      <c r="F42" s="157"/>
      <c r="G42" s="47">
        <v>13000000</v>
      </c>
      <c r="H42" s="47">
        <v>127800000</v>
      </c>
      <c r="I42" s="47">
        <v>140800000</v>
      </c>
      <c r="J42" s="157"/>
      <c r="K42" s="461">
        <v>0</v>
      </c>
      <c r="L42" s="461">
        <v>0</v>
      </c>
      <c r="M42" s="461">
        <v>0</v>
      </c>
      <c r="N42" s="462"/>
      <c r="O42" s="461">
        <v>0</v>
      </c>
      <c r="P42" s="461">
        <v>0</v>
      </c>
      <c r="Q42" s="461">
        <v>0</v>
      </c>
      <c r="R42" s="157"/>
      <c r="S42" s="47">
        <v>36700000</v>
      </c>
      <c r="T42" s="47">
        <v>251600000</v>
      </c>
      <c r="U42" s="47">
        <v>288300000</v>
      </c>
    </row>
    <row r="43" spans="1:21" ht="12.4" customHeight="1" x14ac:dyDescent="0.2">
      <c r="A43" s="56"/>
      <c r="B43" s="250" t="s">
        <v>87</v>
      </c>
      <c r="C43" s="237">
        <v>8800000</v>
      </c>
      <c r="D43" s="237">
        <v>2500000</v>
      </c>
      <c r="E43" s="237">
        <v>11300000</v>
      </c>
      <c r="F43" s="155"/>
      <c r="G43" s="237">
        <v>8200000</v>
      </c>
      <c r="H43" s="237">
        <v>3200000</v>
      </c>
      <c r="I43" s="237">
        <v>11500000</v>
      </c>
      <c r="J43" s="155"/>
      <c r="K43" s="480">
        <v>0</v>
      </c>
      <c r="L43" s="480">
        <v>0</v>
      </c>
      <c r="M43" s="480">
        <v>0</v>
      </c>
      <c r="N43" s="459"/>
      <c r="O43" s="480">
        <v>0</v>
      </c>
      <c r="P43" s="480">
        <v>0</v>
      </c>
      <c r="Q43" s="480">
        <v>0</v>
      </c>
      <c r="R43" s="155"/>
      <c r="S43" s="237">
        <v>17000000</v>
      </c>
      <c r="T43" s="237">
        <v>5700000</v>
      </c>
      <c r="U43" s="237">
        <v>22800000</v>
      </c>
    </row>
    <row r="44" spans="1:21" ht="12.4" customHeight="1" x14ac:dyDescent="0.2">
      <c r="A44" s="248" t="s">
        <v>86</v>
      </c>
      <c r="B44" s="232"/>
      <c r="C44" s="251">
        <v>214800000</v>
      </c>
      <c r="D44" s="251">
        <v>364600000</v>
      </c>
      <c r="E44" s="251">
        <v>579300000</v>
      </c>
      <c r="F44" s="252"/>
      <c r="G44" s="251">
        <v>192200000</v>
      </c>
      <c r="H44" s="251">
        <v>394500000</v>
      </c>
      <c r="I44" s="251">
        <v>586700000</v>
      </c>
      <c r="J44" s="252"/>
      <c r="K44" s="467">
        <v>0</v>
      </c>
      <c r="L44" s="467">
        <v>0</v>
      </c>
      <c r="M44" s="467">
        <v>0</v>
      </c>
      <c r="N44" s="468"/>
      <c r="O44" s="467">
        <v>0</v>
      </c>
      <c r="P44" s="467">
        <v>0</v>
      </c>
      <c r="Q44" s="467">
        <v>0</v>
      </c>
      <c r="R44" s="252"/>
      <c r="S44" s="251">
        <v>407000000</v>
      </c>
      <c r="T44" s="251">
        <v>759000000</v>
      </c>
      <c r="U44" s="251">
        <v>1166000000</v>
      </c>
    </row>
    <row r="45" spans="1:21" ht="12.4" customHeight="1" x14ac:dyDescent="0.2">
      <c r="A45" s="1"/>
      <c r="B45" s="1"/>
      <c r="C45" s="47"/>
      <c r="D45" s="47"/>
      <c r="E45" s="47"/>
      <c r="F45" s="157"/>
      <c r="G45" s="47"/>
      <c r="H45" s="47"/>
      <c r="I45" s="47"/>
      <c r="J45" s="157"/>
      <c r="K45" s="481"/>
      <c r="L45" s="481"/>
      <c r="M45" s="481"/>
      <c r="N45" s="462"/>
      <c r="O45" s="481"/>
      <c r="P45" s="481"/>
      <c r="Q45" s="481"/>
      <c r="R45" s="157"/>
      <c r="S45" s="47"/>
      <c r="T45" s="47"/>
      <c r="U45" s="47"/>
    </row>
    <row r="46" spans="1:21" ht="12.4" customHeight="1" x14ac:dyDescent="0.2">
      <c r="A46" s="56"/>
      <c r="B46" s="250" t="s">
        <v>85</v>
      </c>
      <c r="C46" s="24">
        <v>227300000</v>
      </c>
      <c r="D46" s="24">
        <v>262600000</v>
      </c>
      <c r="E46" s="24">
        <v>489900000</v>
      </c>
      <c r="F46" s="155"/>
      <c r="G46" s="24">
        <v>274300000</v>
      </c>
      <c r="H46" s="24">
        <v>258600000</v>
      </c>
      <c r="I46" s="24">
        <v>532900000</v>
      </c>
      <c r="J46" s="155"/>
      <c r="K46" s="457">
        <v>0</v>
      </c>
      <c r="L46" s="458">
        <v>0</v>
      </c>
      <c r="M46" s="458">
        <v>0</v>
      </c>
      <c r="N46" s="459"/>
      <c r="O46" s="457">
        <v>0</v>
      </c>
      <c r="P46" s="458">
        <v>0</v>
      </c>
      <c r="Q46" s="458">
        <v>0</v>
      </c>
      <c r="R46" s="155"/>
      <c r="S46" s="24">
        <v>501600000</v>
      </c>
      <c r="T46" s="24">
        <v>521200000</v>
      </c>
      <c r="U46" s="24">
        <v>1022800000</v>
      </c>
    </row>
    <row r="47" spans="1:21" ht="12.4" customHeight="1" x14ac:dyDescent="0.2">
      <c r="A47" s="56"/>
      <c r="B47" s="250" t="s">
        <v>84</v>
      </c>
      <c r="C47" s="24">
        <v>66200000</v>
      </c>
      <c r="D47" s="24">
        <v>105100000</v>
      </c>
      <c r="E47" s="24">
        <v>171200000</v>
      </c>
      <c r="F47" s="155"/>
      <c r="G47" s="24">
        <v>68700000</v>
      </c>
      <c r="H47" s="24">
        <v>117600000</v>
      </c>
      <c r="I47" s="24">
        <v>186300000</v>
      </c>
      <c r="J47" s="155"/>
      <c r="K47" s="457">
        <v>0</v>
      </c>
      <c r="L47" s="458">
        <v>0</v>
      </c>
      <c r="M47" s="458">
        <v>0</v>
      </c>
      <c r="N47" s="459"/>
      <c r="O47" s="457">
        <v>0</v>
      </c>
      <c r="P47" s="458">
        <v>0</v>
      </c>
      <c r="Q47" s="458">
        <v>0</v>
      </c>
      <c r="R47" s="155"/>
      <c r="S47" s="24">
        <v>134900000</v>
      </c>
      <c r="T47" s="24">
        <v>222700000</v>
      </c>
      <c r="U47" s="24">
        <v>357600000</v>
      </c>
    </row>
    <row r="48" spans="1:21" ht="12" customHeight="1" x14ac:dyDescent="0.2">
      <c r="A48" s="232"/>
      <c r="B48" s="248" t="s">
        <v>83</v>
      </c>
      <c r="C48" s="257">
        <v>129200000</v>
      </c>
      <c r="D48" s="257">
        <v>25200000</v>
      </c>
      <c r="E48" s="257">
        <v>154400000</v>
      </c>
      <c r="F48" s="246"/>
      <c r="G48" s="257">
        <v>133000000</v>
      </c>
      <c r="H48" s="257">
        <v>26100000</v>
      </c>
      <c r="I48" s="257">
        <v>159100000</v>
      </c>
      <c r="J48" s="246"/>
      <c r="K48" s="473">
        <v>0</v>
      </c>
      <c r="L48" s="474">
        <v>0</v>
      </c>
      <c r="M48" s="474">
        <v>0</v>
      </c>
      <c r="N48" s="465"/>
      <c r="O48" s="473">
        <v>0</v>
      </c>
      <c r="P48" s="474">
        <v>0</v>
      </c>
      <c r="Q48" s="474">
        <v>0</v>
      </c>
      <c r="R48" s="246"/>
      <c r="S48" s="257">
        <v>262200000</v>
      </c>
      <c r="T48" s="257">
        <v>51300000</v>
      </c>
      <c r="U48" s="257">
        <v>313500000</v>
      </c>
    </row>
    <row r="49" spans="1:21" ht="12" customHeight="1" x14ac:dyDescent="0.2">
      <c r="A49" s="15"/>
      <c r="B49" s="256" t="s">
        <v>82</v>
      </c>
      <c r="C49" s="19">
        <v>0</v>
      </c>
      <c r="D49" s="19">
        <v>25800000</v>
      </c>
      <c r="E49" s="19">
        <v>25800000</v>
      </c>
      <c r="F49" s="255"/>
      <c r="G49" s="19">
        <v>1800000</v>
      </c>
      <c r="H49" s="19">
        <v>26000000</v>
      </c>
      <c r="I49" s="19">
        <v>27800000</v>
      </c>
      <c r="J49" s="255"/>
      <c r="K49" s="475">
        <v>0</v>
      </c>
      <c r="L49" s="476">
        <v>0</v>
      </c>
      <c r="M49" s="476">
        <v>0</v>
      </c>
      <c r="N49" s="477"/>
      <c r="O49" s="475">
        <v>0</v>
      </c>
      <c r="P49" s="476">
        <v>0</v>
      </c>
      <c r="Q49" s="476">
        <v>0</v>
      </c>
      <c r="R49" s="255"/>
      <c r="S49" s="19">
        <v>1800000</v>
      </c>
      <c r="T49" s="19">
        <v>51900000</v>
      </c>
      <c r="U49" s="19">
        <v>53600000</v>
      </c>
    </row>
    <row r="50" spans="1:21" ht="12.4" customHeight="1" x14ac:dyDescent="0.2">
      <c r="A50" s="1"/>
      <c r="B50" s="37" t="s">
        <v>81</v>
      </c>
      <c r="C50" s="24">
        <v>38100000</v>
      </c>
      <c r="D50" s="24">
        <v>4000000</v>
      </c>
      <c r="E50" s="24">
        <v>42100000</v>
      </c>
      <c r="F50" s="157"/>
      <c r="G50" s="24">
        <v>39700000</v>
      </c>
      <c r="H50" s="24">
        <v>7700000</v>
      </c>
      <c r="I50" s="24">
        <v>47400000</v>
      </c>
      <c r="J50" s="157"/>
      <c r="K50" s="457">
        <v>0</v>
      </c>
      <c r="L50" s="458">
        <v>0</v>
      </c>
      <c r="M50" s="458">
        <v>0</v>
      </c>
      <c r="N50" s="462"/>
      <c r="O50" s="457">
        <v>0</v>
      </c>
      <c r="P50" s="458">
        <v>0</v>
      </c>
      <c r="Q50" s="458">
        <v>0</v>
      </c>
      <c r="R50" s="157"/>
      <c r="S50" s="24">
        <v>77800000</v>
      </c>
      <c r="T50" s="24">
        <v>11700000</v>
      </c>
      <c r="U50" s="24">
        <v>89500000</v>
      </c>
    </row>
    <row r="51" spans="1:21" ht="12.4" customHeight="1" x14ac:dyDescent="0.2">
      <c r="A51" s="1"/>
      <c r="B51" s="37" t="s">
        <v>80</v>
      </c>
      <c r="C51" s="24">
        <v>3100000</v>
      </c>
      <c r="D51" s="24">
        <v>500000</v>
      </c>
      <c r="E51" s="24">
        <v>3600000</v>
      </c>
      <c r="F51" s="157"/>
      <c r="G51" s="24">
        <v>2200000</v>
      </c>
      <c r="H51" s="24">
        <v>100000</v>
      </c>
      <c r="I51" s="24">
        <v>2300000</v>
      </c>
      <c r="J51" s="157"/>
      <c r="K51" s="457">
        <v>0</v>
      </c>
      <c r="L51" s="458">
        <v>0</v>
      </c>
      <c r="M51" s="458">
        <v>0</v>
      </c>
      <c r="N51" s="462"/>
      <c r="O51" s="482">
        <v>0</v>
      </c>
      <c r="P51" s="483">
        <v>0</v>
      </c>
      <c r="Q51" s="458">
        <v>0</v>
      </c>
      <c r="R51" s="157"/>
      <c r="S51" s="24">
        <v>5200000</v>
      </c>
      <c r="T51" s="24">
        <v>700000</v>
      </c>
      <c r="U51" s="24">
        <v>5900000</v>
      </c>
    </row>
    <row r="52" spans="1:21" ht="12.4" customHeight="1" x14ac:dyDescent="0.2">
      <c r="A52" s="56"/>
      <c r="B52" s="250" t="s">
        <v>79</v>
      </c>
      <c r="C52" s="237">
        <v>0</v>
      </c>
      <c r="D52" s="237">
        <v>0</v>
      </c>
      <c r="E52" s="237">
        <v>0</v>
      </c>
      <c r="F52" s="155"/>
      <c r="G52" s="237">
        <v>0</v>
      </c>
      <c r="H52" s="237">
        <v>0</v>
      </c>
      <c r="I52" s="237">
        <v>0</v>
      </c>
      <c r="J52" s="155"/>
      <c r="K52" s="480">
        <v>0</v>
      </c>
      <c r="L52" s="480">
        <v>0</v>
      </c>
      <c r="M52" s="480">
        <v>0</v>
      </c>
      <c r="N52" s="459"/>
      <c r="O52" s="480">
        <v>0</v>
      </c>
      <c r="P52" s="480">
        <v>0</v>
      </c>
      <c r="Q52" s="480">
        <v>0</v>
      </c>
      <c r="R52" s="155"/>
      <c r="S52" s="237">
        <v>0</v>
      </c>
      <c r="T52" s="237">
        <v>0</v>
      </c>
      <c r="U52" s="237">
        <v>0</v>
      </c>
    </row>
    <row r="53" spans="1:21" ht="12.4" customHeight="1" x14ac:dyDescent="0.2">
      <c r="A53" s="248" t="s">
        <v>78</v>
      </c>
      <c r="B53" s="232"/>
      <c r="C53" s="251">
        <v>463800000</v>
      </c>
      <c r="D53" s="251">
        <v>423300000</v>
      </c>
      <c r="E53" s="251">
        <v>887000000</v>
      </c>
      <c r="F53" s="252"/>
      <c r="G53" s="251">
        <v>519700000</v>
      </c>
      <c r="H53" s="251">
        <v>436100000</v>
      </c>
      <c r="I53" s="251">
        <v>955900000</v>
      </c>
      <c r="J53" s="252"/>
      <c r="K53" s="466">
        <v>0</v>
      </c>
      <c r="L53" s="466">
        <v>0</v>
      </c>
      <c r="M53" s="467">
        <v>0</v>
      </c>
      <c r="N53" s="468"/>
      <c r="O53" s="466">
        <v>0</v>
      </c>
      <c r="P53" s="466">
        <v>0</v>
      </c>
      <c r="Q53" s="467">
        <v>0</v>
      </c>
      <c r="R53" s="252"/>
      <c r="S53" s="251">
        <v>983500000</v>
      </c>
      <c r="T53" s="251">
        <v>859400000</v>
      </c>
      <c r="U53" s="251">
        <v>1842900000</v>
      </c>
    </row>
    <row r="54" spans="1:21" ht="12.4" customHeight="1" x14ac:dyDescent="0.2">
      <c r="A54" s="56"/>
      <c r="B54" s="56"/>
      <c r="C54" s="24"/>
      <c r="D54" s="24"/>
      <c r="E54" s="24"/>
      <c r="F54" s="155"/>
      <c r="G54" s="24"/>
      <c r="H54" s="24"/>
      <c r="I54" s="24"/>
      <c r="J54" s="155"/>
      <c r="K54" s="471"/>
      <c r="L54" s="471"/>
      <c r="M54" s="471"/>
      <c r="N54" s="459"/>
      <c r="O54" s="471"/>
      <c r="P54" s="471"/>
      <c r="Q54" s="471"/>
      <c r="R54" s="155"/>
      <c r="S54" s="24"/>
      <c r="T54" s="24"/>
      <c r="U54" s="24"/>
    </row>
    <row r="55" spans="1:21" ht="12.4" customHeight="1" x14ac:dyDescent="0.2">
      <c r="A55" s="56"/>
      <c r="B55" s="250" t="s">
        <v>77</v>
      </c>
      <c r="C55" s="24">
        <v>0</v>
      </c>
      <c r="D55" s="24">
        <v>34700000</v>
      </c>
      <c r="E55" s="24">
        <v>34700000</v>
      </c>
      <c r="F55" s="155"/>
      <c r="G55" s="24">
        <v>0</v>
      </c>
      <c r="H55" s="24">
        <v>17400000</v>
      </c>
      <c r="I55" s="24">
        <v>17400000</v>
      </c>
      <c r="J55" s="155"/>
      <c r="K55" s="458">
        <v>0</v>
      </c>
      <c r="L55" s="457">
        <v>0</v>
      </c>
      <c r="M55" s="457">
        <v>0</v>
      </c>
      <c r="N55" s="459"/>
      <c r="O55" s="458">
        <v>0</v>
      </c>
      <c r="P55" s="457">
        <v>0</v>
      </c>
      <c r="Q55" s="458">
        <v>0</v>
      </c>
      <c r="R55" s="155"/>
      <c r="S55" s="24">
        <v>0</v>
      </c>
      <c r="T55" s="24">
        <v>52100000</v>
      </c>
      <c r="U55" s="24">
        <v>52100000</v>
      </c>
    </row>
    <row r="56" spans="1:21" ht="12.4" customHeight="1" x14ac:dyDescent="0.2">
      <c r="A56" s="232"/>
      <c r="B56" s="248" t="s">
        <v>76</v>
      </c>
      <c r="C56" s="245">
        <v>13700000</v>
      </c>
      <c r="D56" s="245">
        <v>25400000</v>
      </c>
      <c r="E56" s="245">
        <v>39100000</v>
      </c>
      <c r="F56" s="246"/>
      <c r="G56" s="245">
        <v>10300000</v>
      </c>
      <c r="H56" s="245">
        <v>22000000</v>
      </c>
      <c r="I56" s="245">
        <v>32200000</v>
      </c>
      <c r="J56" s="246"/>
      <c r="K56" s="463">
        <v>0</v>
      </c>
      <c r="L56" s="463">
        <v>0</v>
      </c>
      <c r="M56" s="463">
        <v>0</v>
      </c>
      <c r="N56" s="465"/>
      <c r="O56" s="463">
        <v>0</v>
      </c>
      <c r="P56" s="463">
        <v>0</v>
      </c>
      <c r="Q56" s="464">
        <v>0</v>
      </c>
      <c r="R56" s="246"/>
      <c r="S56" s="245">
        <v>24000000</v>
      </c>
      <c r="T56" s="245">
        <v>47400000</v>
      </c>
      <c r="U56" s="245">
        <v>71300000</v>
      </c>
    </row>
    <row r="57" spans="1:21" ht="12.4" customHeight="1" thickBot="1" x14ac:dyDescent="0.25">
      <c r="A57" s="599" t="s">
        <v>75</v>
      </c>
      <c r="B57" s="545"/>
      <c r="C57" s="228">
        <v>13700000</v>
      </c>
      <c r="D57" s="228">
        <v>60100000</v>
      </c>
      <c r="E57" s="228">
        <v>73800000</v>
      </c>
      <c r="F57" s="244"/>
      <c r="G57" s="228">
        <v>10300000</v>
      </c>
      <c r="H57" s="228">
        <v>39400000</v>
      </c>
      <c r="I57" s="228">
        <v>49600000</v>
      </c>
      <c r="J57" s="244"/>
      <c r="K57" s="484">
        <v>0</v>
      </c>
      <c r="L57" s="484">
        <v>0</v>
      </c>
      <c r="M57" s="484">
        <v>0</v>
      </c>
      <c r="N57" s="485"/>
      <c r="O57" s="484">
        <v>0</v>
      </c>
      <c r="P57" s="484">
        <v>0</v>
      </c>
      <c r="Q57" s="486">
        <v>0</v>
      </c>
      <c r="R57" s="244"/>
      <c r="S57" s="228">
        <v>24000000</v>
      </c>
      <c r="T57" s="228">
        <v>99500000</v>
      </c>
      <c r="U57" s="228">
        <v>123500000</v>
      </c>
    </row>
    <row r="58" spans="1:21" ht="12.4" customHeight="1" x14ac:dyDescent="0.2">
      <c r="A58" s="1"/>
      <c r="B58" s="1"/>
      <c r="C58" s="232"/>
      <c r="D58" s="232"/>
      <c r="E58" s="227"/>
      <c r="F58" s="15"/>
      <c r="G58" s="232"/>
      <c r="H58" s="232"/>
      <c r="I58" s="227"/>
      <c r="J58" s="15"/>
      <c r="K58" s="487"/>
      <c r="L58" s="487"/>
      <c r="M58" s="487"/>
      <c r="N58" s="488"/>
      <c r="O58" s="489"/>
      <c r="P58" s="489"/>
      <c r="Q58" s="490"/>
      <c r="R58" s="15"/>
      <c r="S58" s="243"/>
      <c r="T58" s="243"/>
      <c r="U58" s="242"/>
    </row>
    <row r="59" spans="1:21" ht="12.4" customHeight="1" x14ac:dyDescent="0.2">
      <c r="A59" s="521" t="s">
        <v>74</v>
      </c>
      <c r="B59" s="516"/>
      <c r="C59" s="239">
        <v>2519700000</v>
      </c>
      <c r="D59" s="239">
        <v>1939200000</v>
      </c>
      <c r="E59" s="239">
        <v>4459000000</v>
      </c>
      <c r="F59" s="240"/>
      <c r="G59" s="239">
        <v>2917400000</v>
      </c>
      <c r="H59" s="239">
        <v>2122000000</v>
      </c>
      <c r="I59" s="239">
        <v>5039400000</v>
      </c>
      <c r="J59" s="240"/>
      <c r="K59" s="491">
        <v>0</v>
      </c>
      <c r="L59" s="491">
        <v>0</v>
      </c>
      <c r="M59" s="491">
        <v>0</v>
      </c>
      <c r="N59" s="492"/>
      <c r="O59" s="491">
        <v>0</v>
      </c>
      <c r="P59" s="491">
        <v>0</v>
      </c>
      <c r="Q59" s="493">
        <v>0</v>
      </c>
      <c r="R59" s="240"/>
      <c r="S59" s="239">
        <v>5437100000</v>
      </c>
      <c r="T59" s="239">
        <v>4061300000</v>
      </c>
      <c r="U59" s="239">
        <v>9498400000</v>
      </c>
    </row>
    <row r="60" spans="1:21" ht="12.4" customHeight="1" x14ac:dyDescent="0.2">
      <c r="A60" s="1"/>
      <c r="B60" s="1"/>
      <c r="C60" s="1"/>
      <c r="D60" s="1"/>
      <c r="E60" s="1"/>
      <c r="F60" s="1"/>
      <c r="G60" s="1"/>
      <c r="H60" s="1"/>
      <c r="I60" s="7"/>
      <c r="J60" s="1"/>
      <c r="K60" s="494"/>
      <c r="L60" s="494"/>
      <c r="M60" s="494"/>
      <c r="N60" s="495"/>
      <c r="O60" s="494"/>
      <c r="P60" s="494"/>
      <c r="Q60" s="481"/>
      <c r="R60" s="1"/>
      <c r="S60" s="1"/>
      <c r="T60" s="1"/>
      <c r="U60" s="7"/>
    </row>
    <row r="61" spans="1:21" ht="12.4" customHeight="1" x14ac:dyDescent="0.2">
      <c r="A61" s="1"/>
      <c r="B61" s="37" t="s">
        <v>73</v>
      </c>
      <c r="C61" s="24">
        <v>238800000</v>
      </c>
      <c r="D61" s="24">
        <v>269300000</v>
      </c>
      <c r="E61" s="24">
        <v>508100000</v>
      </c>
      <c r="F61" s="157"/>
      <c r="G61" s="24">
        <v>183700000</v>
      </c>
      <c r="H61" s="24">
        <v>289400000</v>
      </c>
      <c r="I61" s="24">
        <v>473000000</v>
      </c>
      <c r="J61" s="157"/>
      <c r="K61" s="460">
        <v>0</v>
      </c>
      <c r="L61" s="460">
        <v>0</v>
      </c>
      <c r="M61" s="460">
        <v>0</v>
      </c>
      <c r="N61" s="462"/>
      <c r="O61" s="460">
        <v>0</v>
      </c>
      <c r="P61" s="460">
        <v>0</v>
      </c>
      <c r="Q61" s="461">
        <v>0</v>
      </c>
      <c r="R61" s="157"/>
      <c r="S61" s="24">
        <v>422500000</v>
      </c>
      <c r="T61" s="24">
        <v>558600000</v>
      </c>
      <c r="U61" s="24">
        <v>981100000</v>
      </c>
    </row>
    <row r="62" spans="1:21" ht="12.4" customHeight="1" x14ac:dyDescent="0.2">
      <c r="A62" s="1"/>
      <c r="B62" s="37" t="s">
        <v>72</v>
      </c>
      <c r="C62" s="237">
        <v>175000000</v>
      </c>
      <c r="D62" s="237">
        <v>86300000</v>
      </c>
      <c r="E62" s="237">
        <v>261300000</v>
      </c>
      <c r="F62" s="157"/>
      <c r="G62" s="237">
        <v>222800000</v>
      </c>
      <c r="H62" s="237">
        <v>88900000</v>
      </c>
      <c r="I62" s="237">
        <v>311800000</v>
      </c>
      <c r="J62" s="157"/>
      <c r="K62" s="496">
        <v>0</v>
      </c>
      <c r="L62" s="496">
        <v>0</v>
      </c>
      <c r="M62" s="496">
        <v>0</v>
      </c>
      <c r="N62" s="462"/>
      <c r="O62" s="496">
        <v>0</v>
      </c>
      <c r="P62" s="496">
        <v>0</v>
      </c>
      <c r="Q62" s="497">
        <v>0</v>
      </c>
      <c r="R62" s="157"/>
      <c r="S62" s="237">
        <v>397800000</v>
      </c>
      <c r="T62" s="237">
        <v>175300000</v>
      </c>
      <c r="U62" s="237">
        <v>573100000</v>
      </c>
    </row>
    <row r="63" spans="1:21" ht="12.4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498"/>
      <c r="L63" s="498"/>
      <c r="M63" s="471"/>
      <c r="N63" s="495"/>
      <c r="O63" s="494"/>
      <c r="P63" s="494"/>
      <c r="Q63" s="481"/>
      <c r="R63" s="1"/>
      <c r="S63" s="1"/>
      <c r="T63" s="1"/>
      <c r="U63" s="7"/>
    </row>
    <row r="64" spans="1:21" ht="12.4" customHeight="1" thickBot="1" x14ac:dyDescent="0.25">
      <c r="A64" s="521" t="s">
        <v>71</v>
      </c>
      <c r="B64" s="516"/>
      <c r="C64" s="233">
        <v>413800000</v>
      </c>
      <c r="D64" s="233">
        <v>355600000</v>
      </c>
      <c r="E64" s="233">
        <v>769400000</v>
      </c>
      <c r="F64" s="234"/>
      <c r="G64" s="233">
        <v>406500000</v>
      </c>
      <c r="H64" s="233">
        <v>378300000</v>
      </c>
      <c r="I64" s="233">
        <v>784800000</v>
      </c>
      <c r="J64" s="234"/>
      <c r="K64" s="499">
        <v>0</v>
      </c>
      <c r="L64" s="499">
        <v>0</v>
      </c>
      <c r="M64" s="499">
        <v>0</v>
      </c>
      <c r="N64" s="500"/>
      <c r="O64" s="499">
        <v>0</v>
      </c>
      <c r="P64" s="499">
        <v>0</v>
      </c>
      <c r="Q64" s="501">
        <v>0</v>
      </c>
      <c r="R64" s="234"/>
      <c r="S64" s="233">
        <v>820300000</v>
      </c>
      <c r="T64" s="233">
        <v>733800000</v>
      </c>
      <c r="U64" s="233">
        <v>1554200000</v>
      </c>
    </row>
    <row r="65" spans="1:21" ht="12.4" customHeight="1" x14ac:dyDescent="0.2">
      <c r="A65" s="1"/>
      <c r="B65" s="1"/>
      <c r="C65" s="232"/>
      <c r="D65" s="232"/>
      <c r="E65" s="227"/>
      <c r="F65" s="15"/>
      <c r="G65" s="15"/>
      <c r="H65" s="15"/>
      <c r="I65" s="15"/>
      <c r="J65" s="15"/>
      <c r="K65" s="487"/>
      <c r="L65" s="487"/>
      <c r="M65" s="487"/>
      <c r="N65" s="488"/>
      <c r="O65" s="487"/>
      <c r="P65" s="487"/>
      <c r="Q65" s="502"/>
      <c r="R65" s="15"/>
      <c r="S65" s="15"/>
      <c r="T65" s="15"/>
      <c r="U65" s="17"/>
    </row>
    <row r="66" spans="1:21" ht="12.4" customHeight="1" x14ac:dyDescent="0.2">
      <c r="A66" s="1"/>
      <c r="B66" s="1"/>
      <c r="C66" s="1"/>
      <c r="D66" s="1"/>
      <c r="E66" s="1"/>
      <c r="F66" s="94"/>
      <c r="G66" s="1"/>
      <c r="H66" s="1"/>
      <c r="I66" s="1"/>
      <c r="J66" s="94"/>
      <c r="K66" s="471"/>
      <c r="L66" s="471"/>
      <c r="M66" s="471"/>
      <c r="N66" s="503"/>
      <c r="O66" s="471"/>
      <c r="P66" s="471"/>
      <c r="Q66" s="471"/>
      <c r="R66" s="94"/>
      <c r="S66" s="1"/>
      <c r="T66" s="1"/>
      <c r="U66" s="7"/>
    </row>
    <row r="67" spans="1:21" ht="12.4" customHeight="1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471"/>
      <c r="L67" s="471"/>
      <c r="M67" s="471"/>
      <c r="N67" s="503"/>
      <c r="O67" s="471"/>
      <c r="P67" s="471"/>
      <c r="Q67" s="471"/>
      <c r="R67" s="94"/>
      <c r="S67" s="94"/>
      <c r="T67" s="94"/>
      <c r="U67" s="94"/>
    </row>
    <row r="68" spans="1:21" ht="12.4" customHeight="1" thickBot="1" x14ac:dyDescent="0.25">
      <c r="A68" s="231" t="s">
        <v>70</v>
      </c>
      <c r="B68" s="177"/>
      <c r="C68" s="228">
        <v>2933500000</v>
      </c>
      <c r="D68" s="228">
        <v>2294800000</v>
      </c>
      <c r="E68" s="228">
        <v>5228300000</v>
      </c>
      <c r="F68" s="229"/>
      <c r="G68" s="228">
        <v>3323900000</v>
      </c>
      <c r="H68" s="228">
        <v>2500300000</v>
      </c>
      <c r="I68" s="228">
        <v>5824300000</v>
      </c>
      <c r="J68" s="229"/>
      <c r="K68" s="484">
        <v>0</v>
      </c>
      <c r="L68" s="484">
        <v>0</v>
      </c>
      <c r="M68" s="484">
        <v>0</v>
      </c>
      <c r="N68" s="504"/>
      <c r="O68" s="484">
        <v>0</v>
      </c>
      <c r="P68" s="484">
        <v>0</v>
      </c>
      <c r="Q68" s="486">
        <v>0</v>
      </c>
      <c r="R68" s="229"/>
      <c r="S68" s="228">
        <v>6257500000</v>
      </c>
      <c r="T68" s="228">
        <v>4795100000</v>
      </c>
      <c r="U68" s="228">
        <v>11052600000</v>
      </c>
    </row>
    <row r="69" spans="1:21" ht="12.4" customHeight="1" x14ac:dyDescent="0.2">
      <c r="A69" s="15"/>
      <c r="B69" s="15"/>
      <c r="C69" s="15"/>
      <c r="D69" s="15"/>
      <c r="E69" s="15"/>
      <c r="F69" s="227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7"/>
    </row>
    <row r="70" spans="1:21" ht="12.4" customHeight="1" x14ac:dyDescent="0.2">
      <c r="A70" s="589" t="s">
        <v>69</v>
      </c>
      <c r="B70" s="516"/>
      <c r="C70" s="516"/>
      <c r="D70" s="516"/>
      <c r="E70" s="516"/>
      <c r="F70" s="516"/>
      <c r="G70" s="516"/>
      <c r="H70" s="516"/>
      <c r="I70" s="516"/>
      <c r="J70" s="516"/>
      <c r="K70" s="516"/>
      <c r="L70" s="516"/>
      <c r="M70" s="516"/>
      <c r="N70" s="516"/>
      <c r="O70" s="516"/>
      <c r="P70" s="516"/>
      <c r="Q70" s="516"/>
      <c r="R70" s="516"/>
      <c r="S70" s="516"/>
      <c r="T70" s="516"/>
      <c r="U70" s="518"/>
    </row>
    <row r="71" spans="1:21" ht="8.6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7"/>
    </row>
    <row r="72" spans="1:21" ht="12.4" customHeight="1" x14ac:dyDescent="0.2">
      <c r="A72" s="589" t="s">
        <v>68</v>
      </c>
      <c r="B72" s="597"/>
      <c r="C72" s="597"/>
      <c r="D72" s="597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  <c r="P72" s="515"/>
      <c r="Q72" s="515"/>
      <c r="R72" s="515"/>
      <c r="S72" s="515"/>
      <c r="T72" s="515"/>
      <c r="U72" s="583"/>
    </row>
    <row r="73" spans="1:21" ht="12.4" customHeight="1" x14ac:dyDescent="0.2">
      <c r="A73" s="153"/>
      <c r="B73" s="153"/>
      <c r="C73" s="153"/>
      <c r="D73" s="15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7"/>
    </row>
    <row r="74" spans="1:21" ht="12.4" customHeight="1" x14ac:dyDescent="0.2">
      <c r="A74" s="589" t="s">
        <v>67</v>
      </c>
      <c r="B74" s="597"/>
      <c r="C74" s="597"/>
      <c r="D74" s="597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  <c r="P74" s="515"/>
      <c r="Q74" s="515"/>
      <c r="R74" s="515"/>
      <c r="S74" s="515"/>
      <c r="T74" s="515"/>
      <c r="U74" s="583"/>
    </row>
    <row r="75" spans="1:21" ht="12.4" customHeight="1" x14ac:dyDescent="0.2">
      <c r="A75" s="153"/>
      <c r="B75" s="153"/>
      <c r="C75" s="153"/>
      <c r="D75" s="15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7"/>
    </row>
    <row r="76" spans="1:21" ht="12.4" customHeight="1" x14ac:dyDescent="0.2">
      <c r="A76" s="586" t="s">
        <v>33</v>
      </c>
      <c r="B76" s="516"/>
      <c r="C76" s="516"/>
      <c r="D76" s="51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7"/>
    </row>
    <row r="77" spans="1:21" ht="10.15" customHeight="1" x14ac:dyDescent="0.2">
      <c r="A77" s="598"/>
      <c r="B77" s="59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7"/>
    </row>
    <row r="78" spans="1:21" ht="12.4" customHeight="1" x14ac:dyDescent="0.2">
      <c r="A78" s="561" t="s">
        <v>66</v>
      </c>
      <c r="B78" s="51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7"/>
    </row>
  </sheetData>
  <mergeCells count="15">
    <mergeCell ref="A8:B8"/>
    <mergeCell ref="A57:B57"/>
    <mergeCell ref="A59:B59"/>
    <mergeCell ref="A64:B64"/>
    <mergeCell ref="A70:U70"/>
    <mergeCell ref="A72:U72"/>
    <mergeCell ref="A74:U74"/>
    <mergeCell ref="A76:D76"/>
    <mergeCell ref="A77:B77"/>
    <mergeCell ref="A78:B78"/>
    <mergeCell ref="A2:U2"/>
    <mergeCell ref="A3:U3"/>
    <mergeCell ref="A4:U4"/>
    <mergeCell ref="A6:B6"/>
    <mergeCell ref="A7:B7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workbookViewId="0"/>
  </sheetViews>
  <sheetFormatPr defaultColWidth="21.5" defaultRowHeight="12.75" x14ac:dyDescent="0.2"/>
  <cols>
    <col min="2" max="2" width="22.5" customWidth="1"/>
    <col min="3" max="4" width="11.1640625" customWidth="1"/>
    <col min="5" max="5" width="12.1640625" customWidth="1"/>
    <col min="6" max="6" width="3.1640625" customWidth="1"/>
    <col min="7" max="8" width="11.16406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4" customHeight="1" x14ac:dyDescent="0.25">
      <c r="A1" s="1"/>
      <c r="B1" s="1"/>
      <c r="C1" s="1"/>
      <c r="D1" s="1"/>
      <c r="E1" s="1"/>
      <c r="F1" s="1"/>
      <c r="G1" s="1"/>
      <c r="H1" s="139"/>
      <c r="I1" s="139"/>
      <c r="J1" s="139"/>
      <c r="K1" s="139"/>
      <c r="L1" s="139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563" t="s">
        <v>1</v>
      </c>
      <c r="B2" s="516"/>
      <c r="C2" s="516"/>
      <c r="D2" s="516"/>
      <c r="E2" s="516"/>
      <c r="F2" s="516"/>
      <c r="G2" s="516"/>
      <c r="H2" s="516"/>
      <c r="I2" s="520"/>
      <c r="J2" s="520"/>
      <c r="K2" s="520"/>
      <c r="L2" s="520"/>
      <c r="M2" s="516"/>
      <c r="N2" s="516"/>
      <c r="O2" s="516"/>
      <c r="P2" s="516"/>
      <c r="Q2" s="516"/>
      <c r="R2" s="516"/>
      <c r="S2" s="516"/>
      <c r="T2" s="516"/>
      <c r="U2" s="518"/>
    </row>
    <row r="3" spans="1:21" ht="18.75" customHeight="1" x14ac:dyDescent="0.25">
      <c r="A3" s="563" t="s">
        <v>118</v>
      </c>
      <c r="B3" s="516"/>
      <c r="C3" s="516"/>
      <c r="D3" s="516"/>
      <c r="E3" s="516"/>
      <c r="F3" s="516"/>
      <c r="G3" s="516"/>
      <c r="H3" s="516"/>
      <c r="I3" s="520"/>
      <c r="J3" s="520"/>
      <c r="K3" s="520"/>
      <c r="L3" s="520"/>
      <c r="M3" s="516"/>
      <c r="N3" s="516"/>
      <c r="O3" s="516"/>
      <c r="P3" s="516"/>
      <c r="Q3" s="516"/>
      <c r="R3" s="516"/>
      <c r="S3" s="516"/>
      <c r="T3" s="516"/>
      <c r="U3" s="518"/>
    </row>
    <row r="4" spans="1:21" ht="18.75" customHeight="1" x14ac:dyDescent="0.25">
      <c r="A4" s="594">
        <v>2016000000</v>
      </c>
      <c r="B4" s="516"/>
      <c r="C4" s="516"/>
      <c r="D4" s="516"/>
      <c r="E4" s="516"/>
      <c r="F4" s="516"/>
      <c r="G4" s="516"/>
      <c r="H4" s="516"/>
      <c r="I4" s="595"/>
      <c r="J4" s="600" t="s">
        <v>48</v>
      </c>
      <c r="K4" s="520"/>
      <c r="L4" s="516"/>
      <c r="M4" s="516"/>
      <c r="N4" s="516"/>
      <c r="O4" s="516"/>
      <c r="P4" s="516"/>
      <c r="Q4" s="516"/>
      <c r="R4" s="516"/>
      <c r="S4" s="516"/>
      <c r="T4" s="516"/>
      <c r="U4" s="518"/>
    </row>
    <row r="5" spans="1:21" ht="12.4" customHeight="1" x14ac:dyDescent="0.2">
      <c r="A5" s="8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7"/>
    </row>
    <row r="6" spans="1:21" ht="12.4" customHeight="1" x14ac:dyDescent="0.2">
      <c r="A6" s="542" t="s">
        <v>4</v>
      </c>
      <c r="B6" s="51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7"/>
    </row>
    <row r="7" spans="1:21" ht="12.4" customHeight="1" x14ac:dyDescent="0.2">
      <c r="A7" s="543" t="s">
        <v>5</v>
      </c>
      <c r="B7" s="5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7"/>
    </row>
    <row r="8" spans="1:21" ht="12.4" customHeight="1" x14ac:dyDescent="0.2">
      <c r="A8" s="4" t="s">
        <v>6</v>
      </c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7"/>
    </row>
    <row r="9" spans="1:21" ht="12.4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21" ht="12.4" customHeight="1" x14ac:dyDescent="0.2">
      <c r="A10" s="20" t="s">
        <v>128</v>
      </c>
      <c r="B10" s="11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7"/>
    </row>
    <row r="11" spans="1:21" ht="12.4" customHeight="1" x14ac:dyDescent="0.2">
      <c r="A11" s="271" t="s">
        <v>116</v>
      </c>
      <c r="B11" s="290"/>
      <c r="C11" s="270" t="s">
        <v>8</v>
      </c>
      <c r="D11" s="270" t="s">
        <v>8</v>
      </c>
      <c r="E11" s="270" t="s">
        <v>8</v>
      </c>
      <c r="F11" s="141"/>
      <c r="G11" s="270" t="s">
        <v>10</v>
      </c>
      <c r="H11" s="270" t="s">
        <v>10</v>
      </c>
      <c r="I11" s="270" t="s">
        <v>10</v>
      </c>
      <c r="J11" s="141"/>
      <c r="K11" s="270" t="s">
        <v>11</v>
      </c>
      <c r="L11" s="270" t="s">
        <v>11</v>
      </c>
      <c r="M11" s="270" t="s">
        <v>11</v>
      </c>
      <c r="N11" s="141"/>
      <c r="O11" s="270" t="s">
        <v>12</v>
      </c>
      <c r="P11" s="270" t="s">
        <v>12</v>
      </c>
      <c r="Q11" s="270" t="s">
        <v>12</v>
      </c>
      <c r="R11" s="141"/>
      <c r="S11" s="141">
        <v>2016</v>
      </c>
      <c r="T11" s="141">
        <v>2016</v>
      </c>
      <c r="U11" s="148">
        <v>2016</v>
      </c>
    </row>
    <row r="12" spans="1:21" ht="12.4" customHeight="1" x14ac:dyDescent="0.2">
      <c r="A12" s="1"/>
      <c r="B12" s="1"/>
      <c r="C12" s="223" t="s">
        <v>115</v>
      </c>
      <c r="D12" s="223" t="s">
        <v>114</v>
      </c>
      <c r="E12" s="223" t="s">
        <v>64</v>
      </c>
      <c r="F12" s="269"/>
      <c r="G12" s="223" t="s">
        <v>115</v>
      </c>
      <c r="H12" s="223" t="s">
        <v>114</v>
      </c>
      <c r="I12" s="223" t="s">
        <v>64</v>
      </c>
      <c r="J12" s="269"/>
      <c r="K12" s="223" t="s">
        <v>115</v>
      </c>
      <c r="L12" s="223" t="s">
        <v>114</v>
      </c>
      <c r="M12" s="223" t="s">
        <v>64</v>
      </c>
      <c r="N12" s="269"/>
      <c r="O12" s="223" t="s">
        <v>115</v>
      </c>
      <c r="P12" s="223" t="s">
        <v>114</v>
      </c>
      <c r="Q12" s="223" t="s">
        <v>64</v>
      </c>
      <c r="R12" s="269"/>
      <c r="S12" s="223" t="s">
        <v>115</v>
      </c>
      <c r="T12" s="223" t="s">
        <v>114</v>
      </c>
      <c r="U12" s="268" t="s">
        <v>64</v>
      </c>
    </row>
    <row r="13" spans="1:21" ht="12.4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7"/>
    </row>
    <row r="14" spans="1:21" ht="12.4" customHeight="1" x14ac:dyDescent="0.2">
      <c r="A14" s="56"/>
      <c r="B14" s="250" t="s">
        <v>113</v>
      </c>
      <c r="C14" s="24">
        <v>4900000</v>
      </c>
      <c r="D14" s="24">
        <v>15100000</v>
      </c>
      <c r="E14" s="24">
        <v>20000000</v>
      </c>
      <c r="F14" s="155"/>
      <c r="G14" s="24">
        <v>4800000</v>
      </c>
      <c r="H14" s="24">
        <v>16300000</v>
      </c>
      <c r="I14" s="24">
        <v>21100000</v>
      </c>
      <c r="J14" s="155"/>
      <c r="K14" s="249">
        <v>5200000</v>
      </c>
      <c r="L14" s="249">
        <v>17000000</v>
      </c>
      <c r="M14" s="249">
        <v>22200000</v>
      </c>
      <c r="N14" s="155"/>
      <c r="O14" s="249">
        <v>5300000</v>
      </c>
      <c r="P14" s="249">
        <v>13000000</v>
      </c>
      <c r="Q14" s="24">
        <v>18200000</v>
      </c>
      <c r="R14" s="155"/>
      <c r="S14" s="24">
        <v>20200000</v>
      </c>
      <c r="T14" s="24">
        <v>61400000</v>
      </c>
      <c r="U14" s="24">
        <v>81600000</v>
      </c>
    </row>
    <row r="15" spans="1:21" ht="12.4" customHeight="1" x14ac:dyDescent="0.2">
      <c r="A15" s="56"/>
      <c r="B15" s="250" t="s">
        <v>112</v>
      </c>
      <c r="C15" s="24">
        <v>324000000</v>
      </c>
      <c r="D15" s="24">
        <v>252700000</v>
      </c>
      <c r="E15" s="24">
        <v>576700000</v>
      </c>
      <c r="F15" s="155"/>
      <c r="G15" s="24">
        <v>383200000</v>
      </c>
      <c r="H15" s="24">
        <v>247300000</v>
      </c>
      <c r="I15" s="24">
        <v>630500000</v>
      </c>
      <c r="J15" s="155"/>
      <c r="K15" s="249">
        <v>348500000</v>
      </c>
      <c r="L15" s="249">
        <v>239700000</v>
      </c>
      <c r="M15" s="249">
        <v>588200000</v>
      </c>
      <c r="N15" s="155"/>
      <c r="O15" s="249">
        <v>413800000</v>
      </c>
      <c r="P15" s="249">
        <v>262500000</v>
      </c>
      <c r="Q15" s="24">
        <v>676300000</v>
      </c>
      <c r="R15" s="155"/>
      <c r="S15" s="24">
        <v>1469481000</v>
      </c>
      <c r="T15" s="24">
        <v>1002100000</v>
      </c>
      <c r="U15" s="24">
        <v>2471600000</v>
      </c>
    </row>
    <row r="16" spans="1:21" ht="12.4" customHeight="1" x14ac:dyDescent="0.2">
      <c r="A16" s="1"/>
      <c r="B16" s="37" t="s">
        <v>111</v>
      </c>
      <c r="C16" s="47">
        <v>109700000</v>
      </c>
      <c r="D16" s="47">
        <v>21800000</v>
      </c>
      <c r="E16" s="47">
        <v>131500000</v>
      </c>
      <c r="F16" s="157"/>
      <c r="G16" s="47">
        <v>116800000</v>
      </c>
      <c r="H16" s="47">
        <v>18300000</v>
      </c>
      <c r="I16" s="47">
        <v>135100000</v>
      </c>
      <c r="J16" s="157"/>
      <c r="K16" s="44">
        <v>112500000</v>
      </c>
      <c r="L16" s="44">
        <v>15200000</v>
      </c>
      <c r="M16" s="44">
        <v>127700000</v>
      </c>
      <c r="N16" s="157"/>
      <c r="O16" s="44">
        <v>126600000</v>
      </c>
      <c r="P16" s="44">
        <v>14300000</v>
      </c>
      <c r="Q16" s="47">
        <v>140900000</v>
      </c>
      <c r="R16" s="157"/>
      <c r="S16" s="47">
        <v>465600000</v>
      </c>
      <c r="T16" s="47">
        <v>69600000</v>
      </c>
      <c r="U16" s="47">
        <v>535200000</v>
      </c>
    </row>
    <row r="17" spans="1:21" ht="12.4" customHeight="1" x14ac:dyDescent="0.2">
      <c r="A17" s="56"/>
      <c r="B17" s="250" t="s">
        <v>110</v>
      </c>
      <c r="C17" s="24">
        <v>6100000</v>
      </c>
      <c r="D17" s="24">
        <v>11700000</v>
      </c>
      <c r="E17" s="24">
        <v>17800000</v>
      </c>
      <c r="F17" s="155"/>
      <c r="G17" s="24">
        <v>11300000</v>
      </c>
      <c r="H17" s="24">
        <v>14300000</v>
      </c>
      <c r="I17" s="24">
        <v>25600000</v>
      </c>
      <c r="J17" s="155"/>
      <c r="K17" s="249">
        <v>9200000</v>
      </c>
      <c r="L17" s="249">
        <v>11800000</v>
      </c>
      <c r="M17" s="249">
        <v>21000000</v>
      </c>
      <c r="N17" s="155"/>
      <c r="O17" s="249">
        <v>9500000</v>
      </c>
      <c r="P17" s="249">
        <v>12600000</v>
      </c>
      <c r="Q17" s="24">
        <v>22100000</v>
      </c>
      <c r="R17" s="155"/>
      <c r="S17" s="24">
        <v>36100000</v>
      </c>
      <c r="T17" s="24">
        <v>50400000</v>
      </c>
      <c r="U17" s="24">
        <v>86500000</v>
      </c>
    </row>
    <row r="18" spans="1:21" ht="12.4" customHeight="1" x14ac:dyDescent="0.2">
      <c r="A18" s="232"/>
      <c r="B18" s="248" t="s">
        <v>109</v>
      </c>
      <c r="C18" s="245">
        <v>0</v>
      </c>
      <c r="D18" s="245">
        <v>8200000</v>
      </c>
      <c r="E18" s="245">
        <v>8200000</v>
      </c>
      <c r="F18" s="246"/>
      <c r="G18" s="245">
        <v>0</v>
      </c>
      <c r="H18" s="245">
        <v>15000000</v>
      </c>
      <c r="I18" s="245">
        <v>15000000</v>
      </c>
      <c r="J18" s="246"/>
      <c r="K18" s="247">
        <v>0</v>
      </c>
      <c r="L18" s="247">
        <v>14400000</v>
      </c>
      <c r="M18" s="247">
        <v>14400000</v>
      </c>
      <c r="N18" s="246"/>
      <c r="O18" s="247">
        <v>100000</v>
      </c>
      <c r="P18" s="247">
        <v>12900000</v>
      </c>
      <c r="Q18" s="245">
        <v>13000000</v>
      </c>
      <c r="R18" s="246"/>
      <c r="S18" s="245">
        <v>100000</v>
      </c>
      <c r="T18" s="245">
        <v>50400000</v>
      </c>
      <c r="U18" s="245">
        <v>50500000</v>
      </c>
    </row>
    <row r="19" spans="1:21" ht="12.4" customHeight="1" x14ac:dyDescent="0.2">
      <c r="A19" s="248" t="s">
        <v>108</v>
      </c>
      <c r="B19" s="232"/>
      <c r="C19" s="251">
        <v>444700000</v>
      </c>
      <c r="D19" s="251">
        <v>309500000</v>
      </c>
      <c r="E19" s="251">
        <v>754200000</v>
      </c>
      <c r="F19" s="252"/>
      <c r="G19" s="251">
        <v>516100000</v>
      </c>
      <c r="H19" s="251">
        <v>311200000</v>
      </c>
      <c r="I19" s="251">
        <v>827300000</v>
      </c>
      <c r="J19" s="252"/>
      <c r="K19" s="253">
        <v>475500000</v>
      </c>
      <c r="L19" s="253">
        <v>298000000</v>
      </c>
      <c r="M19" s="253">
        <v>773500000</v>
      </c>
      <c r="N19" s="252"/>
      <c r="O19" s="253">
        <v>555100000</v>
      </c>
      <c r="P19" s="253">
        <v>315300000</v>
      </c>
      <c r="Q19" s="251">
        <v>870400000</v>
      </c>
      <c r="R19" s="252"/>
      <c r="S19" s="251">
        <v>1991400000</v>
      </c>
      <c r="T19" s="251">
        <v>1234000000</v>
      </c>
      <c r="U19" s="251">
        <v>3225400000</v>
      </c>
    </row>
    <row r="20" spans="1:21" ht="12.4" customHeight="1" x14ac:dyDescent="0.2">
      <c r="A20" s="1"/>
      <c r="B20" s="1"/>
      <c r="C20" s="24"/>
      <c r="D20" s="24"/>
      <c r="E20" s="24"/>
      <c r="F20" s="157"/>
      <c r="G20" s="24"/>
      <c r="H20" s="24"/>
      <c r="I20" s="24"/>
      <c r="J20" s="157"/>
      <c r="K20" s="90"/>
      <c r="L20" s="90"/>
      <c r="M20" s="90"/>
      <c r="N20" s="157"/>
      <c r="O20" s="90"/>
      <c r="P20" s="90"/>
      <c r="Q20" s="90"/>
      <c r="R20" s="157"/>
      <c r="S20" s="24"/>
      <c r="T20" s="24"/>
      <c r="U20" s="24"/>
    </row>
    <row r="21" spans="1:21" ht="12.4" customHeight="1" x14ac:dyDescent="0.2">
      <c r="A21" s="56"/>
      <c r="B21" s="250" t="s">
        <v>107</v>
      </c>
      <c r="C21" s="24">
        <v>35600000</v>
      </c>
      <c r="D21" s="24">
        <v>1400000</v>
      </c>
      <c r="E21" s="24">
        <v>37000000</v>
      </c>
      <c r="F21" s="155"/>
      <c r="G21" s="24">
        <v>27600000</v>
      </c>
      <c r="H21" s="24">
        <v>1700000</v>
      </c>
      <c r="I21" s="24">
        <v>29300000</v>
      </c>
      <c r="J21" s="155"/>
      <c r="K21" s="249">
        <v>37300000</v>
      </c>
      <c r="L21" s="249">
        <v>1700000</v>
      </c>
      <c r="M21" s="249">
        <v>39000000</v>
      </c>
      <c r="N21" s="155"/>
      <c r="O21" s="249">
        <v>38100000</v>
      </c>
      <c r="P21" s="249">
        <v>1900000</v>
      </c>
      <c r="Q21" s="24">
        <v>39900000</v>
      </c>
      <c r="R21" s="155"/>
      <c r="S21" s="24">
        <v>138600000</v>
      </c>
      <c r="T21" s="24">
        <v>6600000</v>
      </c>
      <c r="U21" s="24">
        <v>145200000</v>
      </c>
    </row>
    <row r="22" spans="1:21" ht="12.4" customHeight="1" x14ac:dyDescent="0.2">
      <c r="A22" s="56"/>
      <c r="B22" s="250" t="s">
        <v>127</v>
      </c>
      <c r="C22" s="24">
        <v>0</v>
      </c>
      <c r="D22" s="24">
        <v>10900000</v>
      </c>
      <c r="E22" s="24">
        <v>10900000</v>
      </c>
      <c r="F22" s="154"/>
      <c r="G22" s="24">
        <v>0</v>
      </c>
      <c r="H22" s="24">
        <v>16300000</v>
      </c>
      <c r="I22" s="24">
        <v>16300000</v>
      </c>
      <c r="J22" s="155"/>
      <c r="K22" s="24">
        <v>0</v>
      </c>
      <c r="L22" s="249">
        <v>19400000</v>
      </c>
      <c r="M22" s="24">
        <v>19400000</v>
      </c>
      <c r="N22" s="264"/>
      <c r="O22" s="24">
        <v>15800000</v>
      </c>
      <c r="P22" s="249">
        <v>23700000</v>
      </c>
      <c r="Q22" s="24">
        <v>39500000</v>
      </c>
      <c r="R22" s="289"/>
      <c r="S22" s="24">
        <v>15800000</v>
      </c>
      <c r="T22" s="24">
        <v>70300000</v>
      </c>
      <c r="U22" s="24">
        <v>86100000</v>
      </c>
    </row>
    <row r="23" spans="1:21" ht="12.4" customHeight="1" x14ac:dyDescent="0.2">
      <c r="A23" s="56"/>
      <c r="B23" s="250" t="s">
        <v>105</v>
      </c>
      <c r="C23" s="24">
        <v>2700000</v>
      </c>
      <c r="D23" s="24">
        <v>30700000</v>
      </c>
      <c r="E23" s="24">
        <v>33400000</v>
      </c>
      <c r="F23" s="155"/>
      <c r="G23" s="24">
        <v>5100000</v>
      </c>
      <c r="H23" s="24">
        <v>32700000</v>
      </c>
      <c r="I23" s="24">
        <v>37800000</v>
      </c>
      <c r="J23" s="155"/>
      <c r="K23" s="249">
        <v>2600000</v>
      </c>
      <c r="L23" s="249">
        <v>29000000</v>
      </c>
      <c r="M23" s="249">
        <v>31600000</v>
      </c>
      <c r="N23" s="155"/>
      <c r="O23" s="249">
        <v>40000000</v>
      </c>
      <c r="P23" s="249">
        <v>29600000</v>
      </c>
      <c r="Q23" s="24">
        <v>69600000</v>
      </c>
      <c r="R23" s="155"/>
      <c r="S23" s="24">
        <v>50400000</v>
      </c>
      <c r="T23" s="24">
        <v>122100000</v>
      </c>
      <c r="U23" s="24">
        <v>172400000</v>
      </c>
    </row>
    <row r="24" spans="1:21" ht="12.4" customHeight="1" x14ac:dyDescent="0.2">
      <c r="A24" s="232"/>
      <c r="B24" s="248" t="s">
        <v>104</v>
      </c>
      <c r="C24" s="257">
        <v>148100000</v>
      </c>
      <c r="D24" s="257">
        <v>170500000</v>
      </c>
      <c r="E24" s="257">
        <v>318600000</v>
      </c>
      <c r="F24" s="246"/>
      <c r="G24" s="257">
        <v>186400000</v>
      </c>
      <c r="H24" s="257">
        <v>181200000</v>
      </c>
      <c r="I24" s="257">
        <v>367600000</v>
      </c>
      <c r="J24" s="246"/>
      <c r="K24" s="258">
        <v>206700000</v>
      </c>
      <c r="L24" s="258">
        <v>184500000</v>
      </c>
      <c r="M24" s="258">
        <v>391200000</v>
      </c>
      <c r="N24" s="246"/>
      <c r="O24" s="258">
        <v>229300000</v>
      </c>
      <c r="P24" s="258">
        <v>193100000</v>
      </c>
      <c r="Q24" s="257">
        <v>422500000</v>
      </c>
      <c r="R24" s="246"/>
      <c r="S24" s="257">
        <v>770500000</v>
      </c>
      <c r="T24" s="257">
        <v>729400000</v>
      </c>
      <c r="U24" s="257">
        <v>1500000000</v>
      </c>
    </row>
    <row r="25" spans="1:21" ht="12.4" customHeight="1" x14ac:dyDescent="0.2">
      <c r="A25" s="232"/>
      <c r="B25" s="248" t="s">
        <v>103</v>
      </c>
      <c r="C25" s="257">
        <v>29100000</v>
      </c>
      <c r="D25" s="257">
        <v>1200000</v>
      </c>
      <c r="E25" s="257">
        <v>30300000</v>
      </c>
      <c r="F25" s="246"/>
      <c r="G25" s="257">
        <v>29200000</v>
      </c>
      <c r="H25" s="257">
        <v>1400000</v>
      </c>
      <c r="I25" s="257">
        <v>30600000</v>
      </c>
      <c r="J25" s="246"/>
      <c r="K25" s="258">
        <v>44100000</v>
      </c>
      <c r="L25" s="258">
        <v>1700000</v>
      </c>
      <c r="M25" s="258">
        <v>45800000</v>
      </c>
      <c r="N25" s="246"/>
      <c r="O25" s="258">
        <v>25200000</v>
      </c>
      <c r="P25" s="258">
        <v>1100000</v>
      </c>
      <c r="Q25" s="257">
        <v>26300000</v>
      </c>
      <c r="R25" s="246"/>
      <c r="S25" s="257">
        <v>127700000</v>
      </c>
      <c r="T25" s="257">
        <v>5300000</v>
      </c>
      <c r="U25" s="257">
        <v>133000000</v>
      </c>
    </row>
    <row r="26" spans="1:21" ht="12.4" customHeight="1" x14ac:dyDescent="0.2">
      <c r="A26" s="56"/>
      <c r="B26" s="250" t="s">
        <v>102</v>
      </c>
      <c r="C26" s="24">
        <v>361600000</v>
      </c>
      <c r="D26" s="24">
        <v>244700000</v>
      </c>
      <c r="E26" s="24">
        <v>606300000</v>
      </c>
      <c r="F26" s="155"/>
      <c r="G26" s="24">
        <v>420000000</v>
      </c>
      <c r="H26" s="24">
        <v>281900000</v>
      </c>
      <c r="I26" s="24">
        <v>701900000</v>
      </c>
      <c r="J26" s="155"/>
      <c r="K26" s="249">
        <v>378800000</v>
      </c>
      <c r="L26" s="249">
        <v>262000000</v>
      </c>
      <c r="M26" s="249">
        <v>640800000</v>
      </c>
      <c r="N26" s="155"/>
      <c r="O26" s="249">
        <v>524800000</v>
      </c>
      <c r="P26" s="249">
        <v>295000000</v>
      </c>
      <c r="Q26" s="24">
        <v>819800000</v>
      </c>
      <c r="R26" s="155"/>
      <c r="S26" s="24">
        <v>1685200000</v>
      </c>
      <c r="T26" s="24">
        <v>1083600000</v>
      </c>
      <c r="U26" s="24">
        <v>2768800000</v>
      </c>
    </row>
    <row r="27" spans="1:21" ht="12.4" customHeight="1" x14ac:dyDescent="0.2">
      <c r="A27" s="232"/>
      <c r="B27" s="248" t="s">
        <v>101</v>
      </c>
      <c r="C27" s="257">
        <v>25200000</v>
      </c>
      <c r="D27" s="257">
        <v>40400000</v>
      </c>
      <c r="E27" s="257">
        <v>65600000</v>
      </c>
      <c r="F27" s="246"/>
      <c r="G27" s="257">
        <v>27300000</v>
      </c>
      <c r="H27" s="257">
        <v>45400000</v>
      </c>
      <c r="I27" s="257">
        <v>72700000</v>
      </c>
      <c r="J27" s="246"/>
      <c r="K27" s="257">
        <v>30500000</v>
      </c>
      <c r="L27" s="258">
        <v>42200000</v>
      </c>
      <c r="M27" s="258">
        <v>72700000</v>
      </c>
      <c r="N27" s="246"/>
      <c r="O27" s="257">
        <v>50000000</v>
      </c>
      <c r="P27" s="258">
        <v>43500000</v>
      </c>
      <c r="Q27" s="257">
        <v>93400000</v>
      </c>
      <c r="R27" s="246"/>
      <c r="S27" s="257">
        <v>132900000</v>
      </c>
      <c r="T27" s="257">
        <v>171500000</v>
      </c>
      <c r="U27" s="257">
        <v>304500000</v>
      </c>
    </row>
    <row r="28" spans="1:21" ht="12.4" customHeight="1" x14ac:dyDescent="0.2">
      <c r="A28" s="15"/>
      <c r="B28" s="256" t="s">
        <v>100</v>
      </c>
      <c r="C28" s="19">
        <v>240100000</v>
      </c>
      <c r="D28" s="19">
        <v>116300000</v>
      </c>
      <c r="E28" s="19">
        <v>356400000</v>
      </c>
      <c r="F28" s="255"/>
      <c r="G28" s="19">
        <v>204300000</v>
      </c>
      <c r="H28" s="19">
        <v>128000000</v>
      </c>
      <c r="I28" s="19">
        <v>332300000</v>
      </c>
      <c r="J28" s="255"/>
      <c r="K28" s="18">
        <v>195600000</v>
      </c>
      <c r="L28" s="18">
        <v>126400000</v>
      </c>
      <c r="M28" s="18">
        <v>322000000</v>
      </c>
      <c r="N28" s="255"/>
      <c r="O28" s="18">
        <v>221800000</v>
      </c>
      <c r="P28" s="18">
        <v>133500000</v>
      </c>
      <c r="Q28" s="19">
        <v>355300000</v>
      </c>
      <c r="R28" s="255"/>
      <c r="S28" s="19">
        <v>861800000</v>
      </c>
      <c r="T28" s="19">
        <v>504100000</v>
      </c>
      <c r="U28" s="19">
        <v>1365900000</v>
      </c>
    </row>
    <row r="29" spans="1:21" ht="12.4" customHeight="1" x14ac:dyDescent="0.2">
      <c r="A29" s="56"/>
      <c r="B29" s="250" t="s">
        <v>126</v>
      </c>
      <c r="C29" s="24">
        <v>29700000</v>
      </c>
      <c r="D29" s="24">
        <v>8500000</v>
      </c>
      <c r="E29" s="24">
        <v>38200000</v>
      </c>
      <c r="F29" s="154"/>
      <c r="G29" s="24">
        <v>26000000</v>
      </c>
      <c r="H29" s="24">
        <v>14100000</v>
      </c>
      <c r="I29" s="24">
        <v>40100000</v>
      </c>
      <c r="J29" s="155"/>
      <c r="K29" s="249">
        <v>32900000</v>
      </c>
      <c r="L29" s="249">
        <v>14600000</v>
      </c>
      <c r="M29" s="24">
        <v>47500000</v>
      </c>
      <c r="N29" s="264"/>
      <c r="O29" s="249">
        <v>55800000</v>
      </c>
      <c r="P29" s="249">
        <v>20400000</v>
      </c>
      <c r="Q29" s="24">
        <v>76100000</v>
      </c>
      <c r="R29" s="155"/>
      <c r="S29" s="24">
        <v>144500000</v>
      </c>
      <c r="T29" s="24">
        <v>57400000</v>
      </c>
      <c r="U29" s="24">
        <v>201900000</v>
      </c>
    </row>
    <row r="30" spans="1:21" ht="12.4" customHeight="1" x14ac:dyDescent="0.2">
      <c r="A30" s="15"/>
      <c r="B30" s="256" t="s">
        <v>125</v>
      </c>
      <c r="C30" s="19">
        <v>38300000</v>
      </c>
      <c r="D30" s="19">
        <v>56100000</v>
      </c>
      <c r="E30" s="19">
        <v>94400000</v>
      </c>
      <c r="F30" s="255"/>
      <c r="G30" s="19">
        <v>48600000</v>
      </c>
      <c r="H30" s="19">
        <v>72400000</v>
      </c>
      <c r="I30" s="19">
        <v>121000000</v>
      </c>
      <c r="J30" s="255"/>
      <c r="K30" s="18">
        <v>47900000</v>
      </c>
      <c r="L30" s="18">
        <v>67500000</v>
      </c>
      <c r="M30" s="19">
        <v>115400000</v>
      </c>
      <c r="N30" s="255"/>
      <c r="O30" s="18">
        <v>31000000</v>
      </c>
      <c r="P30" s="18">
        <v>74800000</v>
      </c>
      <c r="Q30" s="19">
        <v>105800000</v>
      </c>
      <c r="R30" s="255"/>
      <c r="S30" s="19">
        <v>165900000</v>
      </c>
      <c r="T30" s="19">
        <v>270700000</v>
      </c>
      <c r="U30" s="19">
        <v>436600000</v>
      </c>
    </row>
    <row r="31" spans="1:21" ht="12.4" customHeight="1" x14ac:dyDescent="0.2">
      <c r="A31" s="56"/>
      <c r="B31" s="250" t="s">
        <v>97</v>
      </c>
      <c r="C31" s="24">
        <v>119400000</v>
      </c>
      <c r="D31" s="24">
        <v>24200000</v>
      </c>
      <c r="E31" s="24">
        <v>143600000</v>
      </c>
      <c r="F31" s="155"/>
      <c r="G31" s="24">
        <v>161400000</v>
      </c>
      <c r="H31" s="24">
        <v>39900000</v>
      </c>
      <c r="I31" s="24">
        <v>201300000</v>
      </c>
      <c r="J31" s="155"/>
      <c r="K31" s="24">
        <v>188700000</v>
      </c>
      <c r="L31" s="249">
        <v>54900000</v>
      </c>
      <c r="M31" s="249">
        <v>243600000</v>
      </c>
      <c r="N31" s="155"/>
      <c r="O31" s="24">
        <v>268100000</v>
      </c>
      <c r="P31" s="249">
        <v>69000000</v>
      </c>
      <c r="Q31" s="24">
        <v>337000000</v>
      </c>
      <c r="R31" s="155"/>
      <c r="S31" s="24">
        <v>737600000</v>
      </c>
      <c r="T31" s="24">
        <v>187900000</v>
      </c>
      <c r="U31" s="24">
        <v>925500000</v>
      </c>
    </row>
    <row r="32" spans="1:21" ht="12.4" customHeight="1" x14ac:dyDescent="0.2">
      <c r="A32" s="232"/>
      <c r="B32" s="248" t="s">
        <v>96</v>
      </c>
      <c r="C32" s="245">
        <v>100000</v>
      </c>
      <c r="D32" s="245">
        <v>21800000</v>
      </c>
      <c r="E32" s="245">
        <v>21900000</v>
      </c>
      <c r="F32" s="263"/>
      <c r="G32" s="245">
        <v>900000</v>
      </c>
      <c r="H32" s="245">
        <v>6600000</v>
      </c>
      <c r="I32" s="245">
        <v>7500000</v>
      </c>
      <c r="J32" s="246"/>
      <c r="K32" s="245">
        <v>100000</v>
      </c>
      <c r="L32" s="247">
        <v>6700000</v>
      </c>
      <c r="M32" s="245">
        <v>6800000</v>
      </c>
      <c r="N32" s="262"/>
      <c r="O32" s="245">
        <v>0</v>
      </c>
      <c r="P32" s="247">
        <v>6600000</v>
      </c>
      <c r="Q32" s="245">
        <v>6600000</v>
      </c>
      <c r="R32" s="246"/>
      <c r="S32" s="245">
        <v>1100000</v>
      </c>
      <c r="T32" s="245">
        <v>41700000</v>
      </c>
      <c r="U32" s="245">
        <v>42800000</v>
      </c>
    </row>
    <row r="33" spans="1:21" ht="12.4" customHeight="1" x14ac:dyDescent="0.2">
      <c r="A33" s="248" t="s">
        <v>95</v>
      </c>
      <c r="B33" s="232"/>
      <c r="C33" s="251">
        <v>1029900000</v>
      </c>
      <c r="D33" s="251">
        <v>726800000</v>
      </c>
      <c r="E33" s="251">
        <v>1756700000</v>
      </c>
      <c r="F33" s="252"/>
      <c r="G33" s="251">
        <v>1136800000</v>
      </c>
      <c r="H33" s="251">
        <v>821600000</v>
      </c>
      <c r="I33" s="251">
        <v>1958400000</v>
      </c>
      <c r="J33" s="252"/>
      <c r="K33" s="253">
        <v>1165300000</v>
      </c>
      <c r="L33" s="253">
        <v>810500000</v>
      </c>
      <c r="M33" s="253">
        <v>1975800000</v>
      </c>
      <c r="N33" s="252"/>
      <c r="O33" s="253">
        <v>1499900000</v>
      </c>
      <c r="P33" s="253">
        <v>892000000</v>
      </c>
      <c r="Q33" s="251">
        <v>2391900000</v>
      </c>
      <c r="R33" s="252"/>
      <c r="S33" s="251">
        <v>4831900000</v>
      </c>
      <c r="T33" s="251">
        <v>3250900000</v>
      </c>
      <c r="U33" s="251">
        <v>8082800000</v>
      </c>
    </row>
    <row r="34" spans="1:21" ht="12.4" customHeight="1" x14ac:dyDescent="0.2">
      <c r="A34" s="1"/>
      <c r="B34" s="1"/>
      <c r="C34" s="24"/>
      <c r="D34" s="24"/>
      <c r="E34" s="24"/>
      <c r="F34" s="157"/>
      <c r="G34" s="24"/>
      <c r="H34" s="24"/>
      <c r="I34" s="24"/>
      <c r="J34" s="157"/>
      <c r="K34" s="90"/>
      <c r="L34" s="90"/>
      <c r="M34" s="90"/>
      <c r="N34" s="157"/>
      <c r="O34" s="90"/>
      <c r="P34" s="90"/>
      <c r="Q34" s="90"/>
      <c r="R34" s="157"/>
      <c r="S34" s="24"/>
      <c r="T34" s="24"/>
      <c r="U34" s="24"/>
    </row>
    <row r="35" spans="1:21" ht="12.4" customHeight="1" x14ac:dyDescent="0.2">
      <c r="A35" s="1"/>
      <c r="B35" s="288" t="s">
        <v>94</v>
      </c>
      <c r="C35" s="237">
        <v>0</v>
      </c>
      <c r="D35" s="237">
        <v>0</v>
      </c>
      <c r="E35" s="237">
        <v>0</v>
      </c>
      <c r="F35" s="287"/>
      <c r="G35" s="237">
        <v>19300000</v>
      </c>
      <c r="H35" s="237">
        <v>0</v>
      </c>
      <c r="I35" s="237">
        <v>19300000</v>
      </c>
      <c r="J35" s="287"/>
      <c r="K35" s="237">
        <v>32000000</v>
      </c>
      <c r="L35" s="237">
        <v>500000</v>
      </c>
      <c r="M35" s="237">
        <v>32500000</v>
      </c>
      <c r="N35" s="287"/>
      <c r="O35" s="237">
        <v>59500000</v>
      </c>
      <c r="P35" s="237">
        <v>1800000</v>
      </c>
      <c r="Q35" s="237">
        <v>61300000</v>
      </c>
      <c r="R35" s="287"/>
      <c r="S35" s="237">
        <v>110800000</v>
      </c>
      <c r="T35" s="237">
        <v>2300000</v>
      </c>
      <c r="U35" s="237">
        <v>113100000</v>
      </c>
    </row>
    <row r="36" spans="1:21" ht="12.4" customHeight="1" x14ac:dyDescent="0.2">
      <c r="A36" s="250" t="s">
        <v>92</v>
      </c>
      <c r="B36" s="94"/>
      <c r="C36" s="24">
        <v>0</v>
      </c>
      <c r="D36" s="24">
        <v>0</v>
      </c>
      <c r="E36" s="24">
        <v>0</v>
      </c>
      <c r="F36" s="157"/>
      <c r="G36" s="24">
        <v>19300000</v>
      </c>
      <c r="H36" s="24">
        <v>0</v>
      </c>
      <c r="I36" s="24">
        <v>19300000</v>
      </c>
      <c r="J36" s="157"/>
      <c r="K36" s="24">
        <v>32000000</v>
      </c>
      <c r="L36" s="24">
        <v>500000</v>
      </c>
      <c r="M36" s="24">
        <v>32500000</v>
      </c>
      <c r="N36" s="157"/>
      <c r="O36" s="24">
        <v>59500000</v>
      </c>
      <c r="P36" s="24">
        <v>1800000</v>
      </c>
      <c r="Q36" s="24">
        <v>61300000</v>
      </c>
      <c r="R36" s="157"/>
      <c r="S36" s="24">
        <v>110800000</v>
      </c>
      <c r="T36" s="24">
        <v>2300000</v>
      </c>
      <c r="U36" s="24">
        <v>113100000</v>
      </c>
    </row>
    <row r="37" spans="1:21" ht="12.4" customHeight="1" x14ac:dyDescent="0.2">
      <c r="A37" s="1"/>
      <c r="B37" s="1"/>
      <c r="C37" s="24"/>
      <c r="D37" s="24"/>
      <c r="E37" s="24"/>
      <c r="F37" s="157"/>
      <c r="G37" s="24"/>
      <c r="H37" s="24"/>
      <c r="I37" s="24"/>
      <c r="J37" s="157"/>
      <c r="K37" s="90"/>
      <c r="L37" s="90"/>
      <c r="M37" s="90"/>
      <c r="N37" s="157"/>
      <c r="O37" s="90"/>
      <c r="P37" s="90"/>
      <c r="Q37" s="90"/>
      <c r="R37" s="157"/>
      <c r="S37" s="24"/>
      <c r="T37" s="24"/>
      <c r="U37" s="24"/>
    </row>
    <row r="38" spans="1:21" ht="12.4" customHeight="1" x14ac:dyDescent="0.2">
      <c r="A38" s="56"/>
      <c r="B38" s="250" t="s">
        <v>91</v>
      </c>
      <c r="C38" s="24">
        <v>23300000</v>
      </c>
      <c r="D38" s="24">
        <v>175400000</v>
      </c>
      <c r="E38" s="24">
        <v>198700000</v>
      </c>
      <c r="F38" s="155"/>
      <c r="G38" s="24">
        <v>60500000</v>
      </c>
      <c r="H38" s="24">
        <v>176000000</v>
      </c>
      <c r="I38" s="24">
        <v>236500000</v>
      </c>
      <c r="J38" s="155"/>
      <c r="K38" s="24">
        <v>162300000</v>
      </c>
      <c r="L38" s="24">
        <v>151200000</v>
      </c>
      <c r="M38" s="24">
        <v>313500000</v>
      </c>
      <c r="N38" s="155"/>
      <c r="O38" s="24">
        <v>23200000</v>
      </c>
      <c r="P38" s="24">
        <v>158700000</v>
      </c>
      <c r="Q38" s="24">
        <v>181800000</v>
      </c>
      <c r="R38" s="155"/>
      <c r="S38" s="24">
        <v>269300000</v>
      </c>
      <c r="T38" s="24">
        <v>661200000</v>
      </c>
      <c r="U38" s="24">
        <v>930500000</v>
      </c>
    </row>
    <row r="39" spans="1:21" ht="12.4" customHeight="1" x14ac:dyDescent="0.2">
      <c r="A39" s="56"/>
      <c r="B39" s="250" t="s">
        <v>90</v>
      </c>
      <c r="C39" s="24">
        <v>17700000</v>
      </c>
      <c r="D39" s="24">
        <v>20700000</v>
      </c>
      <c r="E39" s="24">
        <v>38400000</v>
      </c>
      <c r="F39" s="155"/>
      <c r="G39" s="24">
        <v>17600000</v>
      </c>
      <c r="H39" s="24">
        <v>21200000</v>
      </c>
      <c r="I39" s="24">
        <v>38800000</v>
      </c>
      <c r="J39" s="155"/>
      <c r="K39" s="24">
        <v>17800000</v>
      </c>
      <c r="L39" s="24">
        <v>21600000</v>
      </c>
      <c r="M39" s="24">
        <v>39400000</v>
      </c>
      <c r="N39" s="155"/>
      <c r="O39" s="24">
        <v>45700000</v>
      </c>
      <c r="P39" s="24">
        <v>19200000</v>
      </c>
      <c r="Q39" s="24">
        <v>65000000</v>
      </c>
      <c r="R39" s="155"/>
      <c r="S39" s="24">
        <v>98900000</v>
      </c>
      <c r="T39" s="24">
        <v>82700000</v>
      </c>
      <c r="U39" s="24">
        <v>181600000</v>
      </c>
    </row>
    <row r="40" spans="1:21" ht="12.4" customHeight="1" x14ac:dyDescent="0.2">
      <c r="A40" s="15"/>
      <c r="B40" s="256" t="s">
        <v>89</v>
      </c>
      <c r="C40" s="19">
        <v>116600000</v>
      </c>
      <c r="D40" s="19">
        <v>71500000</v>
      </c>
      <c r="E40" s="19">
        <v>188100000</v>
      </c>
      <c r="F40" s="255"/>
      <c r="G40" s="19">
        <v>143500000</v>
      </c>
      <c r="H40" s="19">
        <v>81100000</v>
      </c>
      <c r="I40" s="19">
        <v>224600000</v>
      </c>
      <c r="J40" s="255"/>
      <c r="K40" s="19">
        <v>119500000</v>
      </c>
      <c r="L40" s="19">
        <v>79300000</v>
      </c>
      <c r="M40" s="19">
        <v>198800000</v>
      </c>
      <c r="N40" s="255"/>
      <c r="O40" s="19">
        <v>155300000</v>
      </c>
      <c r="P40" s="19">
        <v>87900000</v>
      </c>
      <c r="Q40" s="19">
        <v>243200000</v>
      </c>
      <c r="R40" s="255"/>
      <c r="S40" s="19">
        <v>534900000</v>
      </c>
      <c r="T40" s="19">
        <v>319800000</v>
      </c>
      <c r="U40" s="19">
        <v>854700000</v>
      </c>
    </row>
    <row r="41" spans="1:21" ht="12.4" customHeight="1" x14ac:dyDescent="0.2">
      <c r="A41" s="1"/>
      <c r="B41" s="37" t="s">
        <v>88</v>
      </c>
      <c r="C41" s="47">
        <v>37900000</v>
      </c>
      <c r="D41" s="47">
        <v>174900000</v>
      </c>
      <c r="E41" s="47">
        <v>212800000</v>
      </c>
      <c r="F41" s="157"/>
      <c r="G41" s="47">
        <v>14500000</v>
      </c>
      <c r="H41" s="47">
        <v>196200000</v>
      </c>
      <c r="I41" s="47">
        <v>210700000</v>
      </c>
      <c r="J41" s="157"/>
      <c r="K41" s="47">
        <v>7300000</v>
      </c>
      <c r="L41" s="47">
        <v>141600000</v>
      </c>
      <c r="M41" s="47">
        <v>148900000</v>
      </c>
      <c r="N41" s="157"/>
      <c r="O41" s="47">
        <v>10000000</v>
      </c>
      <c r="P41" s="47">
        <v>143000000</v>
      </c>
      <c r="Q41" s="47">
        <v>153000000</v>
      </c>
      <c r="R41" s="157"/>
      <c r="S41" s="47">
        <v>69800000</v>
      </c>
      <c r="T41" s="47">
        <v>655500000</v>
      </c>
      <c r="U41" s="47">
        <v>725300000</v>
      </c>
    </row>
    <row r="42" spans="1:21" ht="12.4" customHeight="1" x14ac:dyDescent="0.2">
      <c r="A42" s="1"/>
      <c r="B42" s="37" t="s">
        <v>87</v>
      </c>
      <c r="C42" s="237">
        <v>2600000</v>
      </c>
      <c r="D42" s="237">
        <v>3100000</v>
      </c>
      <c r="E42" s="237">
        <v>5700000</v>
      </c>
      <c r="F42" s="157"/>
      <c r="G42" s="237">
        <v>4300000</v>
      </c>
      <c r="H42" s="237">
        <v>2800000</v>
      </c>
      <c r="I42" s="237">
        <v>7100000</v>
      </c>
      <c r="J42" s="157"/>
      <c r="K42" s="237">
        <v>5200000</v>
      </c>
      <c r="L42" s="237">
        <v>2800000</v>
      </c>
      <c r="M42" s="237">
        <v>8000000</v>
      </c>
      <c r="N42" s="157"/>
      <c r="O42" s="237">
        <v>5000000</v>
      </c>
      <c r="P42" s="237">
        <v>2500000</v>
      </c>
      <c r="Q42" s="237">
        <v>7400000</v>
      </c>
      <c r="R42" s="157"/>
      <c r="S42" s="237">
        <v>17100000</v>
      </c>
      <c r="T42" s="237">
        <v>11200000</v>
      </c>
      <c r="U42" s="237">
        <v>28200000</v>
      </c>
    </row>
    <row r="43" spans="1:21" ht="12.4" customHeight="1" x14ac:dyDescent="0.2">
      <c r="A43" s="37" t="s">
        <v>86</v>
      </c>
      <c r="B43" s="1"/>
      <c r="C43" s="239">
        <v>198100000</v>
      </c>
      <c r="D43" s="239">
        <v>445600000</v>
      </c>
      <c r="E43" s="239">
        <v>643700000</v>
      </c>
      <c r="F43" s="119"/>
      <c r="G43" s="239">
        <v>240400000</v>
      </c>
      <c r="H43" s="239">
        <v>477300000</v>
      </c>
      <c r="I43" s="239">
        <v>717700000</v>
      </c>
      <c r="J43" s="119"/>
      <c r="K43" s="239">
        <v>312200000</v>
      </c>
      <c r="L43" s="239">
        <v>396300000</v>
      </c>
      <c r="M43" s="239">
        <v>708500000</v>
      </c>
      <c r="N43" s="119"/>
      <c r="O43" s="239">
        <v>239100000</v>
      </c>
      <c r="P43" s="239">
        <v>411300000</v>
      </c>
      <c r="Q43" s="239">
        <v>650400000</v>
      </c>
      <c r="R43" s="119"/>
      <c r="S43" s="239">
        <v>989900000</v>
      </c>
      <c r="T43" s="239">
        <v>1730400000</v>
      </c>
      <c r="U43" s="239">
        <v>2720300000</v>
      </c>
    </row>
    <row r="44" spans="1:21" ht="12.4" customHeight="1" x14ac:dyDescent="0.2">
      <c r="A44" s="1"/>
      <c r="B44" s="1"/>
      <c r="C44" s="4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</row>
    <row r="45" spans="1:21" ht="18.75" customHeight="1" x14ac:dyDescent="0.2">
      <c r="A45" s="1"/>
      <c r="B45" s="37" t="s">
        <v>85</v>
      </c>
      <c r="C45" s="24">
        <v>263100000</v>
      </c>
      <c r="D45" s="24">
        <v>301100000</v>
      </c>
      <c r="E45" s="24">
        <v>564200000</v>
      </c>
      <c r="F45" s="157"/>
      <c r="G45" s="24">
        <v>291000000</v>
      </c>
      <c r="H45" s="24">
        <v>316100000</v>
      </c>
      <c r="I45" s="24">
        <v>607100000</v>
      </c>
      <c r="J45" s="157"/>
      <c r="K45" s="44">
        <v>277000000</v>
      </c>
      <c r="L45" s="47">
        <v>293400000</v>
      </c>
      <c r="M45" s="47">
        <v>570400000</v>
      </c>
      <c r="N45" s="157"/>
      <c r="O45" s="44">
        <v>269800000</v>
      </c>
      <c r="P45" s="47">
        <v>271700000</v>
      </c>
      <c r="Q45" s="47">
        <v>541600000</v>
      </c>
      <c r="R45" s="157"/>
      <c r="S45" s="24">
        <v>1101000000</v>
      </c>
      <c r="T45" s="24">
        <v>1182300000</v>
      </c>
      <c r="U45" s="24">
        <v>2283300000</v>
      </c>
    </row>
    <row r="46" spans="1:21" ht="12.4" customHeight="1" x14ac:dyDescent="0.2">
      <c r="A46" s="56"/>
      <c r="B46" s="250" t="s">
        <v>84</v>
      </c>
      <c r="C46" s="24">
        <v>71600000</v>
      </c>
      <c r="D46" s="24">
        <v>59400000</v>
      </c>
      <c r="E46" s="24">
        <v>131000000</v>
      </c>
      <c r="F46" s="155"/>
      <c r="G46" s="24">
        <v>67900000</v>
      </c>
      <c r="H46" s="24">
        <v>79100000</v>
      </c>
      <c r="I46" s="24">
        <v>147000000</v>
      </c>
      <c r="J46" s="155"/>
      <c r="K46" s="249">
        <v>67000000</v>
      </c>
      <c r="L46" s="24">
        <v>92000000</v>
      </c>
      <c r="M46" s="24">
        <v>159000000</v>
      </c>
      <c r="N46" s="155"/>
      <c r="O46" s="249">
        <v>63600000</v>
      </c>
      <c r="P46" s="24">
        <v>113500000</v>
      </c>
      <c r="Q46" s="24">
        <v>177100000</v>
      </c>
      <c r="R46" s="155"/>
      <c r="S46" s="24">
        <v>270100000</v>
      </c>
      <c r="T46" s="24">
        <v>344000000</v>
      </c>
      <c r="U46" s="24">
        <v>614100000</v>
      </c>
    </row>
    <row r="47" spans="1:21" ht="12.4" customHeight="1" x14ac:dyDescent="0.2">
      <c r="A47" s="232"/>
      <c r="B47" s="248" t="s">
        <v>83</v>
      </c>
      <c r="C47" s="257">
        <v>140300000</v>
      </c>
      <c r="D47" s="257">
        <v>27800000</v>
      </c>
      <c r="E47" s="257">
        <v>168100000</v>
      </c>
      <c r="F47" s="246"/>
      <c r="G47" s="257">
        <v>156800000</v>
      </c>
      <c r="H47" s="257">
        <v>23800000</v>
      </c>
      <c r="I47" s="257">
        <v>180600000</v>
      </c>
      <c r="J47" s="246"/>
      <c r="K47" s="258">
        <v>154400000</v>
      </c>
      <c r="L47" s="257">
        <v>30200000</v>
      </c>
      <c r="M47" s="257">
        <v>184600000</v>
      </c>
      <c r="N47" s="246"/>
      <c r="O47" s="258">
        <v>129700000</v>
      </c>
      <c r="P47" s="257">
        <v>24000000</v>
      </c>
      <c r="Q47" s="257">
        <v>153700000</v>
      </c>
      <c r="R47" s="246"/>
      <c r="S47" s="257">
        <v>581100000</v>
      </c>
      <c r="T47" s="257">
        <v>105900000</v>
      </c>
      <c r="U47" s="257">
        <v>687000000</v>
      </c>
    </row>
    <row r="48" spans="1:21" ht="12" customHeight="1" x14ac:dyDescent="0.2">
      <c r="A48" s="1"/>
      <c r="B48" s="37" t="s">
        <v>82</v>
      </c>
      <c r="C48" s="47">
        <v>700000</v>
      </c>
      <c r="D48" s="47">
        <v>28800000</v>
      </c>
      <c r="E48" s="47">
        <v>29500000</v>
      </c>
      <c r="F48" s="157"/>
      <c r="G48" s="47">
        <v>2000000</v>
      </c>
      <c r="H48" s="47">
        <v>30000000</v>
      </c>
      <c r="I48" s="47">
        <v>32000000</v>
      </c>
      <c r="J48" s="157"/>
      <c r="K48" s="44">
        <v>-200000</v>
      </c>
      <c r="L48" s="47">
        <v>28300000</v>
      </c>
      <c r="M48" s="47">
        <v>28100000</v>
      </c>
      <c r="N48" s="157"/>
      <c r="O48" s="44">
        <v>-4800000</v>
      </c>
      <c r="P48" s="47">
        <v>26300000</v>
      </c>
      <c r="Q48" s="47">
        <v>21500000</v>
      </c>
      <c r="R48" s="157"/>
      <c r="S48" s="47">
        <v>-2300000</v>
      </c>
      <c r="T48" s="47">
        <v>113400000</v>
      </c>
      <c r="U48" s="47">
        <v>111000000</v>
      </c>
    </row>
    <row r="49" spans="1:21" ht="12" customHeight="1" x14ac:dyDescent="0.2">
      <c r="A49" s="56"/>
      <c r="B49" s="250" t="s">
        <v>81</v>
      </c>
      <c r="C49" s="24">
        <v>0</v>
      </c>
      <c r="D49" s="24">
        <v>0</v>
      </c>
      <c r="E49" s="24">
        <v>0</v>
      </c>
      <c r="F49" s="155"/>
      <c r="G49" s="24">
        <v>0</v>
      </c>
      <c r="H49" s="24">
        <v>0</v>
      </c>
      <c r="I49" s="24">
        <v>0</v>
      </c>
      <c r="J49" s="155"/>
      <c r="K49" s="249">
        <v>0</v>
      </c>
      <c r="L49" s="24">
        <v>0</v>
      </c>
      <c r="M49" s="24">
        <v>0</v>
      </c>
      <c r="N49" s="155"/>
      <c r="O49" s="249">
        <v>11400000</v>
      </c>
      <c r="P49" s="24">
        <v>500000</v>
      </c>
      <c r="Q49" s="24">
        <v>11900000</v>
      </c>
      <c r="R49" s="155"/>
      <c r="S49" s="24">
        <v>11400000</v>
      </c>
      <c r="T49" s="24">
        <v>500000</v>
      </c>
      <c r="U49" s="24">
        <v>11900000</v>
      </c>
    </row>
    <row r="50" spans="1:21" ht="12.4" customHeight="1" x14ac:dyDescent="0.2">
      <c r="A50" s="56"/>
      <c r="B50" s="250" t="s">
        <v>80</v>
      </c>
      <c r="C50" s="24">
        <v>1700000</v>
      </c>
      <c r="D50" s="24">
        <v>0</v>
      </c>
      <c r="E50" s="24">
        <v>1700000</v>
      </c>
      <c r="F50" s="155"/>
      <c r="G50" s="24">
        <v>3900000</v>
      </c>
      <c r="H50" s="24">
        <v>100000</v>
      </c>
      <c r="I50" s="24">
        <v>4000000</v>
      </c>
      <c r="J50" s="155"/>
      <c r="K50" s="249">
        <v>4800000</v>
      </c>
      <c r="L50" s="24">
        <v>500000</v>
      </c>
      <c r="M50" s="24">
        <v>5300000</v>
      </c>
      <c r="N50" s="155"/>
      <c r="O50" s="249">
        <v>3300000</v>
      </c>
      <c r="P50" s="24">
        <v>400000</v>
      </c>
      <c r="Q50" s="24">
        <v>3800000</v>
      </c>
      <c r="R50" s="155"/>
      <c r="S50" s="24">
        <v>13800000</v>
      </c>
      <c r="T50" s="24">
        <v>1000000</v>
      </c>
      <c r="U50" s="24">
        <v>14800000</v>
      </c>
    </row>
    <row r="51" spans="1:21" ht="12.4" customHeight="1" x14ac:dyDescent="0.2">
      <c r="A51" s="15"/>
      <c r="B51" s="256" t="s">
        <v>79</v>
      </c>
      <c r="C51" s="245">
        <v>0</v>
      </c>
      <c r="D51" s="245">
        <v>0</v>
      </c>
      <c r="E51" s="245">
        <v>0</v>
      </c>
      <c r="F51" s="255"/>
      <c r="G51" s="245">
        <v>0</v>
      </c>
      <c r="H51" s="245">
        <v>-100000</v>
      </c>
      <c r="I51" s="245">
        <v>-100000</v>
      </c>
      <c r="J51" s="255"/>
      <c r="K51" s="245">
        <v>0</v>
      </c>
      <c r="L51" s="245">
        <v>-100000</v>
      </c>
      <c r="M51" s="245">
        <v>-100000</v>
      </c>
      <c r="N51" s="255"/>
      <c r="O51" s="245">
        <v>0</v>
      </c>
      <c r="P51" s="245">
        <v>0</v>
      </c>
      <c r="Q51" s="245">
        <v>0</v>
      </c>
      <c r="R51" s="255"/>
      <c r="S51" s="245">
        <v>0</v>
      </c>
      <c r="T51" s="245">
        <v>-200000</v>
      </c>
      <c r="U51" s="245">
        <v>-200000</v>
      </c>
    </row>
    <row r="52" spans="1:21" ht="18.75" customHeight="1" x14ac:dyDescent="0.2">
      <c r="A52" s="37" t="s">
        <v>78</v>
      </c>
      <c r="B52" s="1"/>
      <c r="C52" s="239">
        <v>477400000</v>
      </c>
      <c r="D52" s="239">
        <v>417100000</v>
      </c>
      <c r="E52" s="239">
        <v>894500000</v>
      </c>
      <c r="F52" s="119"/>
      <c r="G52" s="239">
        <v>521500000</v>
      </c>
      <c r="H52" s="239">
        <v>449000000</v>
      </c>
      <c r="I52" s="239">
        <v>970500000</v>
      </c>
      <c r="J52" s="119"/>
      <c r="K52" s="241">
        <v>503000000</v>
      </c>
      <c r="L52" s="241">
        <v>444300000</v>
      </c>
      <c r="M52" s="241">
        <v>947300000</v>
      </c>
      <c r="N52" s="119"/>
      <c r="O52" s="267">
        <v>473000000</v>
      </c>
      <c r="P52" s="267">
        <v>436500000</v>
      </c>
      <c r="Q52" s="239">
        <v>909500000</v>
      </c>
      <c r="R52" s="119"/>
      <c r="S52" s="239">
        <v>1975100000</v>
      </c>
      <c r="T52" s="239">
        <v>1746800000</v>
      </c>
      <c r="U52" s="239">
        <v>3721800000</v>
      </c>
    </row>
    <row r="53" spans="1:21" ht="18.75" customHeight="1" x14ac:dyDescent="0.2">
      <c r="A53" s="1"/>
      <c r="B53" s="1"/>
      <c r="C53" s="286"/>
      <c r="D53" s="286"/>
      <c r="E53" s="286"/>
      <c r="F53" s="27"/>
      <c r="G53" s="286"/>
      <c r="H53" s="286"/>
      <c r="I53" s="285"/>
      <c r="J53" s="27"/>
      <c r="K53" s="27"/>
      <c r="L53" s="27"/>
      <c r="M53" s="27"/>
      <c r="N53" s="27"/>
      <c r="O53" s="286"/>
      <c r="P53" s="286"/>
      <c r="Q53" s="286"/>
      <c r="R53" s="27"/>
      <c r="S53" s="286"/>
      <c r="T53" s="286"/>
      <c r="U53" s="285"/>
    </row>
    <row r="54" spans="1:21" ht="12.4" customHeight="1" x14ac:dyDescent="0.2">
      <c r="A54" s="15"/>
      <c r="B54" s="15"/>
      <c r="C54" s="281"/>
      <c r="D54" s="281"/>
      <c r="E54" s="281"/>
      <c r="F54" s="255"/>
      <c r="G54" s="281"/>
      <c r="H54" s="281"/>
      <c r="I54" s="281"/>
      <c r="J54" s="255"/>
      <c r="K54" s="66"/>
      <c r="L54" s="66"/>
      <c r="M54" s="66"/>
      <c r="N54" s="255"/>
      <c r="O54" s="281"/>
      <c r="P54" s="281"/>
      <c r="Q54" s="281"/>
      <c r="R54" s="255"/>
      <c r="S54" s="284"/>
      <c r="T54" s="281"/>
      <c r="U54" s="284"/>
    </row>
    <row r="55" spans="1:21" ht="18.75" customHeight="1" x14ac:dyDescent="0.2">
      <c r="A55" s="1"/>
      <c r="B55" s="37" t="s">
        <v>77</v>
      </c>
      <c r="C55" s="24">
        <v>0</v>
      </c>
      <c r="D55" s="24">
        <v>22700000</v>
      </c>
      <c r="E55" s="24">
        <v>22700000</v>
      </c>
      <c r="F55" s="157"/>
      <c r="G55" s="24">
        <v>0</v>
      </c>
      <c r="H55" s="24">
        <v>24300000</v>
      </c>
      <c r="I55" s="24">
        <v>24300000</v>
      </c>
      <c r="J55" s="157"/>
      <c r="K55" s="24">
        <v>0</v>
      </c>
      <c r="L55" s="44">
        <v>23500000</v>
      </c>
      <c r="M55" s="44">
        <v>23500000</v>
      </c>
      <c r="N55" s="157"/>
      <c r="O55" s="24">
        <v>0</v>
      </c>
      <c r="P55" s="44">
        <v>14400000</v>
      </c>
      <c r="Q55" s="47">
        <v>14400000</v>
      </c>
      <c r="R55" s="157"/>
      <c r="S55" s="24">
        <v>0</v>
      </c>
      <c r="T55" s="24">
        <v>84900000</v>
      </c>
      <c r="U55" s="24">
        <v>84900000</v>
      </c>
    </row>
    <row r="56" spans="1:21" ht="12.4" customHeight="1" x14ac:dyDescent="0.2">
      <c r="A56" s="1"/>
      <c r="B56" s="37" t="s">
        <v>76</v>
      </c>
      <c r="C56" s="237">
        <v>13100000</v>
      </c>
      <c r="D56" s="237">
        <v>25700000</v>
      </c>
      <c r="E56" s="237">
        <v>38800000</v>
      </c>
      <c r="F56" s="157"/>
      <c r="G56" s="237">
        <v>11300000</v>
      </c>
      <c r="H56" s="237">
        <v>16100000</v>
      </c>
      <c r="I56" s="237">
        <v>27400000</v>
      </c>
      <c r="J56" s="157"/>
      <c r="K56" s="96">
        <v>11000000</v>
      </c>
      <c r="L56" s="96">
        <v>13400000</v>
      </c>
      <c r="M56" s="96">
        <v>24400000</v>
      </c>
      <c r="N56" s="157"/>
      <c r="O56" s="96">
        <v>7400000</v>
      </c>
      <c r="P56" s="96">
        <v>17600000</v>
      </c>
      <c r="Q56" s="238">
        <v>24900000</v>
      </c>
      <c r="R56" s="157"/>
      <c r="S56" s="237">
        <v>42600000</v>
      </c>
      <c r="T56" s="237">
        <v>73000000</v>
      </c>
      <c r="U56" s="237">
        <v>115600000</v>
      </c>
    </row>
    <row r="57" spans="1:21" ht="18.75" customHeight="1" x14ac:dyDescent="0.2">
      <c r="A57" s="524" t="s">
        <v>75</v>
      </c>
      <c r="B57" s="515"/>
      <c r="C57" s="278">
        <v>13100000</v>
      </c>
      <c r="D57" s="278">
        <v>48300000</v>
      </c>
      <c r="E57" s="278">
        <v>61400000</v>
      </c>
      <c r="F57" s="119"/>
      <c r="G57" s="278">
        <v>11300000</v>
      </c>
      <c r="H57" s="278">
        <v>40500000</v>
      </c>
      <c r="I57" s="278">
        <v>51800000</v>
      </c>
      <c r="J57" s="119"/>
      <c r="K57" s="279">
        <v>11000000</v>
      </c>
      <c r="L57" s="279">
        <v>36900000</v>
      </c>
      <c r="M57" s="279">
        <v>47900000</v>
      </c>
      <c r="N57" s="119"/>
      <c r="O57" s="279">
        <v>7400000</v>
      </c>
      <c r="P57" s="279">
        <v>32000000</v>
      </c>
      <c r="Q57" s="278">
        <v>39300000</v>
      </c>
      <c r="R57" s="119"/>
      <c r="S57" s="278">
        <v>42600000</v>
      </c>
      <c r="T57" s="278">
        <v>157900000</v>
      </c>
      <c r="U57" s="278">
        <v>200500000</v>
      </c>
    </row>
    <row r="58" spans="1:21" ht="18.75" customHeight="1" x14ac:dyDescent="0.2">
      <c r="A58" s="1"/>
      <c r="B58" s="1"/>
      <c r="C58" s="283"/>
      <c r="D58" s="283"/>
      <c r="E58" s="282"/>
      <c r="F58" s="27"/>
      <c r="G58" s="283"/>
      <c r="H58" s="283"/>
      <c r="I58" s="282"/>
      <c r="J58" s="27"/>
      <c r="K58" s="66"/>
      <c r="L58" s="66"/>
      <c r="M58" s="66"/>
      <c r="N58" s="27"/>
      <c r="O58" s="281"/>
      <c r="P58" s="281"/>
      <c r="Q58" s="281"/>
      <c r="R58" s="27"/>
      <c r="S58" s="243"/>
      <c r="T58" s="243"/>
      <c r="U58" s="242"/>
    </row>
    <row r="59" spans="1:21" ht="12.4" customHeight="1" x14ac:dyDescent="0.2">
      <c r="A59" s="521" t="s">
        <v>74</v>
      </c>
      <c r="B59" s="515"/>
      <c r="C59" s="239">
        <v>2163200000</v>
      </c>
      <c r="D59" s="239">
        <v>1947300000</v>
      </c>
      <c r="E59" s="239">
        <v>4110500000</v>
      </c>
      <c r="F59" s="240"/>
      <c r="G59" s="239">
        <v>2445400000</v>
      </c>
      <c r="H59" s="239">
        <v>2099600000</v>
      </c>
      <c r="I59" s="239">
        <v>4545000000</v>
      </c>
      <c r="J59" s="240"/>
      <c r="K59" s="241">
        <v>2499000000</v>
      </c>
      <c r="L59" s="241">
        <v>1986500000</v>
      </c>
      <c r="M59" s="241">
        <v>4485500000</v>
      </c>
      <c r="N59" s="240"/>
      <c r="O59" s="267">
        <v>2834100000</v>
      </c>
      <c r="P59" s="267">
        <v>2088800000</v>
      </c>
      <c r="Q59" s="239">
        <v>4922900000</v>
      </c>
      <c r="R59" s="240"/>
      <c r="S59" s="239">
        <v>9941700000</v>
      </c>
      <c r="T59" s="239">
        <v>8122200000</v>
      </c>
      <c r="U59" s="239">
        <v>18063900000</v>
      </c>
    </row>
    <row r="60" spans="1:21" ht="12.4" customHeight="1" x14ac:dyDescent="0.2">
      <c r="A60" s="1"/>
      <c r="B60" s="1"/>
      <c r="C60" s="27"/>
      <c r="D60" s="27"/>
      <c r="E60" s="27"/>
      <c r="F60" s="157"/>
      <c r="G60" s="27"/>
      <c r="H60" s="27"/>
      <c r="I60" s="28"/>
      <c r="J60" s="157"/>
      <c r="K60" s="27"/>
      <c r="L60" s="27"/>
      <c r="M60" s="27"/>
      <c r="N60" s="157"/>
      <c r="O60" s="27"/>
      <c r="P60" s="27"/>
      <c r="Q60" s="28"/>
      <c r="R60" s="157"/>
      <c r="S60" s="27"/>
      <c r="T60" s="27"/>
      <c r="U60" s="28"/>
    </row>
    <row r="61" spans="1:21" ht="12.4" customHeight="1" x14ac:dyDescent="0.2">
      <c r="A61" s="1"/>
      <c r="B61" s="37" t="s">
        <v>124</v>
      </c>
      <c r="C61" s="24">
        <v>249700000</v>
      </c>
      <c r="D61" s="24">
        <v>272800000</v>
      </c>
      <c r="E61" s="24">
        <v>522500000</v>
      </c>
      <c r="F61" s="157"/>
      <c r="G61" s="24">
        <v>239900000</v>
      </c>
      <c r="H61" s="24">
        <v>310100000</v>
      </c>
      <c r="I61" s="24">
        <v>550000000</v>
      </c>
      <c r="J61" s="157"/>
      <c r="K61" s="44">
        <v>234200000</v>
      </c>
      <c r="L61" s="44">
        <v>285100000</v>
      </c>
      <c r="M61" s="44">
        <v>519300000</v>
      </c>
      <c r="N61" s="157"/>
      <c r="O61" s="249">
        <v>243300000</v>
      </c>
      <c r="P61" s="249">
        <v>353500000</v>
      </c>
      <c r="Q61" s="24">
        <v>596800000</v>
      </c>
      <c r="R61" s="157"/>
      <c r="S61" s="24">
        <v>967100000</v>
      </c>
      <c r="T61" s="24">
        <v>1221500000</v>
      </c>
      <c r="U61" s="24">
        <v>2188600000</v>
      </c>
    </row>
    <row r="62" spans="1:21" ht="12.6" customHeight="1" x14ac:dyDescent="0.2">
      <c r="A62" s="1"/>
      <c r="B62" s="37" t="s">
        <v>123</v>
      </c>
      <c r="C62" s="237">
        <v>142700000</v>
      </c>
      <c r="D62" s="237">
        <v>89400000</v>
      </c>
      <c r="E62" s="237">
        <v>232100000</v>
      </c>
      <c r="F62" s="157"/>
      <c r="G62" s="237">
        <v>204600000</v>
      </c>
      <c r="H62" s="237">
        <v>105200000</v>
      </c>
      <c r="I62" s="237">
        <v>309800000</v>
      </c>
      <c r="J62" s="157"/>
      <c r="K62" s="96">
        <v>104400000</v>
      </c>
      <c r="L62" s="96">
        <v>82500000</v>
      </c>
      <c r="M62" s="96">
        <v>186900000</v>
      </c>
      <c r="N62" s="157"/>
      <c r="O62" s="280">
        <v>145700000</v>
      </c>
      <c r="P62" s="280">
        <v>95100000</v>
      </c>
      <c r="Q62" s="237">
        <v>240900000</v>
      </c>
      <c r="R62" s="157"/>
      <c r="S62" s="237">
        <v>597400000</v>
      </c>
      <c r="T62" s="237">
        <v>372300000</v>
      </c>
      <c r="U62" s="237">
        <v>969600000</v>
      </c>
    </row>
    <row r="63" spans="1:21" ht="8.6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7"/>
      <c r="L63" s="27"/>
      <c r="M63" s="27"/>
      <c r="N63" s="1"/>
      <c r="O63" s="1"/>
      <c r="P63" s="1"/>
      <c r="Q63" s="7"/>
      <c r="R63" s="1"/>
      <c r="S63" s="1"/>
      <c r="T63" s="1"/>
      <c r="U63" s="7"/>
    </row>
    <row r="64" spans="1:21" ht="18.75" customHeight="1" x14ac:dyDescent="0.2">
      <c r="A64" s="521" t="s">
        <v>122</v>
      </c>
      <c r="B64" s="515"/>
      <c r="C64" s="278">
        <v>392400000</v>
      </c>
      <c r="D64" s="278">
        <v>362200000</v>
      </c>
      <c r="E64" s="278">
        <v>754600000</v>
      </c>
      <c r="F64" s="240"/>
      <c r="G64" s="278">
        <v>444500000</v>
      </c>
      <c r="H64" s="278">
        <v>415300000</v>
      </c>
      <c r="I64" s="278">
        <v>859800000</v>
      </c>
      <c r="J64" s="240"/>
      <c r="K64" s="279">
        <v>338600000</v>
      </c>
      <c r="L64" s="279">
        <v>367600000</v>
      </c>
      <c r="M64" s="279">
        <v>706200000</v>
      </c>
      <c r="N64" s="240"/>
      <c r="O64" s="278">
        <v>389000000</v>
      </c>
      <c r="P64" s="278">
        <v>448600000</v>
      </c>
      <c r="Q64" s="278">
        <v>837600000</v>
      </c>
      <c r="R64" s="240"/>
      <c r="S64" s="278">
        <v>1564473000</v>
      </c>
      <c r="T64" s="278">
        <v>1593700000</v>
      </c>
      <c r="U64" s="278">
        <v>3158200000</v>
      </c>
    </row>
    <row r="65" spans="1:21" ht="18.75" customHeight="1" x14ac:dyDescent="0.2">
      <c r="A65" s="1"/>
      <c r="B65" s="1"/>
      <c r="C65" s="274"/>
      <c r="D65" s="274"/>
      <c r="E65" s="274"/>
      <c r="F65" s="275"/>
      <c r="G65" s="274"/>
      <c r="H65" s="274"/>
      <c r="I65" s="274"/>
      <c r="J65" s="275"/>
      <c r="K65" s="66"/>
      <c r="L65" s="66"/>
      <c r="M65" s="66"/>
      <c r="N65" s="275"/>
      <c r="O65" s="277"/>
      <c r="P65" s="277"/>
      <c r="Q65" s="276"/>
      <c r="R65" s="275"/>
      <c r="S65" s="274"/>
      <c r="T65" s="274"/>
      <c r="U65" s="273"/>
    </row>
    <row r="66" spans="1:21" ht="18.75" customHeight="1" x14ac:dyDescent="0.2">
      <c r="A66" s="1"/>
      <c r="B66" s="1"/>
      <c r="C66" s="1"/>
      <c r="D66" s="1"/>
      <c r="E66" s="1"/>
      <c r="F66" s="94"/>
      <c r="G66" s="1"/>
      <c r="H66" s="1"/>
      <c r="I66" s="1"/>
      <c r="J66" s="94"/>
      <c r="K66" s="90"/>
      <c r="L66" s="90"/>
      <c r="M66" s="90"/>
      <c r="N66" s="94"/>
      <c r="O66" s="94"/>
      <c r="P66" s="94"/>
      <c r="Q66" s="94"/>
      <c r="R66" s="94"/>
      <c r="S66" s="1"/>
      <c r="T66" s="1"/>
      <c r="U66" s="7"/>
    </row>
    <row r="67" spans="1:21" ht="18.75" customHeight="1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0"/>
      <c r="L67" s="90"/>
      <c r="M67" s="90"/>
      <c r="N67" s="94"/>
      <c r="O67" s="94"/>
      <c r="P67" s="94"/>
      <c r="Q67" s="94"/>
      <c r="R67" s="94"/>
      <c r="S67" s="94"/>
      <c r="T67" s="94"/>
      <c r="U67" s="94"/>
    </row>
    <row r="68" spans="1:21" ht="18.75" customHeight="1" thickBot="1" x14ac:dyDescent="0.25">
      <c r="A68" s="231" t="s">
        <v>121</v>
      </c>
      <c r="B68" s="177"/>
      <c r="C68" s="228">
        <v>2555600000</v>
      </c>
      <c r="D68" s="228">
        <v>2309500000</v>
      </c>
      <c r="E68" s="228">
        <v>4865100000</v>
      </c>
      <c r="F68" s="229"/>
      <c r="G68" s="228">
        <v>2889900000</v>
      </c>
      <c r="H68" s="228">
        <v>2514900000</v>
      </c>
      <c r="I68" s="228">
        <v>5404800000</v>
      </c>
      <c r="J68" s="229"/>
      <c r="K68" s="230">
        <v>2837600000</v>
      </c>
      <c r="L68" s="230">
        <v>2354100000</v>
      </c>
      <c r="M68" s="230">
        <v>5191700000</v>
      </c>
      <c r="N68" s="229"/>
      <c r="O68" s="235">
        <v>3223100000</v>
      </c>
      <c r="P68" s="235">
        <v>2537400000</v>
      </c>
      <c r="Q68" s="233">
        <v>5760500000</v>
      </c>
      <c r="R68" s="229"/>
      <c r="S68" s="228">
        <v>11506200000</v>
      </c>
      <c r="T68" s="228">
        <v>9715900000</v>
      </c>
      <c r="U68" s="228">
        <v>21222100000</v>
      </c>
    </row>
    <row r="69" spans="1:21" ht="18.75" customHeight="1" x14ac:dyDescent="0.2">
      <c r="A69" s="15"/>
      <c r="B69" s="15"/>
      <c r="C69" s="15"/>
      <c r="D69" s="15"/>
      <c r="E69" s="15"/>
      <c r="F69" s="227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7"/>
    </row>
    <row r="70" spans="1:21" ht="18.75" customHeight="1" x14ac:dyDescent="0.2">
      <c r="A70" s="603" t="s">
        <v>120</v>
      </c>
      <c r="B70" s="515"/>
      <c r="C70" s="515"/>
      <c r="D70" s="515"/>
      <c r="E70" s="515"/>
      <c r="F70" s="515"/>
      <c r="G70" s="515"/>
      <c r="H70" s="604"/>
      <c r="I70" s="604"/>
      <c r="J70" s="604"/>
      <c r="K70" s="604"/>
      <c r="L70" s="604"/>
      <c r="M70" s="604"/>
      <c r="N70" s="604"/>
      <c r="O70" s="604"/>
      <c r="P70" s="604"/>
      <c r="Q70" s="604"/>
      <c r="R70" s="604"/>
      <c r="S70" s="604"/>
      <c r="T70" s="604"/>
      <c r="U70" s="604"/>
    </row>
    <row r="71" spans="1:21" ht="18.75" customHeight="1" x14ac:dyDescent="0.2">
      <c r="A71" s="1"/>
      <c r="B71" s="1"/>
      <c r="C71" s="1"/>
      <c r="D71" s="1"/>
      <c r="E71" s="1"/>
      <c r="F71" s="1"/>
      <c r="G71" s="1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8"/>
    </row>
    <row r="72" spans="1:21" ht="18.75" customHeight="1" x14ac:dyDescent="0.2">
      <c r="A72" s="524" t="s">
        <v>68</v>
      </c>
      <c r="B72" s="549"/>
      <c r="C72" s="549"/>
      <c r="D72" s="549"/>
      <c r="E72" s="549"/>
      <c r="F72" s="549"/>
      <c r="G72" s="549"/>
      <c r="H72" s="605"/>
      <c r="I72" s="605"/>
      <c r="J72" s="605"/>
      <c r="K72" s="605"/>
      <c r="L72" s="605"/>
      <c r="M72" s="605"/>
      <c r="N72" s="605"/>
      <c r="O72" s="605"/>
      <c r="P72" s="605"/>
      <c r="Q72" s="605"/>
      <c r="R72" s="605"/>
      <c r="S72" s="605"/>
      <c r="T72" s="605"/>
      <c r="U72" s="606"/>
    </row>
    <row r="73" spans="1:21" ht="18.75" customHeight="1" x14ac:dyDescent="0.2">
      <c r="A73" s="1"/>
      <c r="B73" s="1"/>
      <c r="C73" s="1"/>
      <c r="D73" s="1"/>
      <c r="E73" s="1"/>
      <c r="F73" s="1"/>
      <c r="G73" s="1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8"/>
    </row>
    <row r="74" spans="1:21" ht="18.75" customHeight="1" x14ac:dyDescent="0.2">
      <c r="A74" s="589" t="s">
        <v>67</v>
      </c>
      <c r="B74" s="526"/>
      <c r="C74" s="526"/>
      <c r="D74" s="526"/>
      <c r="E74" s="526"/>
      <c r="F74" s="526"/>
      <c r="G74" s="526"/>
      <c r="H74" s="601"/>
      <c r="I74" s="601"/>
      <c r="J74" s="601"/>
      <c r="K74" s="601"/>
      <c r="L74" s="601"/>
      <c r="M74" s="601"/>
      <c r="N74" s="601"/>
      <c r="O74" s="601"/>
      <c r="P74" s="601"/>
      <c r="Q74" s="601"/>
      <c r="R74" s="601"/>
      <c r="S74" s="601"/>
      <c r="T74" s="601"/>
      <c r="U74" s="602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8"/>
    </row>
    <row r="76" spans="1:21" ht="18.75" customHeight="1" x14ac:dyDescent="0.2">
      <c r="A76" s="586" t="s">
        <v>33</v>
      </c>
      <c r="B76" s="515"/>
      <c r="C76" s="515"/>
      <c r="D76" s="515"/>
      <c r="E76" s="1"/>
      <c r="F76" s="1"/>
      <c r="G76" s="1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8"/>
    </row>
    <row r="77" spans="1:21" ht="18.75" customHeight="1" x14ac:dyDescent="0.2">
      <c r="A77" s="598"/>
      <c r="B77" s="515"/>
      <c r="C77" s="1"/>
      <c r="D77" s="1"/>
      <c r="E77" s="1"/>
      <c r="F77" s="1"/>
      <c r="G77" s="1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8"/>
    </row>
    <row r="78" spans="1:21" ht="18.75" customHeight="1" x14ac:dyDescent="0.2">
      <c r="A78" s="561" t="s">
        <v>119</v>
      </c>
      <c r="B78" s="519"/>
      <c r="C78" s="1"/>
      <c r="D78" s="1"/>
      <c r="E78" s="1"/>
      <c r="F78" s="1"/>
      <c r="G78" s="1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8"/>
    </row>
    <row r="79" spans="1:21" ht="18.75" customHeight="1" x14ac:dyDescent="0.2">
      <c r="A79" s="56"/>
      <c r="B79" s="56"/>
      <c r="C79" s="56"/>
      <c r="D79" s="56"/>
      <c r="E79" s="56"/>
      <c r="F79" s="56"/>
      <c r="G79" s="5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90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7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7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7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7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7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7"/>
    </row>
    <row r="94" spans="1:21" ht="18.75" customHeight="1" x14ac:dyDescent="0.2">
      <c r="A94" s="1"/>
      <c r="B94" s="1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94"/>
    </row>
    <row r="95" spans="1:21" ht="18.75" customHeight="1" x14ac:dyDescent="0.2">
      <c r="A95" s="1"/>
      <c r="B95" s="1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94"/>
    </row>
    <row r="96" spans="1:21" ht="18.75" customHeight="1" x14ac:dyDescent="0.2">
      <c r="A96" s="1"/>
      <c r="B96" s="1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94"/>
    </row>
    <row r="97" spans="1:21" ht="18.75" customHeight="1" x14ac:dyDescent="0.2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94"/>
    </row>
  </sheetData>
  <mergeCells count="14">
    <mergeCell ref="A74:U74"/>
    <mergeCell ref="A76:D76"/>
    <mergeCell ref="A77:B77"/>
    <mergeCell ref="A78:B78"/>
    <mergeCell ref="A57:B57"/>
    <mergeCell ref="A59:B59"/>
    <mergeCell ref="A64:B64"/>
    <mergeCell ref="A70:U70"/>
    <mergeCell ref="A72:U72"/>
    <mergeCell ref="A2:U2"/>
    <mergeCell ref="A3:U3"/>
    <mergeCell ref="A4:U4"/>
    <mergeCell ref="A6:B6"/>
    <mergeCell ref="A7:B7"/>
  </mergeCells>
  <pageMargins left="0.7" right="0.7" top="0.75" bottom="0.75" header="0.3" footer="0.3"/>
  <pageSetup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3"/>
  <sheetViews>
    <sheetView workbookViewId="0"/>
  </sheetViews>
  <sheetFormatPr defaultColWidth="21.5" defaultRowHeight="12.75" x14ac:dyDescent="0.2"/>
  <cols>
    <col min="2" max="2" width="22.5" customWidth="1"/>
    <col min="3" max="4" width="7" customWidth="1"/>
    <col min="5" max="5" width="11.83203125" customWidth="1"/>
    <col min="6" max="6" width="7" customWidth="1"/>
    <col min="7" max="7" width="11.83203125" customWidth="1"/>
    <col min="8" max="8" width="2.6640625" customWidth="1"/>
    <col min="9" max="10" width="7" customWidth="1"/>
    <col min="11" max="11" width="11.83203125" customWidth="1"/>
    <col min="12" max="12" width="7" customWidth="1"/>
    <col min="13" max="13" width="11.83203125" customWidth="1"/>
    <col min="14" max="14" width="2.6640625" customWidth="1"/>
    <col min="15" max="16" width="7" customWidth="1"/>
    <col min="17" max="17" width="11.83203125" customWidth="1"/>
    <col min="18" max="18" width="7" customWidth="1"/>
    <col min="19" max="19" width="11.83203125" customWidth="1"/>
    <col min="20" max="20" width="2.6640625" customWidth="1"/>
    <col min="21" max="22" width="7" customWidth="1"/>
    <col min="23" max="23" width="11.83203125" customWidth="1"/>
    <col min="24" max="24" width="7" customWidth="1"/>
    <col min="25" max="25" width="11.83203125" customWidth="1"/>
    <col min="26" max="26" width="2.6640625" customWidth="1"/>
    <col min="27" max="28" width="7" customWidth="1"/>
    <col min="29" max="29" width="11.83203125" customWidth="1"/>
    <col min="30" max="30" width="7" customWidth="1"/>
    <col min="31" max="31" width="11.83203125" customWidth="1"/>
  </cols>
  <sheetData>
    <row r="1" spans="1:3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72"/>
      <c r="L1" s="272"/>
      <c r="M1" s="272"/>
      <c r="N1" s="272"/>
      <c r="O1" s="272"/>
      <c r="P1" s="272"/>
      <c r="Q1" s="272"/>
      <c r="R1" s="100"/>
      <c r="S1" s="8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57" t="s">
        <v>0</v>
      </c>
    </row>
    <row r="2" spans="1:31" ht="18.75" customHeight="1" x14ac:dyDescent="0.25">
      <c r="A2" s="563" t="s">
        <v>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8"/>
    </row>
    <row r="3" spans="1:31" ht="18.75" customHeight="1" x14ac:dyDescent="0.25">
      <c r="A3" s="563" t="s">
        <v>144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8"/>
    </row>
    <row r="4" spans="1:31" ht="18.75" customHeight="1" x14ac:dyDescent="0.25">
      <c r="A4" s="563" t="s">
        <v>143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72" t="s">
        <v>48</v>
      </c>
      <c r="N4" s="610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8"/>
    </row>
    <row r="5" spans="1:31" ht="12.4" customHeight="1" x14ac:dyDescent="0.2">
      <c r="A5" s="8" t="s">
        <v>3</v>
      </c>
      <c r="B5" s="17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7"/>
    </row>
    <row r="6" spans="1:31" ht="12.4" customHeight="1" x14ac:dyDescent="0.2">
      <c r="A6" s="543" t="s">
        <v>4</v>
      </c>
      <c r="B6" s="5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7"/>
    </row>
    <row r="7" spans="1:31" ht="12.4" customHeight="1" x14ac:dyDescent="0.2">
      <c r="A7" s="543" t="s">
        <v>5</v>
      </c>
      <c r="B7" s="5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7"/>
    </row>
    <row r="8" spans="1:31" ht="12.4" customHeight="1" x14ac:dyDescent="0.2">
      <c r="A8" s="543" t="s">
        <v>6</v>
      </c>
      <c r="B8" s="60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7"/>
    </row>
    <row r="9" spans="1:31" ht="12.4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7"/>
    </row>
    <row r="10" spans="1:31" ht="12.4" customHeight="1" x14ac:dyDescent="0.2">
      <c r="A10" s="521" t="s">
        <v>142</v>
      </c>
      <c r="B10" s="51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7"/>
    </row>
    <row r="11" spans="1:31" ht="12.4" customHeight="1" x14ac:dyDescent="0.2">
      <c r="A11" s="1"/>
      <c r="B11" s="1"/>
      <c r="C11" s="270" t="s">
        <v>8</v>
      </c>
      <c r="D11" s="270" t="s">
        <v>8</v>
      </c>
      <c r="E11" s="270" t="s">
        <v>114</v>
      </c>
      <c r="F11" s="270" t="s">
        <v>8</v>
      </c>
      <c r="G11" s="270" t="s">
        <v>8</v>
      </c>
      <c r="H11" s="141"/>
      <c r="I11" s="270" t="s">
        <v>10</v>
      </c>
      <c r="J11" s="270" t="s">
        <v>10</v>
      </c>
      <c r="K11" s="270" t="s">
        <v>114</v>
      </c>
      <c r="L11" s="270" t="s">
        <v>10</v>
      </c>
      <c r="M11" s="270" t="s">
        <v>10</v>
      </c>
      <c r="N11" s="141"/>
      <c r="O11" s="270" t="s">
        <v>11</v>
      </c>
      <c r="P11" s="270" t="s">
        <v>11</v>
      </c>
      <c r="Q11" s="270" t="s">
        <v>114</v>
      </c>
      <c r="R11" s="270" t="s">
        <v>11</v>
      </c>
      <c r="S11" s="270" t="s">
        <v>11</v>
      </c>
      <c r="T11" s="141"/>
      <c r="U11" s="270" t="s">
        <v>12</v>
      </c>
      <c r="V11" s="270" t="s">
        <v>12</v>
      </c>
      <c r="W11" s="270" t="s">
        <v>114</v>
      </c>
      <c r="X11" s="270" t="s">
        <v>12</v>
      </c>
      <c r="Y11" s="270" t="s">
        <v>12</v>
      </c>
      <c r="Z11" s="141"/>
      <c r="AA11" s="141">
        <v>2017</v>
      </c>
      <c r="AB11" s="141">
        <v>2017</v>
      </c>
      <c r="AC11" s="270" t="s">
        <v>114</v>
      </c>
      <c r="AD11" s="141">
        <v>2017</v>
      </c>
      <c r="AE11" s="148">
        <v>2017</v>
      </c>
    </row>
    <row r="12" spans="1:31" ht="12.4" customHeight="1" x14ac:dyDescent="0.2">
      <c r="A12" s="1"/>
      <c r="B12" s="1"/>
      <c r="C12" s="223" t="s">
        <v>115</v>
      </c>
      <c r="D12" s="223" t="s">
        <v>114</v>
      </c>
      <c r="E12" s="223" t="s">
        <v>141</v>
      </c>
      <c r="F12" s="223" t="s">
        <v>64</v>
      </c>
      <c r="G12" s="223" t="s">
        <v>141</v>
      </c>
      <c r="H12" s="269"/>
      <c r="I12" s="223" t="s">
        <v>115</v>
      </c>
      <c r="J12" s="223" t="s">
        <v>114</v>
      </c>
      <c r="K12" s="223" t="s">
        <v>141</v>
      </c>
      <c r="L12" s="223" t="s">
        <v>64</v>
      </c>
      <c r="M12" s="223" t="s">
        <v>141</v>
      </c>
      <c r="N12" s="269"/>
      <c r="O12" s="223" t="s">
        <v>115</v>
      </c>
      <c r="P12" s="223" t="s">
        <v>114</v>
      </c>
      <c r="Q12" s="223" t="s">
        <v>141</v>
      </c>
      <c r="R12" s="223" t="s">
        <v>64</v>
      </c>
      <c r="S12" s="223" t="s">
        <v>141</v>
      </c>
      <c r="T12" s="269"/>
      <c r="U12" s="223" t="s">
        <v>115</v>
      </c>
      <c r="V12" s="223" t="s">
        <v>114</v>
      </c>
      <c r="W12" s="223" t="s">
        <v>141</v>
      </c>
      <c r="X12" s="223" t="s">
        <v>64</v>
      </c>
      <c r="Y12" s="223" t="s">
        <v>141</v>
      </c>
      <c r="Z12" s="269"/>
      <c r="AA12" s="223" t="s">
        <v>115</v>
      </c>
      <c r="AB12" s="223" t="s">
        <v>114</v>
      </c>
      <c r="AC12" s="223" t="s">
        <v>141</v>
      </c>
      <c r="AD12" s="223" t="s">
        <v>64</v>
      </c>
      <c r="AE12" s="268" t="s">
        <v>141</v>
      </c>
    </row>
    <row r="13" spans="1:31" ht="12.4" customHeight="1" x14ac:dyDescent="0.2">
      <c r="A13" s="1"/>
      <c r="B13" s="1"/>
      <c r="C13" s="45"/>
      <c r="D13" s="45"/>
      <c r="E13" s="4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45"/>
      <c r="V13" s="45"/>
      <c r="W13" s="45"/>
      <c r="X13" s="45"/>
      <c r="Y13" s="45"/>
      <c r="Z13" s="1"/>
      <c r="AA13" s="1"/>
      <c r="AB13" s="1"/>
      <c r="AC13" s="1"/>
      <c r="AD13" s="1"/>
      <c r="AE13" s="7"/>
    </row>
    <row r="14" spans="1:31" ht="12.4" customHeight="1" x14ac:dyDescent="0.2">
      <c r="A14" s="56"/>
      <c r="B14" s="250" t="s">
        <v>113</v>
      </c>
      <c r="C14" s="319">
        <v>-0.01</v>
      </c>
      <c r="D14" s="319">
        <v>7.0000000000000007E-2</v>
      </c>
      <c r="E14" s="319">
        <v>0.09</v>
      </c>
      <c r="F14" s="319">
        <v>0.05</v>
      </c>
      <c r="G14" s="300">
        <v>0.06</v>
      </c>
      <c r="H14" s="332"/>
      <c r="I14" s="319">
        <v>0.09</v>
      </c>
      <c r="J14" s="319">
        <v>0.08</v>
      </c>
      <c r="K14" s="319">
        <v>0.11</v>
      </c>
      <c r="L14" s="319">
        <v>0.08</v>
      </c>
      <c r="M14" s="300">
        <v>0.1</v>
      </c>
      <c r="N14" s="331"/>
      <c r="O14" s="320">
        <v>0</v>
      </c>
      <c r="P14" s="320">
        <v>0</v>
      </c>
      <c r="Q14" s="301">
        <v>0</v>
      </c>
      <c r="R14" s="320">
        <v>0</v>
      </c>
      <c r="S14" s="301">
        <v>0</v>
      </c>
      <c r="T14" s="331"/>
      <c r="U14" s="320">
        <v>0</v>
      </c>
      <c r="V14" s="320">
        <v>0</v>
      </c>
      <c r="W14" s="301">
        <v>0</v>
      </c>
      <c r="X14" s="320">
        <v>0</v>
      </c>
      <c r="Y14" s="301">
        <v>0</v>
      </c>
      <c r="Z14" s="330"/>
      <c r="AA14" s="319">
        <v>0.04</v>
      </c>
      <c r="AB14" s="319">
        <v>7.0000000000000007E-2</v>
      </c>
      <c r="AC14" s="319">
        <v>0.1</v>
      </c>
      <c r="AD14" s="319">
        <v>7.0000000000000007E-2</v>
      </c>
      <c r="AE14" s="300">
        <v>0.08</v>
      </c>
    </row>
    <row r="15" spans="1:31" ht="12.4" customHeight="1" x14ac:dyDescent="0.2">
      <c r="A15" s="56"/>
      <c r="B15" s="250" t="s">
        <v>112</v>
      </c>
      <c r="C15" s="319">
        <v>-0.08</v>
      </c>
      <c r="D15" s="319">
        <v>-0.06</v>
      </c>
      <c r="E15" s="319">
        <v>-0.04</v>
      </c>
      <c r="F15" s="319">
        <v>-7.0000000000000007E-2</v>
      </c>
      <c r="G15" s="300">
        <v>-0.06</v>
      </c>
      <c r="H15" s="332"/>
      <c r="I15" s="319">
        <v>-0.01</v>
      </c>
      <c r="J15" s="319">
        <v>0</v>
      </c>
      <c r="K15" s="319">
        <v>0.03</v>
      </c>
      <c r="L15" s="319">
        <v>0</v>
      </c>
      <c r="M15" s="300">
        <v>0.01</v>
      </c>
      <c r="N15" s="331"/>
      <c r="O15" s="320">
        <v>0</v>
      </c>
      <c r="P15" s="320">
        <v>0</v>
      </c>
      <c r="Q15" s="301">
        <v>0</v>
      </c>
      <c r="R15" s="320">
        <v>0</v>
      </c>
      <c r="S15" s="301">
        <v>0</v>
      </c>
      <c r="T15" s="331"/>
      <c r="U15" s="320">
        <v>0</v>
      </c>
      <c r="V15" s="320">
        <v>0</v>
      </c>
      <c r="W15" s="301">
        <v>0</v>
      </c>
      <c r="X15" s="320">
        <v>0</v>
      </c>
      <c r="Y15" s="301">
        <v>0</v>
      </c>
      <c r="Z15" s="330"/>
      <c r="AA15" s="319">
        <v>-0.04</v>
      </c>
      <c r="AB15" s="319">
        <v>-0.03</v>
      </c>
      <c r="AC15" s="319">
        <v>0</v>
      </c>
      <c r="AD15" s="319">
        <v>-0.04</v>
      </c>
      <c r="AE15" s="300">
        <v>-0.03</v>
      </c>
    </row>
    <row r="16" spans="1:31" ht="12.4" customHeight="1" x14ac:dyDescent="0.2">
      <c r="A16" s="1"/>
      <c r="B16" s="37" t="s">
        <v>111</v>
      </c>
      <c r="C16" s="319">
        <v>7.0000000000000007E-2</v>
      </c>
      <c r="D16" s="319">
        <v>-0.51</v>
      </c>
      <c r="E16" s="319">
        <v>-0.49</v>
      </c>
      <c r="F16" s="319">
        <v>-0.03</v>
      </c>
      <c r="G16" s="300">
        <v>-0.03</v>
      </c>
      <c r="H16" s="332"/>
      <c r="I16" s="319">
        <v>0.12</v>
      </c>
      <c r="J16" s="319">
        <v>-0.35</v>
      </c>
      <c r="K16" s="319">
        <v>-0.33</v>
      </c>
      <c r="L16" s="319">
        <v>0.06</v>
      </c>
      <c r="M16" s="300">
        <v>0.06</v>
      </c>
      <c r="N16" s="331"/>
      <c r="O16" s="320">
        <v>0</v>
      </c>
      <c r="P16" s="320">
        <v>0</v>
      </c>
      <c r="Q16" s="301">
        <v>0</v>
      </c>
      <c r="R16" s="320">
        <v>0</v>
      </c>
      <c r="S16" s="301">
        <v>0</v>
      </c>
      <c r="T16" s="331"/>
      <c r="U16" s="320">
        <v>0</v>
      </c>
      <c r="V16" s="320">
        <v>0</v>
      </c>
      <c r="W16" s="301">
        <v>0</v>
      </c>
      <c r="X16" s="320">
        <v>0</v>
      </c>
      <c r="Y16" s="301">
        <v>0</v>
      </c>
      <c r="Z16" s="330"/>
      <c r="AA16" s="319">
        <v>0.1</v>
      </c>
      <c r="AB16" s="319">
        <v>-0.43</v>
      </c>
      <c r="AC16" s="319">
        <v>-0.42</v>
      </c>
      <c r="AD16" s="319">
        <v>0.02</v>
      </c>
      <c r="AE16" s="300">
        <v>0.02</v>
      </c>
    </row>
    <row r="17" spans="1:31" ht="12.4" customHeight="1" x14ac:dyDescent="0.2">
      <c r="A17" s="56"/>
      <c r="B17" s="250" t="s">
        <v>110</v>
      </c>
      <c r="C17" s="319">
        <v>-0.32</v>
      </c>
      <c r="D17" s="319">
        <v>-0.94</v>
      </c>
      <c r="E17" s="319">
        <v>-0.95</v>
      </c>
      <c r="F17" s="319">
        <v>-0.73</v>
      </c>
      <c r="G17" s="300">
        <v>-0.73</v>
      </c>
      <c r="H17" s="332"/>
      <c r="I17" s="329" t="s">
        <v>21</v>
      </c>
      <c r="J17" s="319">
        <v>-0.82</v>
      </c>
      <c r="K17" s="319">
        <v>-0.83</v>
      </c>
      <c r="L17" s="319">
        <v>-0.9</v>
      </c>
      <c r="M17" s="300">
        <v>-0.9</v>
      </c>
      <c r="N17" s="331"/>
      <c r="O17" s="320">
        <v>0</v>
      </c>
      <c r="P17" s="320">
        <v>0</v>
      </c>
      <c r="Q17" s="301">
        <v>0</v>
      </c>
      <c r="R17" s="320">
        <v>0</v>
      </c>
      <c r="S17" s="301">
        <v>0</v>
      </c>
      <c r="T17" s="331"/>
      <c r="U17" s="320">
        <v>0</v>
      </c>
      <c r="V17" s="320">
        <v>0</v>
      </c>
      <c r="W17" s="301">
        <v>0</v>
      </c>
      <c r="X17" s="320">
        <v>0</v>
      </c>
      <c r="Y17" s="301">
        <v>0</v>
      </c>
      <c r="Z17" s="330"/>
      <c r="AA17" s="319">
        <v>-0.76</v>
      </c>
      <c r="AB17" s="319">
        <v>-0.87</v>
      </c>
      <c r="AC17" s="319">
        <v>-0.88</v>
      </c>
      <c r="AD17" s="319">
        <v>-0.83</v>
      </c>
      <c r="AE17" s="300">
        <v>-0.83</v>
      </c>
    </row>
    <row r="18" spans="1:31" ht="12.4" customHeight="1" x14ac:dyDescent="0.2">
      <c r="A18" s="232"/>
      <c r="B18" s="248" t="s">
        <v>109</v>
      </c>
      <c r="C18" s="350">
        <v>0.65</v>
      </c>
      <c r="D18" s="350">
        <v>0.21</v>
      </c>
      <c r="E18" s="349">
        <v>0.16</v>
      </c>
      <c r="F18" s="350">
        <v>0.21</v>
      </c>
      <c r="G18" s="349">
        <v>0.16</v>
      </c>
      <c r="H18" s="356"/>
      <c r="I18" s="351" t="s">
        <v>21</v>
      </c>
      <c r="J18" s="350">
        <v>0.03</v>
      </c>
      <c r="K18" s="349">
        <v>0.03</v>
      </c>
      <c r="L18" s="350">
        <v>0.12</v>
      </c>
      <c r="M18" s="349">
        <v>0.13</v>
      </c>
      <c r="N18" s="355"/>
      <c r="O18" s="354">
        <v>0</v>
      </c>
      <c r="P18" s="354">
        <v>0</v>
      </c>
      <c r="Q18" s="353">
        <v>0</v>
      </c>
      <c r="R18" s="354">
        <v>0</v>
      </c>
      <c r="S18" s="353">
        <v>0</v>
      </c>
      <c r="T18" s="355"/>
      <c r="U18" s="354">
        <v>0</v>
      </c>
      <c r="V18" s="354">
        <v>0</v>
      </c>
      <c r="W18" s="353">
        <v>0</v>
      </c>
      <c r="X18" s="354">
        <v>0</v>
      </c>
      <c r="Y18" s="353">
        <v>0</v>
      </c>
      <c r="Z18" s="352"/>
      <c r="AA18" s="351" t="s">
        <v>21</v>
      </c>
      <c r="AB18" s="350">
        <v>0.09</v>
      </c>
      <c r="AC18" s="349">
        <v>0.08</v>
      </c>
      <c r="AD18" s="350">
        <v>0.15</v>
      </c>
      <c r="AE18" s="349">
        <v>0.14000000000000001</v>
      </c>
    </row>
    <row r="19" spans="1:31" ht="12.4" customHeight="1" x14ac:dyDescent="0.2">
      <c r="A19" s="608" t="s">
        <v>108</v>
      </c>
      <c r="B19" s="609"/>
      <c r="C19" s="341">
        <v>-0.05</v>
      </c>
      <c r="D19" s="341">
        <v>-0.11</v>
      </c>
      <c r="E19" s="341">
        <v>-0.09</v>
      </c>
      <c r="F19" s="341">
        <v>-0.08</v>
      </c>
      <c r="G19" s="340">
        <v>-7.0000000000000007E-2</v>
      </c>
      <c r="H19" s="346"/>
      <c r="I19" s="341">
        <v>0</v>
      </c>
      <c r="J19" s="341">
        <v>-0.06</v>
      </c>
      <c r="K19" s="341">
        <v>-0.03</v>
      </c>
      <c r="L19" s="341">
        <v>-0.02</v>
      </c>
      <c r="M19" s="340">
        <v>-0.01</v>
      </c>
      <c r="N19" s="345"/>
      <c r="O19" s="344">
        <v>0</v>
      </c>
      <c r="P19" s="344">
        <v>0</v>
      </c>
      <c r="Q19" s="343">
        <v>0</v>
      </c>
      <c r="R19" s="344">
        <v>0</v>
      </c>
      <c r="S19" s="343">
        <v>0</v>
      </c>
      <c r="T19" s="345"/>
      <c r="U19" s="344">
        <v>0</v>
      </c>
      <c r="V19" s="344">
        <v>0</v>
      </c>
      <c r="W19" s="343">
        <v>0</v>
      </c>
      <c r="X19" s="344">
        <v>0</v>
      </c>
      <c r="Y19" s="343">
        <v>0</v>
      </c>
      <c r="Z19" s="342"/>
      <c r="AA19" s="341">
        <v>-0.02</v>
      </c>
      <c r="AB19" s="341">
        <v>-0.08</v>
      </c>
      <c r="AC19" s="341">
        <v>-0.06</v>
      </c>
      <c r="AD19" s="341">
        <v>-0.05</v>
      </c>
      <c r="AE19" s="340">
        <v>-0.04</v>
      </c>
    </row>
    <row r="20" spans="1:31" ht="12.4" customHeight="1" x14ac:dyDescent="0.2">
      <c r="A20" s="1"/>
      <c r="B20" s="1"/>
      <c r="C20" s="302"/>
      <c r="D20" s="302"/>
      <c r="E20" s="302"/>
      <c r="F20" s="302"/>
      <c r="G20" s="302"/>
      <c r="H20" s="26"/>
      <c r="I20" s="302"/>
      <c r="J20" s="302"/>
      <c r="K20" s="302"/>
      <c r="L20" s="302"/>
      <c r="M20" s="305"/>
      <c r="N20" s="328"/>
      <c r="O20" s="325"/>
      <c r="P20" s="325"/>
      <c r="Q20" s="324"/>
      <c r="R20" s="325"/>
      <c r="S20" s="324"/>
      <c r="T20" s="328"/>
      <c r="U20" s="325"/>
      <c r="V20" s="325"/>
      <c r="W20" s="324"/>
      <c r="X20" s="325"/>
      <c r="Y20" s="324"/>
      <c r="Z20" s="81"/>
      <c r="AA20" s="302"/>
      <c r="AB20" s="302"/>
      <c r="AC20" s="302"/>
      <c r="AD20" s="302"/>
      <c r="AE20" s="305"/>
    </row>
    <row r="21" spans="1:31" ht="12.4" customHeight="1" x14ac:dyDescent="0.2">
      <c r="A21" s="56"/>
      <c r="B21" s="250" t="s">
        <v>107</v>
      </c>
      <c r="C21" s="300">
        <v>-0.27</v>
      </c>
      <c r="D21" s="329" t="s">
        <v>140</v>
      </c>
      <c r="E21" s="319">
        <v>-0.02</v>
      </c>
      <c r="F21" s="319">
        <v>-0.26</v>
      </c>
      <c r="G21" s="319">
        <v>-0.27</v>
      </c>
      <c r="H21" s="56"/>
      <c r="I21" s="300">
        <v>0.28000000000000003</v>
      </c>
      <c r="J21" s="319">
        <v>-0.16</v>
      </c>
      <c r="K21" s="319">
        <v>-0.15</v>
      </c>
      <c r="L21" s="319">
        <v>0.26</v>
      </c>
      <c r="M21" s="300">
        <v>0.26</v>
      </c>
      <c r="N21" s="347"/>
      <c r="O21" s="301">
        <v>0</v>
      </c>
      <c r="P21" s="320">
        <v>0</v>
      </c>
      <c r="Q21" s="301">
        <v>0</v>
      </c>
      <c r="R21" s="320">
        <v>0</v>
      </c>
      <c r="S21" s="301">
        <v>0</v>
      </c>
      <c r="T21" s="347"/>
      <c r="U21" s="301">
        <v>0</v>
      </c>
      <c r="V21" s="320">
        <v>0</v>
      </c>
      <c r="W21" s="301">
        <v>0</v>
      </c>
      <c r="X21" s="320">
        <v>0</v>
      </c>
      <c r="Y21" s="301">
        <v>0</v>
      </c>
      <c r="Z21" s="94"/>
      <c r="AA21" s="319">
        <v>-0.03</v>
      </c>
      <c r="AB21" s="329" t="s">
        <v>139</v>
      </c>
      <c r="AC21" s="319">
        <v>-0.09</v>
      </c>
      <c r="AD21" s="319">
        <v>-0.03</v>
      </c>
      <c r="AE21" s="300">
        <v>-0.03</v>
      </c>
    </row>
    <row r="22" spans="1:31" ht="12.4" customHeight="1" x14ac:dyDescent="0.2">
      <c r="A22" s="56"/>
      <c r="B22" s="250" t="s">
        <v>127</v>
      </c>
      <c r="C22" s="322" t="s">
        <v>21</v>
      </c>
      <c r="D22" s="329" t="s">
        <v>21</v>
      </c>
      <c r="E22" s="329" t="s">
        <v>21</v>
      </c>
      <c r="F22" s="329" t="s">
        <v>21</v>
      </c>
      <c r="G22" s="329" t="s">
        <v>21</v>
      </c>
      <c r="H22" s="56"/>
      <c r="I22" s="322" t="s">
        <v>21</v>
      </c>
      <c r="J22" s="300">
        <v>0.66</v>
      </c>
      <c r="K22" s="319">
        <v>0.7</v>
      </c>
      <c r="L22" s="329" t="s">
        <v>21</v>
      </c>
      <c r="M22" s="322" t="s">
        <v>21</v>
      </c>
      <c r="N22" s="347"/>
      <c r="O22" s="301"/>
      <c r="P22" s="320">
        <v>0</v>
      </c>
      <c r="Q22" s="301"/>
      <c r="R22" s="320"/>
      <c r="S22" s="301"/>
      <c r="T22" s="347"/>
      <c r="U22" s="301">
        <v>0</v>
      </c>
      <c r="V22" s="320">
        <v>0</v>
      </c>
      <c r="W22" s="301"/>
      <c r="X22" s="320">
        <v>0</v>
      </c>
      <c r="Y22" s="301">
        <v>0</v>
      </c>
      <c r="Z22" s="94"/>
      <c r="AA22" s="329" t="s">
        <v>21</v>
      </c>
      <c r="AB22" s="319">
        <v>0.88</v>
      </c>
      <c r="AC22" s="319">
        <v>0.91</v>
      </c>
      <c r="AD22" s="329" t="s">
        <v>21</v>
      </c>
      <c r="AE22" s="322" t="s">
        <v>21</v>
      </c>
    </row>
    <row r="23" spans="1:31" ht="12.4" customHeight="1" x14ac:dyDescent="0.2">
      <c r="A23" s="56"/>
      <c r="B23" s="250" t="s">
        <v>105</v>
      </c>
      <c r="C23" s="300">
        <v>-0.25</v>
      </c>
      <c r="D23" s="319">
        <v>-0.21</v>
      </c>
      <c r="E23" s="319">
        <v>-0.22</v>
      </c>
      <c r="F23" s="319">
        <v>-0.21</v>
      </c>
      <c r="G23" s="319">
        <v>-0.22</v>
      </c>
      <c r="H23" s="56"/>
      <c r="I23" s="300">
        <v>-0.99</v>
      </c>
      <c r="J23" s="319">
        <v>-0.18</v>
      </c>
      <c r="K23" s="319">
        <v>-0.18</v>
      </c>
      <c r="L23" s="319">
        <v>-0.28999999999999998</v>
      </c>
      <c r="M23" s="300">
        <v>-0.28999999999999998</v>
      </c>
      <c r="N23" s="347"/>
      <c r="O23" s="301">
        <v>0</v>
      </c>
      <c r="P23" s="320">
        <v>0</v>
      </c>
      <c r="Q23" s="301">
        <v>0</v>
      </c>
      <c r="R23" s="320">
        <v>0</v>
      </c>
      <c r="S23" s="301">
        <v>0</v>
      </c>
      <c r="T23" s="347"/>
      <c r="U23" s="301">
        <v>0</v>
      </c>
      <c r="V23" s="320">
        <v>0</v>
      </c>
      <c r="W23" s="301">
        <v>0</v>
      </c>
      <c r="X23" s="320">
        <v>0</v>
      </c>
      <c r="Y23" s="301">
        <v>0</v>
      </c>
      <c r="Z23" s="94"/>
      <c r="AA23" s="319">
        <v>-0.73</v>
      </c>
      <c r="AB23" s="319">
        <v>-0.19</v>
      </c>
      <c r="AC23" s="319">
        <v>-0.2</v>
      </c>
      <c r="AD23" s="319">
        <v>-0.25</v>
      </c>
      <c r="AE23" s="300">
        <v>-0.26</v>
      </c>
    </row>
    <row r="24" spans="1:31" ht="12.4" customHeight="1" x14ac:dyDescent="0.2">
      <c r="A24" s="232"/>
      <c r="B24" s="248" t="s">
        <v>104</v>
      </c>
      <c r="C24" s="300">
        <v>0.2</v>
      </c>
      <c r="D24" s="319">
        <v>0</v>
      </c>
      <c r="E24" s="300">
        <v>-0.01</v>
      </c>
      <c r="F24" s="319">
        <v>0.09</v>
      </c>
      <c r="G24" s="319">
        <v>0.09</v>
      </c>
      <c r="H24" s="56"/>
      <c r="I24" s="300">
        <v>0.34</v>
      </c>
      <c r="J24" s="319">
        <v>0.09</v>
      </c>
      <c r="K24" s="300">
        <v>0.1</v>
      </c>
      <c r="L24" s="319">
        <v>0.22</v>
      </c>
      <c r="M24" s="300">
        <v>0.22</v>
      </c>
      <c r="N24" s="347"/>
      <c r="O24" s="301">
        <v>0</v>
      </c>
      <c r="P24" s="320">
        <v>0</v>
      </c>
      <c r="Q24" s="301">
        <v>0</v>
      </c>
      <c r="R24" s="320">
        <v>0</v>
      </c>
      <c r="S24" s="301">
        <v>0</v>
      </c>
      <c r="T24" s="347"/>
      <c r="U24" s="301">
        <v>0</v>
      </c>
      <c r="V24" s="320">
        <v>0</v>
      </c>
      <c r="W24" s="301">
        <v>0</v>
      </c>
      <c r="X24" s="320">
        <v>0</v>
      </c>
      <c r="Y24" s="301">
        <v>0</v>
      </c>
      <c r="Z24" s="94"/>
      <c r="AA24" s="319">
        <v>0.28000000000000003</v>
      </c>
      <c r="AB24" s="319">
        <v>0.04</v>
      </c>
      <c r="AC24" s="319">
        <v>0.05</v>
      </c>
      <c r="AD24" s="319">
        <v>0.16</v>
      </c>
      <c r="AE24" s="300">
        <v>0.16</v>
      </c>
    </row>
    <row r="25" spans="1:31" ht="12.4" customHeight="1" x14ac:dyDescent="0.2">
      <c r="A25" s="232"/>
      <c r="B25" s="248" t="s">
        <v>103</v>
      </c>
      <c r="C25" s="322" t="s">
        <v>138</v>
      </c>
      <c r="D25" s="319">
        <v>0.44</v>
      </c>
      <c r="E25" s="319">
        <v>0.39</v>
      </c>
      <c r="F25" s="319">
        <v>0.09</v>
      </c>
      <c r="G25" s="319">
        <v>0.09</v>
      </c>
      <c r="H25" s="56"/>
      <c r="I25" s="300">
        <v>0.05</v>
      </c>
      <c r="J25" s="319">
        <v>0.08</v>
      </c>
      <c r="K25" s="319">
        <v>0.13</v>
      </c>
      <c r="L25" s="319">
        <v>0.05</v>
      </c>
      <c r="M25" s="300">
        <v>0.06</v>
      </c>
      <c r="N25" s="347"/>
      <c r="O25" s="301">
        <v>0</v>
      </c>
      <c r="P25" s="320">
        <v>0</v>
      </c>
      <c r="Q25" s="301">
        <v>0</v>
      </c>
      <c r="R25" s="320">
        <v>0</v>
      </c>
      <c r="S25" s="301">
        <v>0</v>
      </c>
      <c r="T25" s="347"/>
      <c r="U25" s="301">
        <v>0</v>
      </c>
      <c r="V25" s="320">
        <v>0</v>
      </c>
      <c r="W25" s="301">
        <v>0</v>
      </c>
      <c r="X25" s="320">
        <v>0</v>
      </c>
      <c r="Y25" s="301">
        <v>0</v>
      </c>
      <c r="Z25" s="94"/>
      <c r="AA25" s="319">
        <v>7.0000000000000007E-2</v>
      </c>
      <c r="AB25" s="319">
        <v>0.25</v>
      </c>
      <c r="AC25" s="319">
        <v>0.25</v>
      </c>
      <c r="AD25" s="319">
        <v>7.0000000000000007E-2</v>
      </c>
      <c r="AE25" s="300">
        <v>7.0000000000000007E-2</v>
      </c>
    </row>
    <row r="26" spans="1:31" ht="12.4" customHeight="1" x14ac:dyDescent="0.2">
      <c r="A26" s="56"/>
      <c r="B26" s="250" t="s">
        <v>102</v>
      </c>
      <c r="C26" s="300">
        <v>0.24</v>
      </c>
      <c r="D26" s="319">
        <v>0.06</v>
      </c>
      <c r="E26" s="319">
        <v>0.1</v>
      </c>
      <c r="F26" s="319">
        <v>0.17</v>
      </c>
      <c r="G26" s="319">
        <v>0.18</v>
      </c>
      <c r="H26" s="56"/>
      <c r="I26" s="300">
        <v>-7.0000000000000007E-2</v>
      </c>
      <c r="J26" s="319">
        <v>0.02</v>
      </c>
      <c r="K26" s="319">
        <v>0.05</v>
      </c>
      <c r="L26" s="319">
        <v>-0.03</v>
      </c>
      <c r="M26" s="300">
        <v>-0.02</v>
      </c>
      <c r="N26" s="347"/>
      <c r="O26" s="301">
        <v>0</v>
      </c>
      <c r="P26" s="320">
        <v>0</v>
      </c>
      <c r="Q26" s="301">
        <v>0</v>
      </c>
      <c r="R26" s="320">
        <v>0</v>
      </c>
      <c r="S26" s="301">
        <v>0</v>
      </c>
      <c r="T26" s="347"/>
      <c r="U26" s="301">
        <v>0</v>
      </c>
      <c r="V26" s="320">
        <v>0</v>
      </c>
      <c r="W26" s="301">
        <v>0</v>
      </c>
      <c r="X26" s="320">
        <v>0</v>
      </c>
      <c r="Y26" s="301">
        <v>0</v>
      </c>
      <c r="Z26" s="94"/>
      <c r="AA26" s="319">
        <v>7.0000000000000007E-2</v>
      </c>
      <c r="AB26" s="319">
        <v>0.04</v>
      </c>
      <c r="AC26" s="319">
        <v>7.0000000000000007E-2</v>
      </c>
      <c r="AD26" s="319">
        <v>0.06</v>
      </c>
      <c r="AE26" s="300">
        <v>7.0000000000000007E-2</v>
      </c>
    </row>
    <row r="27" spans="1:31" ht="12.4" customHeight="1" x14ac:dyDescent="0.2">
      <c r="A27" s="232"/>
      <c r="B27" s="248" t="s">
        <v>101</v>
      </c>
      <c r="C27" s="300">
        <v>-0.49</v>
      </c>
      <c r="D27" s="319">
        <v>-0.04</v>
      </c>
      <c r="E27" s="319">
        <v>-0.02</v>
      </c>
      <c r="F27" s="319">
        <v>-0.21</v>
      </c>
      <c r="G27" s="319">
        <v>-0.2</v>
      </c>
      <c r="H27" s="56"/>
      <c r="I27" s="300">
        <v>0.89</v>
      </c>
      <c r="J27" s="319">
        <v>-7.0000000000000007E-2</v>
      </c>
      <c r="K27" s="319">
        <v>-0.04</v>
      </c>
      <c r="L27" s="319">
        <v>0.28999999999999998</v>
      </c>
      <c r="M27" s="300">
        <v>0.31</v>
      </c>
      <c r="N27" s="347"/>
      <c r="O27" s="301">
        <v>0</v>
      </c>
      <c r="P27" s="320">
        <v>0</v>
      </c>
      <c r="Q27" s="301">
        <v>0</v>
      </c>
      <c r="R27" s="320">
        <v>0</v>
      </c>
      <c r="S27" s="301">
        <v>0</v>
      </c>
      <c r="T27" s="347"/>
      <c r="U27" s="301">
        <v>0</v>
      </c>
      <c r="V27" s="320">
        <v>0</v>
      </c>
      <c r="W27" s="301">
        <v>0</v>
      </c>
      <c r="X27" s="320">
        <v>0</v>
      </c>
      <c r="Y27" s="301">
        <v>0</v>
      </c>
      <c r="Z27" s="94"/>
      <c r="AA27" s="319">
        <v>0.22</v>
      </c>
      <c r="AB27" s="319">
        <v>-0.05</v>
      </c>
      <c r="AC27" s="319">
        <v>-0.03</v>
      </c>
      <c r="AD27" s="319">
        <v>0.05</v>
      </c>
      <c r="AE27" s="300">
        <v>7.0000000000000007E-2</v>
      </c>
    </row>
    <row r="28" spans="1:31" ht="12.4" customHeight="1" x14ac:dyDescent="0.2">
      <c r="A28" s="15"/>
      <c r="B28" s="256" t="s">
        <v>100</v>
      </c>
      <c r="C28" s="300">
        <v>-0.14000000000000001</v>
      </c>
      <c r="D28" s="319">
        <v>-0.06</v>
      </c>
      <c r="E28" s="319">
        <v>-0.03</v>
      </c>
      <c r="F28" s="319">
        <v>-0.12</v>
      </c>
      <c r="G28" s="319">
        <v>-0.11</v>
      </c>
      <c r="H28" s="56"/>
      <c r="I28" s="300">
        <v>0.11</v>
      </c>
      <c r="J28" s="319">
        <v>0.03</v>
      </c>
      <c r="K28" s="319">
        <v>0.06</v>
      </c>
      <c r="L28" s="319">
        <v>0.08</v>
      </c>
      <c r="M28" s="300">
        <v>0.09</v>
      </c>
      <c r="N28" s="347"/>
      <c r="O28" s="301">
        <v>0</v>
      </c>
      <c r="P28" s="320">
        <v>0</v>
      </c>
      <c r="Q28" s="301">
        <v>0</v>
      </c>
      <c r="R28" s="320">
        <v>0</v>
      </c>
      <c r="S28" s="301">
        <v>0</v>
      </c>
      <c r="T28" s="347"/>
      <c r="U28" s="301">
        <v>0</v>
      </c>
      <c r="V28" s="320">
        <v>0</v>
      </c>
      <c r="W28" s="301">
        <v>0</v>
      </c>
      <c r="X28" s="320">
        <v>0</v>
      </c>
      <c r="Y28" s="301">
        <v>0</v>
      </c>
      <c r="Z28" s="94"/>
      <c r="AA28" s="319">
        <v>-0.03</v>
      </c>
      <c r="AB28" s="319">
        <v>-0.02</v>
      </c>
      <c r="AC28" s="319">
        <v>0.02</v>
      </c>
      <c r="AD28" s="319">
        <v>-0.02</v>
      </c>
      <c r="AE28" s="300">
        <v>-0.01</v>
      </c>
    </row>
    <row r="29" spans="1:31" ht="12.4" customHeight="1" x14ac:dyDescent="0.2">
      <c r="A29" s="56"/>
      <c r="B29" s="250" t="s">
        <v>137</v>
      </c>
      <c r="C29" s="300">
        <v>0.6</v>
      </c>
      <c r="D29" s="329" t="s">
        <v>21</v>
      </c>
      <c r="E29" s="329" t="s">
        <v>21</v>
      </c>
      <c r="F29" s="319">
        <v>0.94</v>
      </c>
      <c r="G29" s="319">
        <v>0.95</v>
      </c>
      <c r="H29" s="56"/>
      <c r="I29" s="322" t="s">
        <v>21</v>
      </c>
      <c r="J29" s="329" t="s">
        <v>21</v>
      </c>
      <c r="K29" s="329" t="s">
        <v>21</v>
      </c>
      <c r="L29" s="329" t="s">
        <v>21</v>
      </c>
      <c r="M29" s="322" t="s">
        <v>21</v>
      </c>
      <c r="N29" s="347"/>
      <c r="O29" s="301">
        <v>0</v>
      </c>
      <c r="P29" s="320">
        <v>0</v>
      </c>
      <c r="Q29" s="301">
        <v>0</v>
      </c>
      <c r="R29" s="320">
        <v>0</v>
      </c>
      <c r="S29" s="301">
        <v>0</v>
      </c>
      <c r="T29" s="347"/>
      <c r="U29" s="301">
        <v>0</v>
      </c>
      <c r="V29" s="320">
        <v>0</v>
      </c>
      <c r="W29" s="301">
        <v>0</v>
      </c>
      <c r="X29" s="320">
        <v>0</v>
      </c>
      <c r="Y29" s="301">
        <v>0</v>
      </c>
      <c r="Z29" s="94"/>
      <c r="AA29" s="329" t="s">
        <v>21</v>
      </c>
      <c r="AB29" s="329" t="s">
        <v>21</v>
      </c>
      <c r="AC29" s="329" t="s">
        <v>21</v>
      </c>
      <c r="AD29" s="329" t="s">
        <v>21</v>
      </c>
      <c r="AE29" s="322" t="s">
        <v>21</v>
      </c>
    </row>
    <row r="30" spans="1:31" ht="12.4" customHeight="1" x14ac:dyDescent="0.2">
      <c r="A30" s="15"/>
      <c r="B30" s="348" t="s">
        <v>136</v>
      </c>
      <c r="C30" s="300">
        <v>0.18</v>
      </c>
      <c r="D30" s="329" t="s">
        <v>135</v>
      </c>
      <c r="E30" s="319">
        <v>0.26</v>
      </c>
      <c r="F30" s="319">
        <v>0.2</v>
      </c>
      <c r="G30" s="319">
        <v>0.23</v>
      </c>
      <c r="H30" s="56"/>
      <c r="I30" s="300">
        <v>0.24</v>
      </c>
      <c r="J30" s="319">
        <v>0.13</v>
      </c>
      <c r="K30" s="319">
        <v>0.09</v>
      </c>
      <c r="L30" s="319">
        <v>0.17</v>
      </c>
      <c r="M30" s="300">
        <v>0.15</v>
      </c>
      <c r="N30" s="347"/>
      <c r="O30" s="301">
        <v>0</v>
      </c>
      <c r="P30" s="320">
        <v>0</v>
      </c>
      <c r="Q30" s="301">
        <v>0</v>
      </c>
      <c r="R30" s="320">
        <v>0</v>
      </c>
      <c r="S30" s="301">
        <v>0</v>
      </c>
      <c r="T30" s="347"/>
      <c r="U30" s="301">
        <v>0</v>
      </c>
      <c r="V30" s="320">
        <v>0</v>
      </c>
      <c r="W30" s="301">
        <v>0</v>
      </c>
      <c r="X30" s="320">
        <v>0</v>
      </c>
      <c r="Y30" s="301">
        <v>0</v>
      </c>
      <c r="Z30" s="94"/>
      <c r="AA30" s="319">
        <v>0.22</v>
      </c>
      <c r="AB30" s="319">
        <v>0.16</v>
      </c>
      <c r="AC30" s="319">
        <v>0.16</v>
      </c>
      <c r="AD30" s="319">
        <v>0.18</v>
      </c>
      <c r="AE30" s="300">
        <v>0.18</v>
      </c>
    </row>
    <row r="31" spans="1:31" ht="12.4" customHeight="1" x14ac:dyDescent="0.2">
      <c r="A31" s="56"/>
      <c r="B31" s="250" t="s">
        <v>97</v>
      </c>
      <c r="C31" s="322" t="s">
        <v>21</v>
      </c>
      <c r="D31" s="329" t="s">
        <v>21</v>
      </c>
      <c r="E31" s="329" t="s">
        <v>21</v>
      </c>
      <c r="F31" s="329" t="s">
        <v>21</v>
      </c>
      <c r="G31" s="329" t="s">
        <v>21</v>
      </c>
      <c r="H31" s="56"/>
      <c r="I31" s="322" t="s">
        <v>21</v>
      </c>
      <c r="J31" s="329" t="s">
        <v>21</v>
      </c>
      <c r="K31" s="329" t="s">
        <v>21</v>
      </c>
      <c r="L31" s="329" t="s">
        <v>21</v>
      </c>
      <c r="M31" s="322" t="s">
        <v>21</v>
      </c>
      <c r="N31" s="347"/>
      <c r="O31" s="301">
        <v>0</v>
      </c>
      <c r="P31" s="320">
        <v>0</v>
      </c>
      <c r="Q31" s="301">
        <v>0</v>
      </c>
      <c r="R31" s="320">
        <v>0</v>
      </c>
      <c r="S31" s="301">
        <v>0</v>
      </c>
      <c r="T31" s="347"/>
      <c r="U31" s="301">
        <v>0</v>
      </c>
      <c r="V31" s="320">
        <v>0</v>
      </c>
      <c r="W31" s="301">
        <v>0</v>
      </c>
      <c r="X31" s="320">
        <v>0</v>
      </c>
      <c r="Y31" s="301">
        <v>0</v>
      </c>
      <c r="Z31" s="94"/>
      <c r="AA31" s="329" t="s">
        <v>21</v>
      </c>
      <c r="AB31" s="329" t="s">
        <v>21</v>
      </c>
      <c r="AC31" s="329" t="s">
        <v>21</v>
      </c>
      <c r="AD31" s="329" t="s">
        <v>21</v>
      </c>
      <c r="AE31" s="322" t="s">
        <v>21</v>
      </c>
    </row>
    <row r="32" spans="1:31" ht="12.4" customHeight="1" x14ac:dyDescent="0.2">
      <c r="A32" s="232"/>
      <c r="B32" s="248" t="s">
        <v>96</v>
      </c>
      <c r="C32" s="322" t="s">
        <v>21</v>
      </c>
      <c r="D32" s="319">
        <v>-0.69</v>
      </c>
      <c r="E32" s="319">
        <v>-0.67</v>
      </c>
      <c r="F32" s="319">
        <v>-0.63</v>
      </c>
      <c r="G32" s="319">
        <v>-0.61</v>
      </c>
      <c r="H32" s="56"/>
      <c r="I32" s="300">
        <v>-0.84</v>
      </c>
      <c r="J32" s="319">
        <v>0.03</v>
      </c>
      <c r="K32" s="319">
        <v>7.0000000000000007E-2</v>
      </c>
      <c r="L32" s="319">
        <v>-0.08</v>
      </c>
      <c r="M32" s="300">
        <v>-0.04</v>
      </c>
      <c r="N32" s="347"/>
      <c r="O32" s="301">
        <v>0</v>
      </c>
      <c r="P32" s="320">
        <v>0</v>
      </c>
      <c r="Q32" s="301">
        <v>0</v>
      </c>
      <c r="R32" s="320">
        <v>0</v>
      </c>
      <c r="S32" s="301">
        <v>0</v>
      </c>
      <c r="T32" s="347"/>
      <c r="U32" s="301">
        <v>0</v>
      </c>
      <c r="V32" s="320">
        <v>0</v>
      </c>
      <c r="W32" s="301">
        <v>0</v>
      </c>
      <c r="X32" s="320">
        <v>0</v>
      </c>
      <c r="Y32" s="301">
        <v>0</v>
      </c>
      <c r="Z32" s="94"/>
      <c r="AA32" s="319">
        <v>0.49</v>
      </c>
      <c r="AB32" s="319">
        <v>-0.52</v>
      </c>
      <c r="AC32" s="319">
        <v>-0.5</v>
      </c>
      <c r="AD32" s="319">
        <v>-0.49</v>
      </c>
      <c r="AE32" s="300">
        <v>-0.47</v>
      </c>
    </row>
    <row r="33" spans="1:31" ht="12.4" customHeight="1" x14ac:dyDescent="0.2">
      <c r="A33" s="608" t="s">
        <v>95</v>
      </c>
      <c r="B33" s="609"/>
      <c r="C33" s="340">
        <v>0.28000000000000003</v>
      </c>
      <c r="D33" s="341">
        <v>0.11</v>
      </c>
      <c r="E33" s="341">
        <v>0.14000000000000001</v>
      </c>
      <c r="F33" s="341">
        <v>0.21</v>
      </c>
      <c r="G33" s="341">
        <v>0.22</v>
      </c>
      <c r="H33" s="346"/>
      <c r="I33" s="340">
        <v>0.37</v>
      </c>
      <c r="J33" s="341">
        <v>0.14000000000000001</v>
      </c>
      <c r="K33" s="341">
        <v>0.16</v>
      </c>
      <c r="L33" s="341">
        <v>0.27</v>
      </c>
      <c r="M33" s="340">
        <v>0.28000000000000003</v>
      </c>
      <c r="N33" s="345"/>
      <c r="O33" s="344">
        <v>0</v>
      </c>
      <c r="P33" s="344">
        <v>0</v>
      </c>
      <c r="Q33" s="343">
        <v>0</v>
      </c>
      <c r="R33" s="344">
        <v>0</v>
      </c>
      <c r="S33" s="343">
        <v>0</v>
      </c>
      <c r="T33" s="345"/>
      <c r="U33" s="344">
        <v>0</v>
      </c>
      <c r="V33" s="344">
        <v>0</v>
      </c>
      <c r="W33" s="343">
        <v>0</v>
      </c>
      <c r="X33" s="344">
        <v>0</v>
      </c>
      <c r="Y33" s="343">
        <v>0</v>
      </c>
      <c r="Z33" s="342"/>
      <c r="AA33" s="341">
        <v>0.32</v>
      </c>
      <c r="AB33" s="341">
        <v>0.13</v>
      </c>
      <c r="AC33" s="341">
        <v>0.15</v>
      </c>
      <c r="AD33" s="341">
        <v>0.24</v>
      </c>
      <c r="AE33" s="340">
        <v>0.25</v>
      </c>
    </row>
    <row r="34" spans="1:31" ht="12.4" customHeight="1" x14ac:dyDescent="0.2">
      <c r="A34" s="1"/>
      <c r="B34" s="1"/>
      <c r="C34" s="302"/>
      <c r="D34" s="302"/>
      <c r="E34" s="302"/>
      <c r="F34" s="302"/>
      <c r="G34" s="302"/>
      <c r="H34" s="26"/>
      <c r="I34" s="302"/>
      <c r="J34" s="302"/>
      <c r="K34" s="302"/>
      <c r="L34" s="302"/>
      <c r="M34" s="305"/>
      <c r="N34" s="328"/>
      <c r="O34" s="302"/>
      <c r="P34" s="302"/>
      <c r="Q34" s="302"/>
      <c r="R34" s="302"/>
      <c r="S34" s="302"/>
      <c r="T34" s="328"/>
      <c r="U34" s="325"/>
      <c r="V34" s="325"/>
      <c r="W34" s="324"/>
      <c r="X34" s="325"/>
      <c r="Y34" s="324"/>
      <c r="Z34" s="81"/>
      <c r="AA34" s="302"/>
      <c r="AB34" s="302"/>
      <c r="AC34" s="302"/>
      <c r="AD34" s="302"/>
      <c r="AE34" s="305"/>
    </row>
    <row r="35" spans="1:31" ht="12.4" customHeight="1" x14ac:dyDescent="0.2">
      <c r="A35" s="1"/>
      <c r="B35" s="37" t="s">
        <v>94</v>
      </c>
      <c r="C35" s="322" t="s">
        <v>21</v>
      </c>
      <c r="D35" s="322" t="s">
        <v>21</v>
      </c>
      <c r="E35" s="322" t="s">
        <v>21</v>
      </c>
      <c r="F35" s="322" t="s">
        <v>21</v>
      </c>
      <c r="G35" s="322" t="s">
        <v>21</v>
      </c>
      <c r="H35" s="26"/>
      <c r="I35" s="322" t="s">
        <v>21</v>
      </c>
      <c r="J35" s="322" t="s">
        <v>21</v>
      </c>
      <c r="K35" s="322" t="s">
        <v>21</v>
      </c>
      <c r="L35" s="322" t="s">
        <v>21</v>
      </c>
      <c r="M35" s="322" t="s">
        <v>21</v>
      </c>
      <c r="N35" s="328"/>
      <c r="O35" s="325">
        <v>0</v>
      </c>
      <c r="P35" s="325">
        <v>0</v>
      </c>
      <c r="Q35" s="324">
        <v>0</v>
      </c>
      <c r="R35" s="324">
        <v>0</v>
      </c>
      <c r="S35" s="324">
        <v>0</v>
      </c>
      <c r="T35" s="328"/>
      <c r="U35" s="325">
        <v>0</v>
      </c>
      <c r="V35" s="325">
        <v>0</v>
      </c>
      <c r="W35" s="324">
        <v>0</v>
      </c>
      <c r="X35" s="324">
        <v>0</v>
      </c>
      <c r="Y35" s="324">
        <v>0</v>
      </c>
      <c r="Z35" s="81"/>
      <c r="AA35" s="335" t="s">
        <v>21</v>
      </c>
      <c r="AB35" s="335" t="s">
        <v>21</v>
      </c>
      <c r="AC35" s="339" t="s">
        <v>21</v>
      </c>
      <c r="AD35" s="339" t="s">
        <v>21</v>
      </c>
      <c r="AE35" s="339" t="s">
        <v>21</v>
      </c>
    </row>
    <row r="36" spans="1:31" ht="12.4" customHeight="1" x14ac:dyDescent="0.2">
      <c r="A36" s="1"/>
      <c r="B36" s="57" t="s">
        <v>93</v>
      </c>
      <c r="C36" s="300">
        <v>0</v>
      </c>
      <c r="D36" s="322" t="s">
        <v>21</v>
      </c>
      <c r="E36" s="322" t="s">
        <v>21</v>
      </c>
      <c r="F36" s="322" t="s">
        <v>21</v>
      </c>
      <c r="G36" s="322" t="s">
        <v>21</v>
      </c>
      <c r="H36" s="26"/>
      <c r="I36" s="300">
        <v>0</v>
      </c>
      <c r="J36" s="322" t="s">
        <v>21</v>
      </c>
      <c r="K36" s="322" t="s">
        <v>21</v>
      </c>
      <c r="L36" s="322" t="s">
        <v>21</v>
      </c>
      <c r="M36" s="322" t="s">
        <v>21</v>
      </c>
      <c r="N36" s="328"/>
      <c r="O36" s="325">
        <v>0</v>
      </c>
      <c r="P36" s="325">
        <v>0</v>
      </c>
      <c r="Q36" s="301">
        <v>0</v>
      </c>
      <c r="R36" s="301">
        <v>0</v>
      </c>
      <c r="S36" s="301">
        <v>0</v>
      </c>
      <c r="T36" s="328"/>
      <c r="U36" s="325">
        <v>0</v>
      </c>
      <c r="V36" s="325">
        <v>0</v>
      </c>
      <c r="W36" s="301">
        <v>0</v>
      </c>
      <c r="X36" s="301">
        <v>0</v>
      </c>
      <c r="Y36" s="301">
        <v>0</v>
      </c>
      <c r="Z36" s="81"/>
      <c r="AA36" s="302">
        <v>0</v>
      </c>
      <c r="AB36" s="335" t="s">
        <v>21</v>
      </c>
      <c r="AC36" s="322" t="s">
        <v>21</v>
      </c>
      <c r="AD36" s="322" t="s">
        <v>21</v>
      </c>
      <c r="AE36" s="322" t="s">
        <v>21</v>
      </c>
    </row>
    <row r="37" spans="1:31" ht="12.4" customHeight="1" x14ac:dyDescent="0.2">
      <c r="A37" s="37" t="s">
        <v>92</v>
      </c>
      <c r="B37" s="1"/>
      <c r="C37" s="3" t="s">
        <v>21</v>
      </c>
      <c r="D37" s="3" t="s">
        <v>21</v>
      </c>
      <c r="E37" s="3" t="s">
        <v>21</v>
      </c>
      <c r="F37" s="3" t="s">
        <v>21</v>
      </c>
      <c r="G37" s="3" t="s">
        <v>21</v>
      </c>
      <c r="H37" s="312"/>
      <c r="I37" s="3" t="s">
        <v>21</v>
      </c>
      <c r="J37" s="3" t="s">
        <v>21</v>
      </c>
      <c r="K37" s="3" t="s">
        <v>21</v>
      </c>
      <c r="L37" s="3" t="s">
        <v>21</v>
      </c>
      <c r="M37" s="3" t="s">
        <v>21</v>
      </c>
      <c r="N37" s="311"/>
      <c r="O37" s="310">
        <v>0</v>
      </c>
      <c r="P37" s="310">
        <v>0</v>
      </c>
      <c r="Q37" s="333">
        <v>0</v>
      </c>
      <c r="R37" s="333">
        <v>0</v>
      </c>
      <c r="S37" s="333">
        <v>0</v>
      </c>
      <c r="T37" s="311"/>
      <c r="U37" s="310">
        <v>0</v>
      </c>
      <c r="V37" s="310">
        <v>0</v>
      </c>
      <c r="W37" s="333">
        <v>0</v>
      </c>
      <c r="X37" s="333">
        <v>0</v>
      </c>
      <c r="Y37" s="333">
        <v>0</v>
      </c>
      <c r="Z37" s="308"/>
      <c r="AA37" s="270" t="s">
        <v>21</v>
      </c>
      <c r="AB37" s="270" t="s">
        <v>21</v>
      </c>
      <c r="AC37" s="3" t="s">
        <v>21</v>
      </c>
      <c r="AD37" s="3" t="s">
        <v>21</v>
      </c>
      <c r="AE37" s="3" t="s">
        <v>21</v>
      </c>
    </row>
    <row r="38" spans="1:31" ht="12.4" customHeight="1" x14ac:dyDescent="0.2">
      <c r="A38" s="1"/>
      <c r="B38" s="1"/>
      <c r="C38" s="319"/>
      <c r="D38" s="319"/>
      <c r="E38" s="319"/>
      <c r="F38" s="319"/>
      <c r="G38" s="319"/>
      <c r="H38" s="332"/>
      <c r="I38" s="319"/>
      <c r="J38" s="319"/>
      <c r="K38" s="319"/>
      <c r="L38" s="319"/>
      <c r="M38" s="300"/>
      <c r="N38" s="331"/>
      <c r="O38" s="320"/>
      <c r="P38" s="320"/>
      <c r="Q38" s="301"/>
      <c r="R38" s="320"/>
      <c r="S38" s="301"/>
      <c r="T38" s="331"/>
      <c r="U38" s="320"/>
      <c r="V38" s="320"/>
      <c r="W38" s="301"/>
      <c r="X38" s="320"/>
      <c r="Y38" s="301"/>
      <c r="Z38" s="330"/>
      <c r="AA38" s="319"/>
      <c r="AB38" s="319"/>
      <c r="AC38" s="319"/>
      <c r="AD38" s="319"/>
      <c r="AE38" s="300"/>
    </row>
    <row r="39" spans="1:31" ht="12.4" customHeight="1" x14ac:dyDescent="0.2">
      <c r="A39" s="56"/>
      <c r="B39" s="250" t="s">
        <v>91</v>
      </c>
      <c r="C39" s="319">
        <v>0.46</v>
      </c>
      <c r="D39" s="319">
        <v>-0.2</v>
      </c>
      <c r="E39" s="319">
        <v>-0.2</v>
      </c>
      <c r="F39" s="319">
        <v>-0.12</v>
      </c>
      <c r="G39" s="319">
        <v>-0.12</v>
      </c>
      <c r="H39" s="332"/>
      <c r="I39" s="319">
        <v>-0.22</v>
      </c>
      <c r="J39" s="319">
        <v>-0.09</v>
      </c>
      <c r="K39" s="319">
        <v>-0.08</v>
      </c>
      <c r="L39" s="319">
        <v>-0.13</v>
      </c>
      <c r="M39" s="300">
        <v>-0.12</v>
      </c>
      <c r="N39" s="331"/>
      <c r="O39" s="320">
        <v>0</v>
      </c>
      <c r="P39" s="320">
        <v>0</v>
      </c>
      <c r="Q39" s="301">
        <v>0</v>
      </c>
      <c r="R39" s="320">
        <v>0</v>
      </c>
      <c r="S39" s="301">
        <v>0</v>
      </c>
      <c r="T39" s="331"/>
      <c r="U39" s="320">
        <v>0</v>
      </c>
      <c r="V39" s="320">
        <v>0</v>
      </c>
      <c r="W39" s="301">
        <v>0</v>
      </c>
      <c r="X39" s="320">
        <v>0</v>
      </c>
      <c r="Y39" s="301">
        <v>0</v>
      </c>
      <c r="Z39" s="330"/>
      <c r="AA39" s="319">
        <v>-0.03</v>
      </c>
      <c r="AB39" s="319">
        <v>-0.15</v>
      </c>
      <c r="AC39" s="319">
        <v>-0.14000000000000001</v>
      </c>
      <c r="AD39" s="319">
        <v>-0.12</v>
      </c>
      <c r="AE39" s="300">
        <v>-0.12</v>
      </c>
    </row>
    <row r="40" spans="1:31" ht="12.4" customHeight="1" x14ac:dyDescent="0.2">
      <c r="A40" s="56"/>
      <c r="B40" s="250" t="s">
        <v>90</v>
      </c>
      <c r="C40" s="319">
        <v>0.45</v>
      </c>
      <c r="D40" s="319">
        <v>0.16</v>
      </c>
      <c r="E40" s="319">
        <v>0.22</v>
      </c>
      <c r="F40" s="319">
        <v>0.3</v>
      </c>
      <c r="G40" s="319">
        <v>0.33</v>
      </c>
      <c r="H40" s="332"/>
      <c r="I40" s="319">
        <v>0.27</v>
      </c>
      <c r="J40" s="319">
        <v>-0.11</v>
      </c>
      <c r="K40" s="319">
        <v>-0.06</v>
      </c>
      <c r="L40" s="319">
        <v>0.06</v>
      </c>
      <c r="M40" s="300">
        <v>0.09</v>
      </c>
      <c r="N40" s="331"/>
      <c r="O40" s="320">
        <v>0</v>
      </c>
      <c r="P40" s="320">
        <v>0</v>
      </c>
      <c r="Q40" s="301">
        <v>0</v>
      </c>
      <c r="R40" s="320">
        <v>0</v>
      </c>
      <c r="S40" s="301">
        <v>0</v>
      </c>
      <c r="T40" s="331"/>
      <c r="U40" s="320">
        <v>0</v>
      </c>
      <c r="V40" s="320">
        <v>0</v>
      </c>
      <c r="W40" s="301">
        <v>0</v>
      </c>
      <c r="X40" s="320">
        <v>0</v>
      </c>
      <c r="Y40" s="301">
        <v>0</v>
      </c>
      <c r="Z40" s="330"/>
      <c r="AA40" s="319">
        <v>0.36</v>
      </c>
      <c r="AB40" s="319">
        <v>0.02</v>
      </c>
      <c r="AC40" s="319">
        <v>0.08</v>
      </c>
      <c r="AD40" s="319">
        <v>0.18</v>
      </c>
      <c r="AE40" s="300">
        <v>0.21</v>
      </c>
    </row>
    <row r="41" spans="1:31" ht="12.4" customHeight="1" x14ac:dyDescent="0.2">
      <c r="A41" s="15"/>
      <c r="B41" s="256" t="s">
        <v>89</v>
      </c>
      <c r="C41" s="315">
        <v>0.05</v>
      </c>
      <c r="D41" s="315">
        <v>0.03</v>
      </c>
      <c r="E41" s="315">
        <v>0.04</v>
      </c>
      <c r="F41" s="315">
        <v>0.04</v>
      </c>
      <c r="G41" s="315">
        <v>0.05</v>
      </c>
      <c r="H41" s="338"/>
      <c r="I41" s="315">
        <v>-0.28999999999999998</v>
      </c>
      <c r="J41" s="315">
        <v>0.05</v>
      </c>
      <c r="K41" s="315">
        <v>7.0000000000000007E-2</v>
      </c>
      <c r="L41" s="315">
        <v>-0.17</v>
      </c>
      <c r="M41" s="314">
        <v>-0.16</v>
      </c>
      <c r="N41" s="337"/>
      <c r="O41" s="317">
        <v>0</v>
      </c>
      <c r="P41" s="317">
        <v>0</v>
      </c>
      <c r="Q41" s="316">
        <v>0</v>
      </c>
      <c r="R41" s="317">
        <v>0</v>
      </c>
      <c r="S41" s="316">
        <v>0</v>
      </c>
      <c r="T41" s="337"/>
      <c r="U41" s="317">
        <v>0</v>
      </c>
      <c r="V41" s="317">
        <v>0</v>
      </c>
      <c r="W41" s="316">
        <v>0</v>
      </c>
      <c r="X41" s="317">
        <v>0</v>
      </c>
      <c r="Y41" s="316">
        <v>0</v>
      </c>
      <c r="Z41" s="336"/>
      <c r="AA41" s="315">
        <v>-0.14000000000000001</v>
      </c>
      <c r="AB41" s="315">
        <v>0.04</v>
      </c>
      <c r="AC41" s="315">
        <v>0.06</v>
      </c>
      <c r="AD41" s="315">
        <v>-7.0000000000000007E-2</v>
      </c>
      <c r="AE41" s="314">
        <v>-7.0000000000000007E-2</v>
      </c>
    </row>
    <row r="42" spans="1:31" ht="12.4" customHeight="1" x14ac:dyDescent="0.2">
      <c r="A42" s="1"/>
      <c r="B42" s="37" t="s">
        <v>88</v>
      </c>
      <c r="C42" s="302">
        <v>-0.38</v>
      </c>
      <c r="D42" s="302">
        <v>-0.28999999999999998</v>
      </c>
      <c r="E42" s="302">
        <v>-0.28000000000000003</v>
      </c>
      <c r="F42" s="302">
        <v>-0.31</v>
      </c>
      <c r="G42" s="302">
        <v>-0.3</v>
      </c>
      <c r="H42" s="26"/>
      <c r="I42" s="302">
        <v>-0.1</v>
      </c>
      <c r="J42" s="302">
        <v>-0.35</v>
      </c>
      <c r="K42" s="302">
        <v>-0.34</v>
      </c>
      <c r="L42" s="302">
        <v>-0.33</v>
      </c>
      <c r="M42" s="305">
        <v>-0.32</v>
      </c>
      <c r="N42" s="328"/>
      <c r="O42" s="325">
        <v>0</v>
      </c>
      <c r="P42" s="325">
        <v>0</v>
      </c>
      <c r="Q42" s="324">
        <v>0</v>
      </c>
      <c r="R42" s="325">
        <v>0</v>
      </c>
      <c r="S42" s="324">
        <v>0</v>
      </c>
      <c r="T42" s="328"/>
      <c r="U42" s="325">
        <v>0</v>
      </c>
      <c r="V42" s="325">
        <v>0</v>
      </c>
      <c r="W42" s="324">
        <v>0</v>
      </c>
      <c r="X42" s="325">
        <v>0</v>
      </c>
      <c r="Y42" s="324">
        <v>0</v>
      </c>
      <c r="Z42" s="81"/>
      <c r="AA42" s="302">
        <v>-0.3</v>
      </c>
      <c r="AB42" s="302">
        <v>-0.32</v>
      </c>
      <c r="AC42" s="302">
        <v>-0.31</v>
      </c>
      <c r="AD42" s="302">
        <v>-0.32</v>
      </c>
      <c r="AE42" s="305">
        <v>-0.31</v>
      </c>
    </row>
    <row r="43" spans="1:31" ht="12.4" customHeight="1" x14ac:dyDescent="0.2">
      <c r="A43" s="1"/>
      <c r="B43" s="37" t="s">
        <v>87</v>
      </c>
      <c r="C43" s="335" t="s">
        <v>21</v>
      </c>
      <c r="D43" s="302">
        <v>-0.19</v>
      </c>
      <c r="E43" s="302">
        <v>-0.13</v>
      </c>
      <c r="F43" s="302">
        <v>0.99</v>
      </c>
      <c r="G43" s="335" t="s">
        <v>21</v>
      </c>
      <c r="H43" s="26"/>
      <c r="I43" s="302">
        <v>0.93</v>
      </c>
      <c r="J43" s="302">
        <v>0.12</v>
      </c>
      <c r="K43" s="302">
        <v>0.17</v>
      </c>
      <c r="L43" s="302">
        <v>0.6</v>
      </c>
      <c r="M43" s="305">
        <v>0.63</v>
      </c>
      <c r="N43" s="328"/>
      <c r="O43" s="325">
        <v>0</v>
      </c>
      <c r="P43" s="325">
        <v>0</v>
      </c>
      <c r="Q43" s="324">
        <v>0</v>
      </c>
      <c r="R43" s="325">
        <v>0</v>
      </c>
      <c r="S43" s="324">
        <v>0</v>
      </c>
      <c r="T43" s="328"/>
      <c r="U43" s="325">
        <v>0</v>
      </c>
      <c r="V43" s="325">
        <v>0</v>
      </c>
      <c r="W43" s="324">
        <v>0</v>
      </c>
      <c r="X43" s="325">
        <v>0</v>
      </c>
      <c r="Y43" s="324">
        <v>0</v>
      </c>
      <c r="Z43" s="81"/>
      <c r="AA43" s="335" t="s">
        <v>21</v>
      </c>
      <c r="AB43" s="302">
        <v>-0.04</v>
      </c>
      <c r="AC43" s="302">
        <v>0.02</v>
      </c>
      <c r="AD43" s="302">
        <v>0.77</v>
      </c>
      <c r="AE43" s="305">
        <v>0.8</v>
      </c>
    </row>
    <row r="44" spans="1:31" ht="12.4" customHeight="1" x14ac:dyDescent="0.2">
      <c r="A44" s="524" t="s">
        <v>86</v>
      </c>
      <c r="B44" s="516"/>
      <c r="C44" s="307">
        <v>0.08</v>
      </c>
      <c r="D44" s="307">
        <v>-0.18</v>
      </c>
      <c r="E44" s="307">
        <v>-0.17</v>
      </c>
      <c r="F44" s="307">
        <v>-0.1</v>
      </c>
      <c r="G44" s="307">
        <v>-0.09</v>
      </c>
      <c r="H44" s="312"/>
      <c r="I44" s="307">
        <v>-0.2</v>
      </c>
      <c r="J44" s="307">
        <v>-0.17</v>
      </c>
      <c r="K44" s="307">
        <v>-0.16</v>
      </c>
      <c r="L44" s="307">
        <v>-0.18</v>
      </c>
      <c r="M44" s="306">
        <v>-0.17</v>
      </c>
      <c r="N44" s="311"/>
      <c r="O44" s="334">
        <v>0</v>
      </c>
      <c r="P44" s="334">
        <v>0</v>
      </c>
      <c r="Q44" s="309">
        <v>0</v>
      </c>
      <c r="R44" s="334">
        <v>0</v>
      </c>
      <c r="S44" s="333">
        <v>0</v>
      </c>
      <c r="T44" s="311"/>
      <c r="U44" s="334">
        <v>0</v>
      </c>
      <c r="V44" s="334">
        <v>0</v>
      </c>
      <c r="W44" s="309">
        <v>0</v>
      </c>
      <c r="X44" s="334">
        <v>0</v>
      </c>
      <c r="Y44" s="333">
        <v>0</v>
      </c>
      <c r="Z44" s="308"/>
      <c r="AA44" s="307">
        <v>-7.0000000000000007E-2</v>
      </c>
      <c r="AB44" s="307">
        <v>-0.18</v>
      </c>
      <c r="AC44" s="307">
        <v>-0.16</v>
      </c>
      <c r="AD44" s="307">
        <v>-0.14000000000000001</v>
      </c>
      <c r="AE44" s="306">
        <v>-0.13</v>
      </c>
    </row>
    <row r="45" spans="1:31" ht="12.4" customHeight="1" x14ac:dyDescent="0.2">
      <c r="A45" s="1"/>
      <c r="B45" s="1"/>
      <c r="C45" s="327"/>
      <c r="D45" s="327"/>
      <c r="E45" s="327"/>
      <c r="F45" s="327"/>
      <c r="G45" s="327"/>
      <c r="H45" s="1"/>
      <c r="I45" s="302"/>
      <c r="J45" s="302"/>
      <c r="K45" s="302"/>
      <c r="L45" s="302"/>
      <c r="M45" s="305"/>
      <c r="N45" s="158"/>
      <c r="O45" s="325"/>
      <c r="P45" s="325"/>
      <c r="Q45" s="324"/>
      <c r="R45" s="325"/>
      <c r="S45" s="324"/>
      <c r="T45" s="158"/>
      <c r="U45" s="325"/>
      <c r="V45" s="325"/>
      <c r="W45" s="324"/>
      <c r="X45" s="325"/>
      <c r="Y45" s="325"/>
      <c r="Z45" s="7"/>
      <c r="AA45" s="302"/>
      <c r="AB45" s="302"/>
      <c r="AC45" s="302"/>
      <c r="AD45" s="302"/>
      <c r="AE45" s="305"/>
    </row>
    <row r="46" spans="1:31" ht="12.4" customHeight="1" x14ac:dyDescent="0.2">
      <c r="A46" s="56"/>
      <c r="B46" s="250" t="s">
        <v>85</v>
      </c>
      <c r="C46" s="302">
        <v>-0.14000000000000001</v>
      </c>
      <c r="D46" s="302">
        <v>-0.13</v>
      </c>
      <c r="E46" s="302">
        <v>-0.11</v>
      </c>
      <c r="F46" s="302">
        <v>-0.13</v>
      </c>
      <c r="G46" s="302">
        <v>-0.12</v>
      </c>
      <c r="H46" s="26"/>
      <c r="I46" s="302">
        <v>-0.06</v>
      </c>
      <c r="J46" s="302">
        <v>-0.18</v>
      </c>
      <c r="K46" s="302">
        <v>-0.17</v>
      </c>
      <c r="L46" s="302">
        <v>-0.12</v>
      </c>
      <c r="M46" s="305">
        <v>-0.11</v>
      </c>
      <c r="N46" s="328"/>
      <c r="O46" s="325">
        <v>0</v>
      </c>
      <c r="P46" s="325">
        <v>0</v>
      </c>
      <c r="Q46" s="324">
        <v>0</v>
      </c>
      <c r="R46" s="325">
        <v>0</v>
      </c>
      <c r="S46" s="324">
        <v>0</v>
      </c>
      <c r="T46" s="328"/>
      <c r="U46" s="325">
        <v>0</v>
      </c>
      <c r="V46" s="325">
        <v>0</v>
      </c>
      <c r="W46" s="324">
        <v>0</v>
      </c>
      <c r="X46" s="325">
        <v>0</v>
      </c>
      <c r="Y46" s="324">
        <v>0</v>
      </c>
      <c r="Z46" s="81"/>
      <c r="AA46" s="300">
        <v>-0.09</v>
      </c>
      <c r="AB46" s="302">
        <v>-0.16</v>
      </c>
      <c r="AC46" s="302">
        <v>-0.14000000000000001</v>
      </c>
      <c r="AD46" s="302">
        <v>-0.13</v>
      </c>
      <c r="AE46" s="305">
        <v>-0.12</v>
      </c>
    </row>
    <row r="47" spans="1:31" ht="12" customHeight="1" x14ac:dyDescent="0.2">
      <c r="A47" s="56"/>
      <c r="B47" s="250" t="s">
        <v>84</v>
      </c>
      <c r="C47" s="329" t="s">
        <v>131</v>
      </c>
      <c r="D47" s="319">
        <v>0.77</v>
      </c>
      <c r="E47" s="319">
        <v>0.76</v>
      </c>
      <c r="F47" s="319">
        <v>0.31</v>
      </c>
      <c r="G47" s="319">
        <v>0.3</v>
      </c>
      <c r="H47" s="332"/>
      <c r="I47" s="319">
        <v>0.01</v>
      </c>
      <c r="J47" s="319">
        <v>0.49</v>
      </c>
      <c r="K47" s="319">
        <v>0.5</v>
      </c>
      <c r="L47" s="319">
        <v>0.27</v>
      </c>
      <c r="M47" s="300">
        <v>0.28000000000000003</v>
      </c>
      <c r="N47" s="331"/>
      <c r="O47" s="320">
        <v>0</v>
      </c>
      <c r="P47" s="320">
        <v>0</v>
      </c>
      <c r="Q47" s="301">
        <v>0</v>
      </c>
      <c r="R47" s="320">
        <v>0</v>
      </c>
      <c r="S47" s="301">
        <v>0</v>
      </c>
      <c r="T47" s="331"/>
      <c r="U47" s="320">
        <v>0</v>
      </c>
      <c r="V47" s="320">
        <v>0</v>
      </c>
      <c r="W47" s="301">
        <v>0</v>
      </c>
      <c r="X47" s="320">
        <v>0</v>
      </c>
      <c r="Y47" s="301">
        <v>0</v>
      </c>
      <c r="Z47" s="330"/>
      <c r="AA47" s="300">
        <v>-0.03</v>
      </c>
      <c r="AB47" s="319">
        <v>0.61</v>
      </c>
      <c r="AC47" s="319">
        <v>0.61</v>
      </c>
      <c r="AD47" s="319">
        <v>0.28999999999999998</v>
      </c>
      <c r="AE47" s="300">
        <v>0.28999999999999998</v>
      </c>
    </row>
    <row r="48" spans="1:31" ht="12.4" customHeight="1" x14ac:dyDescent="0.2">
      <c r="A48" s="232"/>
      <c r="B48" s="248" t="s">
        <v>83</v>
      </c>
      <c r="C48" s="329" t="s">
        <v>131</v>
      </c>
      <c r="D48" s="319">
        <v>-0.09</v>
      </c>
      <c r="E48" s="319">
        <v>-0.1</v>
      </c>
      <c r="F48" s="319">
        <v>-0.08</v>
      </c>
      <c r="G48" s="319">
        <v>-0.08</v>
      </c>
      <c r="H48" s="332"/>
      <c r="I48" s="319">
        <v>-0.15</v>
      </c>
      <c r="J48" s="319">
        <v>0.1</v>
      </c>
      <c r="K48" s="319">
        <v>0.11</v>
      </c>
      <c r="L48" s="319">
        <v>-0.12</v>
      </c>
      <c r="M48" s="300">
        <v>-0.12</v>
      </c>
      <c r="N48" s="331"/>
      <c r="O48" s="320">
        <v>0</v>
      </c>
      <c r="P48" s="320">
        <v>0</v>
      </c>
      <c r="Q48" s="301">
        <v>0</v>
      </c>
      <c r="R48" s="320">
        <v>0</v>
      </c>
      <c r="S48" s="301">
        <v>0</v>
      </c>
      <c r="T48" s="331"/>
      <c r="U48" s="320">
        <v>0</v>
      </c>
      <c r="V48" s="320">
        <v>0</v>
      </c>
      <c r="W48" s="301">
        <v>0</v>
      </c>
      <c r="X48" s="320">
        <v>0</v>
      </c>
      <c r="Y48" s="301">
        <v>0</v>
      </c>
      <c r="Z48" s="330"/>
      <c r="AA48" s="300">
        <v>-0.12</v>
      </c>
      <c r="AB48" s="319">
        <v>-0.01</v>
      </c>
      <c r="AC48" s="319">
        <v>-0.01</v>
      </c>
      <c r="AD48" s="319">
        <v>-0.1</v>
      </c>
      <c r="AE48" s="300">
        <v>-0.1</v>
      </c>
    </row>
    <row r="49" spans="1:31" ht="12.4" customHeight="1" x14ac:dyDescent="0.2">
      <c r="A49" s="15"/>
      <c r="B49" s="256" t="s">
        <v>82</v>
      </c>
      <c r="C49" s="319">
        <v>-0.99</v>
      </c>
      <c r="D49" s="319">
        <v>-0.1</v>
      </c>
      <c r="E49" s="319">
        <v>-0.05</v>
      </c>
      <c r="F49" s="319">
        <v>-0.12</v>
      </c>
      <c r="G49" s="319">
        <v>-7.0000000000000007E-2</v>
      </c>
      <c r="H49" s="332"/>
      <c r="I49" s="319">
        <v>-0.12</v>
      </c>
      <c r="J49" s="319">
        <v>-0.13</v>
      </c>
      <c r="K49" s="319">
        <v>-0.08</v>
      </c>
      <c r="L49" s="319">
        <v>-0.13</v>
      </c>
      <c r="M49" s="300">
        <v>-0.08</v>
      </c>
      <c r="N49" s="331"/>
      <c r="O49" s="320">
        <v>0</v>
      </c>
      <c r="P49" s="320">
        <v>0</v>
      </c>
      <c r="Q49" s="301">
        <v>0</v>
      </c>
      <c r="R49" s="320">
        <v>0</v>
      </c>
      <c r="S49" s="301">
        <v>0</v>
      </c>
      <c r="T49" s="331"/>
      <c r="U49" s="320">
        <v>0</v>
      </c>
      <c r="V49" s="320">
        <v>0</v>
      </c>
      <c r="W49" s="301">
        <v>0</v>
      </c>
      <c r="X49" s="320">
        <v>0</v>
      </c>
      <c r="Y49" s="301">
        <v>0</v>
      </c>
      <c r="Z49" s="330"/>
      <c r="AA49" s="300">
        <v>-0.35</v>
      </c>
      <c r="AB49" s="319">
        <v>-0.12</v>
      </c>
      <c r="AC49" s="319">
        <v>-7.0000000000000007E-2</v>
      </c>
      <c r="AD49" s="319">
        <v>-0.13</v>
      </c>
      <c r="AE49" s="300">
        <v>-0.08</v>
      </c>
    </row>
    <row r="50" spans="1:31" ht="12.4" customHeight="1" x14ac:dyDescent="0.2">
      <c r="A50" s="56"/>
      <c r="B50" s="250" t="s">
        <v>81</v>
      </c>
      <c r="C50" s="329" t="s">
        <v>21</v>
      </c>
      <c r="D50" s="329" t="s">
        <v>21</v>
      </c>
      <c r="E50" s="322" t="s">
        <v>21</v>
      </c>
      <c r="F50" s="329" t="s">
        <v>21</v>
      </c>
      <c r="G50" s="322" t="s">
        <v>21</v>
      </c>
      <c r="H50" s="332"/>
      <c r="I50" s="329" t="s">
        <v>21</v>
      </c>
      <c r="J50" s="329" t="s">
        <v>21</v>
      </c>
      <c r="K50" s="322" t="s">
        <v>21</v>
      </c>
      <c r="L50" s="329" t="s">
        <v>21</v>
      </c>
      <c r="M50" s="322" t="s">
        <v>21</v>
      </c>
      <c r="N50" s="331"/>
      <c r="O50" s="320">
        <v>0</v>
      </c>
      <c r="P50" s="320">
        <v>0</v>
      </c>
      <c r="Q50" s="301">
        <v>0</v>
      </c>
      <c r="R50" s="320">
        <v>0</v>
      </c>
      <c r="S50" s="301">
        <v>0</v>
      </c>
      <c r="T50" s="331"/>
      <c r="U50" s="320">
        <v>0</v>
      </c>
      <c r="V50" s="320">
        <v>0</v>
      </c>
      <c r="W50" s="301">
        <v>0</v>
      </c>
      <c r="X50" s="320">
        <v>0</v>
      </c>
      <c r="Y50" s="301">
        <v>0</v>
      </c>
      <c r="Z50" s="330"/>
      <c r="AA50" s="329" t="s">
        <v>21</v>
      </c>
      <c r="AB50" s="329" t="s">
        <v>21</v>
      </c>
      <c r="AC50" s="329" t="s">
        <v>21</v>
      </c>
      <c r="AD50" s="329" t="s">
        <v>21</v>
      </c>
      <c r="AE50" s="322" t="s">
        <v>21</v>
      </c>
    </row>
    <row r="51" spans="1:31" ht="12.4" customHeight="1" x14ac:dyDescent="0.2">
      <c r="A51" s="56"/>
      <c r="B51" s="250" t="s">
        <v>80</v>
      </c>
      <c r="C51" s="329" t="s">
        <v>134</v>
      </c>
      <c r="D51" s="329" t="s">
        <v>21</v>
      </c>
      <c r="E51" s="329" t="s">
        <v>21</v>
      </c>
      <c r="F51" s="329" t="s">
        <v>21</v>
      </c>
      <c r="G51" s="329" t="s">
        <v>21</v>
      </c>
      <c r="H51" s="332"/>
      <c r="I51" s="319">
        <v>-0.43</v>
      </c>
      <c r="J51" s="319">
        <v>-0.19</v>
      </c>
      <c r="K51" s="319">
        <v>-0.15</v>
      </c>
      <c r="L51" s="319">
        <v>-0.43</v>
      </c>
      <c r="M51" s="300">
        <v>-0.42</v>
      </c>
      <c r="N51" s="331"/>
      <c r="O51" s="320"/>
      <c r="P51" s="320"/>
      <c r="Q51" s="301"/>
      <c r="R51" s="320"/>
      <c r="S51" s="301"/>
      <c r="T51" s="331"/>
      <c r="U51" s="320">
        <v>0</v>
      </c>
      <c r="V51" s="320">
        <v>0</v>
      </c>
      <c r="W51" s="301"/>
      <c r="X51" s="320">
        <v>0</v>
      </c>
      <c r="Y51" s="301">
        <v>0</v>
      </c>
      <c r="Z51" s="330"/>
      <c r="AA51" s="319">
        <v>-0.06</v>
      </c>
      <c r="AB51" s="329" t="s">
        <v>21</v>
      </c>
      <c r="AC51" s="329" t="s">
        <v>21</v>
      </c>
      <c r="AD51" s="319">
        <v>0.03</v>
      </c>
      <c r="AE51" s="300">
        <v>0.03</v>
      </c>
    </row>
    <row r="52" spans="1:31" ht="12.4" customHeight="1" x14ac:dyDescent="0.2">
      <c r="A52" s="232"/>
      <c r="B52" s="248" t="s">
        <v>79</v>
      </c>
      <c r="C52" s="319">
        <v>0</v>
      </c>
      <c r="D52" s="329" t="s">
        <v>21</v>
      </c>
      <c r="E52" s="329" t="s">
        <v>21</v>
      </c>
      <c r="F52" s="329" t="s">
        <v>21</v>
      </c>
      <c r="G52" s="329" t="s">
        <v>21</v>
      </c>
      <c r="H52" s="332"/>
      <c r="I52" s="319">
        <v>0</v>
      </c>
      <c r="J52" s="329" t="s">
        <v>21</v>
      </c>
      <c r="K52" s="329" t="s">
        <v>21</v>
      </c>
      <c r="L52" s="329" t="s">
        <v>21</v>
      </c>
      <c r="M52" s="322" t="s">
        <v>21</v>
      </c>
      <c r="N52" s="331"/>
      <c r="O52" s="320">
        <v>0</v>
      </c>
      <c r="P52" s="320">
        <v>0</v>
      </c>
      <c r="Q52" s="301">
        <v>0</v>
      </c>
      <c r="R52" s="320">
        <v>0</v>
      </c>
      <c r="S52" s="301">
        <v>0</v>
      </c>
      <c r="T52" s="331"/>
      <c r="U52" s="320">
        <v>0</v>
      </c>
      <c r="V52" s="320">
        <v>0</v>
      </c>
      <c r="W52" s="301">
        <v>0</v>
      </c>
      <c r="X52" s="320">
        <v>0</v>
      </c>
      <c r="Y52" s="301">
        <v>0</v>
      </c>
      <c r="Z52" s="330"/>
      <c r="AA52" s="300">
        <v>0</v>
      </c>
      <c r="AB52" s="329" t="s">
        <v>21</v>
      </c>
      <c r="AC52" s="329" t="s">
        <v>21</v>
      </c>
      <c r="AD52" s="329" t="s">
        <v>21</v>
      </c>
      <c r="AE52" s="322" t="s">
        <v>21</v>
      </c>
    </row>
    <row r="53" spans="1:31" ht="12.4" customHeight="1" x14ac:dyDescent="0.2">
      <c r="A53" s="248" t="s">
        <v>78</v>
      </c>
      <c r="B53" s="232"/>
      <c r="C53" s="307">
        <v>-0.03</v>
      </c>
      <c r="D53" s="307">
        <v>0.01</v>
      </c>
      <c r="E53" s="307">
        <v>0.03</v>
      </c>
      <c r="F53" s="307">
        <v>-0.01</v>
      </c>
      <c r="G53" s="307">
        <v>0</v>
      </c>
      <c r="H53" s="312"/>
      <c r="I53" s="307">
        <v>0</v>
      </c>
      <c r="J53" s="307">
        <v>-0.03</v>
      </c>
      <c r="K53" s="307">
        <v>-0.01</v>
      </c>
      <c r="L53" s="307">
        <v>-0.02</v>
      </c>
      <c r="M53" s="306">
        <v>-0.01</v>
      </c>
      <c r="N53" s="311"/>
      <c r="O53" s="310">
        <v>0</v>
      </c>
      <c r="P53" s="310">
        <v>0</v>
      </c>
      <c r="Q53" s="309">
        <v>0</v>
      </c>
      <c r="R53" s="310">
        <v>0</v>
      </c>
      <c r="S53" s="309">
        <v>0</v>
      </c>
      <c r="T53" s="311"/>
      <c r="U53" s="310">
        <v>0</v>
      </c>
      <c r="V53" s="310">
        <v>0</v>
      </c>
      <c r="W53" s="309">
        <v>0</v>
      </c>
      <c r="X53" s="310">
        <v>0</v>
      </c>
      <c r="Y53" s="309">
        <v>0</v>
      </c>
      <c r="Z53" s="308"/>
      <c r="AA53" s="307">
        <v>-0.02</v>
      </c>
      <c r="AB53" s="307">
        <v>-0.01</v>
      </c>
      <c r="AC53" s="307">
        <v>0.01</v>
      </c>
      <c r="AD53" s="307">
        <v>-0.01</v>
      </c>
      <c r="AE53" s="306">
        <v>0</v>
      </c>
    </row>
    <row r="54" spans="1:31" ht="12.4" customHeight="1" x14ac:dyDescent="0.2">
      <c r="A54" s="15"/>
      <c r="B54" s="15"/>
      <c r="C54" s="302"/>
      <c r="D54" s="302"/>
      <c r="E54" s="302"/>
      <c r="F54" s="302"/>
      <c r="G54" s="302"/>
      <c r="H54" s="1"/>
      <c r="I54" s="302"/>
      <c r="J54" s="302"/>
      <c r="K54" s="302"/>
      <c r="L54" s="302"/>
      <c r="M54" s="305"/>
      <c r="N54" s="158"/>
      <c r="O54" s="325"/>
      <c r="P54" s="325"/>
      <c r="Q54" s="324"/>
      <c r="R54" s="325"/>
      <c r="S54" s="324"/>
      <c r="T54" s="158"/>
      <c r="U54" s="325"/>
      <c r="V54" s="325"/>
      <c r="W54" s="324"/>
      <c r="X54" s="325"/>
      <c r="Y54" s="324"/>
      <c r="Z54" s="7"/>
      <c r="AA54" s="302"/>
      <c r="AB54" s="302"/>
      <c r="AC54" s="302"/>
      <c r="AD54" s="302"/>
      <c r="AE54" s="305"/>
    </row>
    <row r="55" spans="1:31" ht="12.4" customHeight="1" x14ac:dyDescent="0.2">
      <c r="A55" s="1"/>
      <c r="B55" s="37" t="s">
        <v>77</v>
      </c>
      <c r="C55" s="300">
        <v>0</v>
      </c>
      <c r="D55" s="302">
        <v>0.53</v>
      </c>
      <c r="E55" s="302">
        <v>0.6</v>
      </c>
      <c r="F55" s="302">
        <v>0.53</v>
      </c>
      <c r="G55" s="302">
        <v>0.6</v>
      </c>
      <c r="H55" s="26"/>
      <c r="I55" s="300">
        <v>0</v>
      </c>
      <c r="J55" s="302">
        <v>-0.28000000000000003</v>
      </c>
      <c r="K55" s="302">
        <v>-0.28000000000000003</v>
      </c>
      <c r="L55" s="302">
        <v>-0.28000000000000003</v>
      </c>
      <c r="M55" s="305">
        <v>-0.28000000000000003</v>
      </c>
      <c r="N55" s="328"/>
      <c r="O55" s="325">
        <v>0</v>
      </c>
      <c r="P55" s="325">
        <v>0</v>
      </c>
      <c r="Q55" s="324">
        <v>0</v>
      </c>
      <c r="R55" s="325">
        <v>0</v>
      </c>
      <c r="S55" s="324">
        <v>0</v>
      </c>
      <c r="T55" s="328"/>
      <c r="U55" s="325">
        <v>0</v>
      </c>
      <c r="V55" s="325">
        <v>0</v>
      </c>
      <c r="W55" s="324">
        <v>0</v>
      </c>
      <c r="X55" s="325">
        <v>0</v>
      </c>
      <c r="Y55" s="324">
        <v>0</v>
      </c>
      <c r="Z55" s="81"/>
      <c r="AA55" s="302">
        <v>0</v>
      </c>
      <c r="AB55" s="302">
        <v>0.11</v>
      </c>
      <c r="AC55" s="302">
        <v>0.15</v>
      </c>
      <c r="AD55" s="302">
        <v>0.11</v>
      </c>
      <c r="AE55" s="305">
        <v>0.15</v>
      </c>
    </row>
    <row r="56" spans="1:31" ht="12.4" customHeight="1" x14ac:dyDescent="0.2">
      <c r="A56" s="1"/>
      <c r="B56" s="37" t="s">
        <v>76</v>
      </c>
      <c r="C56" s="302">
        <v>0.05</v>
      </c>
      <c r="D56" s="302">
        <v>-0.01</v>
      </c>
      <c r="E56" s="302">
        <v>0.05</v>
      </c>
      <c r="F56" s="302">
        <v>0.01</v>
      </c>
      <c r="G56" s="302">
        <v>0.05</v>
      </c>
      <c r="H56" s="26"/>
      <c r="I56" s="302">
        <v>-0.09</v>
      </c>
      <c r="J56" s="302">
        <v>0.35</v>
      </c>
      <c r="K56" s="302">
        <v>0.42</v>
      </c>
      <c r="L56" s="302">
        <v>0.17</v>
      </c>
      <c r="M56" s="305">
        <v>0.21</v>
      </c>
      <c r="N56" s="328"/>
      <c r="O56" s="325">
        <v>0</v>
      </c>
      <c r="P56" s="325">
        <v>0</v>
      </c>
      <c r="Q56" s="324">
        <v>0</v>
      </c>
      <c r="R56" s="325">
        <v>0</v>
      </c>
      <c r="S56" s="324">
        <v>0</v>
      </c>
      <c r="T56" s="328"/>
      <c r="U56" s="325">
        <v>0</v>
      </c>
      <c r="V56" s="325">
        <v>0</v>
      </c>
      <c r="W56" s="324">
        <v>0</v>
      </c>
      <c r="X56" s="325">
        <v>0</v>
      </c>
      <c r="Y56" s="324">
        <v>0</v>
      </c>
      <c r="Z56" s="81"/>
      <c r="AA56" s="302">
        <v>-0.01</v>
      </c>
      <c r="AB56" s="302">
        <v>0.13</v>
      </c>
      <c r="AC56" s="302">
        <v>0.19</v>
      </c>
      <c r="AD56" s="302">
        <v>0.08</v>
      </c>
      <c r="AE56" s="305">
        <v>0.12</v>
      </c>
    </row>
    <row r="57" spans="1:31" ht="12.4" customHeight="1" x14ac:dyDescent="0.2">
      <c r="A57" s="524" t="s">
        <v>75</v>
      </c>
      <c r="B57" s="516"/>
      <c r="C57" s="307">
        <v>0.05</v>
      </c>
      <c r="D57" s="307">
        <v>0.24</v>
      </c>
      <c r="E57" s="307">
        <v>0.31</v>
      </c>
      <c r="F57" s="307">
        <v>0.2</v>
      </c>
      <c r="G57" s="307">
        <v>0.26</v>
      </c>
      <c r="H57" s="312"/>
      <c r="I57" s="307">
        <v>-0.09</v>
      </c>
      <c r="J57" s="307">
        <v>-0.03</v>
      </c>
      <c r="K57" s="307">
        <v>0</v>
      </c>
      <c r="L57" s="307">
        <v>-0.04</v>
      </c>
      <c r="M57" s="306">
        <v>-0.02</v>
      </c>
      <c r="N57" s="311"/>
      <c r="O57" s="310">
        <v>0</v>
      </c>
      <c r="P57" s="310">
        <v>0</v>
      </c>
      <c r="Q57" s="309">
        <v>0</v>
      </c>
      <c r="R57" s="310">
        <v>0</v>
      </c>
      <c r="S57" s="309">
        <v>0</v>
      </c>
      <c r="T57" s="311"/>
      <c r="U57" s="310">
        <v>0</v>
      </c>
      <c r="V57" s="310">
        <v>0</v>
      </c>
      <c r="W57" s="309">
        <v>0</v>
      </c>
      <c r="X57" s="310">
        <v>0</v>
      </c>
      <c r="Y57" s="309">
        <v>0</v>
      </c>
      <c r="Z57" s="308"/>
      <c r="AA57" s="307">
        <v>-0.01</v>
      </c>
      <c r="AB57" s="307">
        <v>0.12</v>
      </c>
      <c r="AC57" s="307">
        <v>0.17</v>
      </c>
      <c r="AD57" s="307">
        <v>0.09</v>
      </c>
      <c r="AE57" s="306">
        <v>0.13</v>
      </c>
    </row>
    <row r="58" spans="1:31" ht="12.4" customHeight="1" x14ac:dyDescent="0.2">
      <c r="A58" s="1"/>
      <c r="B58" s="1"/>
      <c r="C58" s="302"/>
      <c r="D58" s="302"/>
      <c r="E58" s="302"/>
      <c r="F58" s="302"/>
      <c r="G58" s="302"/>
      <c r="H58" s="45"/>
      <c r="I58" s="302"/>
      <c r="J58" s="302"/>
      <c r="K58" s="302"/>
      <c r="L58" s="302"/>
      <c r="M58" s="305"/>
      <c r="N58" s="303"/>
      <c r="O58" s="325"/>
      <c r="P58" s="325"/>
      <c r="Q58" s="324"/>
      <c r="R58" s="325"/>
      <c r="S58" s="324"/>
      <c r="T58" s="303"/>
      <c r="U58" s="325"/>
      <c r="V58" s="325"/>
      <c r="W58" s="324"/>
      <c r="X58" s="325"/>
      <c r="Y58" s="324"/>
      <c r="Z58" s="36"/>
      <c r="AA58" s="302"/>
      <c r="AB58" s="327"/>
      <c r="AC58" s="327"/>
      <c r="AD58" s="327"/>
      <c r="AE58" s="326"/>
    </row>
    <row r="59" spans="1:31" ht="12.4" customHeight="1" x14ac:dyDescent="0.2">
      <c r="A59" s="521" t="s">
        <v>74</v>
      </c>
      <c r="B59" s="516"/>
      <c r="C59" s="307">
        <v>0.16</v>
      </c>
      <c r="D59" s="307">
        <v>0</v>
      </c>
      <c r="E59" s="307">
        <v>0.02</v>
      </c>
      <c r="F59" s="307">
        <v>0.08</v>
      </c>
      <c r="G59" s="313">
        <v>0.09</v>
      </c>
      <c r="H59" s="312"/>
      <c r="I59" s="307">
        <v>0.19</v>
      </c>
      <c r="J59" s="307">
        <v>0.01</v>
      </c>
      <c r="K59" s="307">
        <v>0.03</v>
      </c>
      <c r="L59" s="307">
        <v>0.11</v>
      </c>
      <c r="M59" s="313">
        <v>0.12</v>
      </c>
      <c r="N59" s="311"/>
      <c r="O59" s="310">
        <v>0</v>
      </c>
      <c r="P59" s="310">
        <v>0</v>
      </c>
      <c r="Q59" s="309">
        <v>0</v>
      </c>
      <c r="R59" s="310">
        <v>0</v>
      </c>
      <c r="S59" s="309">
        <v>0</v>
      </c>
      <c r="T59" s="311"/>
      <c r="U59" s="310">
        <v>0</v>
      </c>
      <c r="V59" s="310">
        <v>0</v>
      </c>
      <c r="W59" s="309">
        <v>0</v>
      </c>
      <c r="X59" s="310">
        <v>0</v>
      </c>
      <c r="Y59" s="309">
        <v>0</v>
      </c>
      <c r="Z59" s="308"/>
      <c r="AA59" s="307">
        <v>0.18</v>
      </c>
      <c r="AB59" s="307">
        <v>0</v>
      </c>
      <c r="AC59" s="307">
        <v>0.02</v>
      </c>
      <c r="AD59" s="307">
        <v>0.1</v>
      </c>
      <c r="AE59" s="306">
        <v>0.11</v>
      </c>
    </row>
    <row r="60" spans="1:31" ht="12.4" customHeight="1" x14ac:dyDescent="0.2">
      <c r="A60" s="1"/>
      <c r="B60" s="1"/>
      <c r="C60" s="302"/>
      <c r="D60" s="302"/>
      <c r="E60" s="302"/>
      <c r="F60" s="302"/>
      <c r="G60" s="302"/>
      <c r="H60" s="45"/>
      <c r="I60" s="302"/>
      <c r="J60" s="302"/>
      <c r="K60" s="302"/>
      <c r="L60" s="302"/>
      <c r="M60" s="305"/>
      <c r="N60" s="303"/>
      <c r="O60" s="325"/>
      <c r="P60" s="325"/>
      <c r="Q60" s="324"/>
      <c r="R60" s="325"/>
      <c r="S60" s="324"/>
      <c r="T60" s="303"/>
      <c r="U60" s="325"/>
      <c r="V60" s="325"/>
      <c r="W60" s="324"/>
      <c r="X60" s="325"/>
      <c r="Y60" s="324"/>
      <c r="Z60" s="36"/>
      <c r="AA60" s="302"/>
      <c r="AB60" s="302"/>
      <c r="AC60" s="302"/>
      <c r="AD60" s="302"/>
      <c r="AE60" s="305"/>
    </row>
    <row r="61" spans="1:31" ht="12.4" customHeight="1" x14ac:dyDescent="0.2">
      <c r="A61" s="15"/>
      <c r="B61" s="256" t="s">
        <v>72</v>
      </c>
      <c r="C61" s="300">
        <v>0.23</v>
      </c>
      <c r="D61" s="319">
        <v>-0.03</v>
      </c>
      <c r="E61" s="319">
        <v>-0.02</v>
      </c>
      <c r="F61" s="319">
        <v>0.13</v>
      </c>
      <c r="G61" s="319">
        <v>0.13</v>
      </c>
      <c r="H61" s="323"/>
      <c r="I61" s="300">
        <v>0.09</v>
      </c>
      <c r="J61" s="319">
        <v>-0.16</v>
      </c>
      <c r="K61" s="319">
        <v>-0.13</v>
      </c>
      <c r="L61" s="319">
        <v>0.01</v>
      </c>
      <c r="M61" s="322" t="s">
        <v>133</v>
      </c>
      <c r="N61" s="321"/>
      <c r="O61" s="301">
        <v>0</v>
      </c>
      <c r="P61" s="320">
        <v>0</v>
      </c>
      <c r="Q61" s="301">
        <v>0</v>
      </c>
      <c r="R61" s="320">
        <v>0</v>
      </c>
      <c r="S61" s="301">
        <v>0</v>
      </c>
      <c r="T61" s="321"/>
      <c r="U61" s="301">
        <v>0</v>
      </c>
      <c r="V61" s="320">
        <v>0</v>
      </c>
      <c r="W61" s="301">
        <v>0</v>
      </c>
      <c r="X61" s="320">
        <v>0</v>
      </c>
      <c r="Y61" s="301">
        <v>0</v>
      </c>
      <c r="Z61" s="25"/>
      <c r="AA61" s="319">
        <v>0.15</v>
      </c>
      <c r="AB61" s="319">
        <v>-0.1</v>
      </c>
      <c r="AC61" s="319">
        <v>-0.08</v>
      </c>
      <c r="AD61" s="319">
        <v>0.06</v>
      </c>
      <c r="AE61" s="300">
        <v>0.06</v>
      </c>
    </row>
    <row r="62" spans="1:31" ht="12.4" customHeight="1" x14ac:dyDescent="0.2">
      <c r="A62" s="56"/>
      <c r="B62" s="250" t="s">
        <v>73</v>
      </c>
      <c r="C62" s="300">
        <v>-0.04</v>
      </c>
      <c r="D62" s="319">
        <v>-0.01</v>
      </c>
      <c r="E62" s="319">
        <v>-0.01</v>
      </c>
      <c r="F62" s="319">
        <v>-0.03</v>
      </c>
      <c r="G62" s="319">
        <v>-0.03</v>
      </c>
      <c r="H62" s="323"/>
      <c r="I62" s="300">
        <v>-0.23</v>
      </c>
      <c r="J62" s="319">
        <v>-7.0000000000000007E-2</v>
      </c>
      <c r="K62" s="319">
        <v>-0.05</v>
      </c>
      <c r="L62" s="319">
        <v>-0.14000000000000001</v>
      </c>
      <c r="M62" s="322" t="s">
        <v>132</v>
      </c>
      <c r="N62" s="321"/>
      <c r="O62" s="301">
        <v>0</v>
      </c>
      <c r="P62" s="320">
        <v>0</v>
      </c>
      <c r="Q62" s="301">
        <v>0</v>
      </c>
      <c r="R62" s="320">
        <v>0</v>
      </c>
      <c r="S62" s="301">
        <v>0</v>
      </c>
      <c r="T62" s="321"/>
      <c r="U62" s="301">
        <v>0</v>
      </c>
      <c r="V62" s="320">
        <v>0</v>
      </c>
      <c r="W62" s="301">
        <v>0</v>
      </c>
      <c r="X62" s="320">
        <v>0</v>
      </c>
      <c r="Y62" s="301">
        <v>0</v>
      </c>
      <c r="Z62" s="25"/>
      <c r="AA62" s="319">
        <v>-0.14000000000000001</v>
      </c>
      <c r="AB62" s="319">
        <v>-0.04</v>
      </c>
      <c r="AC62" s="319">
        <v>-0.03</v>
      </c>
      <c r="AD62" s="319">
        <v>-0.09</v>
      </c>
      <c r="AE62" s="300">
        <v>-0.08</v>
      </c>
    </row>
    <row r="63" spans="1:31" ht="12.4" customHeight="1" x14ac:dyDescent="0.2">
      <c r="A63" s="117"/>
      <c r="B63" s="117"/>
      <c r="C63" s="315"/>
      <c r="D63" s="315"/>
      <c r="E63" s="315"/>
      <c r="F63" s="315"/>
      <c r="G63" s="315"/>
      <c r="H63" s="292"/>
      <c r="I63" s="315"/>
      <c r="J63" s="315"/>
      <c r="K63" s="315"/>
      <c r="L63" s="315"/>
      <c r="M63" s="314"/>
      <c r="N63" s="318"/>
      <c r="O63" s="317"/>
      <c r="P63" s="317"/>
      <c r="Q63" s="316"/>
      <c r="R63" s="317"/>
      <c r="S63" s="316"/>
      <c r="T63" s="318"/>
      <c r="U63" s="317"/>
      <c r="V63" s="317"/>
      <c r="W63" s="316"/>
      <c r="X63" s="317"/>
      <c r="Y63" s="316"/>
      <c r="Z63" s="291"/>
      <c r="AA63" s="315"/>
      <c r="AB63" s="315"/>
      <c r="AC63" s="315"/>
      <c r="AD63" s="315"/>
      <c r="AE63" s="314"/>
    </row>
    <row r="64" spans="1:31" ht="12.4" customHeight="1" x14ac:dyDescent="0.2">
      <c r="A64" s="521" t="s">
        <v>71</v>
      </c>
      <c r="B64" s="516"/>
      <c r="C64" s="307">
        <v>0.05</v>
      </c>
      <c r="D64" s="307">
        <v>-0.02</v>
      </c>
      <c r="E64" s="307">
        <v>-0.01</v>
      </c>
      <c r="F64" s="307">
        <v>0.02</v>
      </c>
      <c r="G64" s="313">
        <v>0.02</v>
      </c>
      <c r="H64" s="312"/>
      <c r="I64" s="307">
        <v>-0.09</v>
      </c>
      <c r="J64" s="307">
        <v>-0.09</v>
      </c>
      <c r="K64" s="307">
        <v>-7.0000000000000007E-2</v>
      </c>
      <c r="L64" s="307">
        <v>-0.09</v>
      </c>
      <c r="M64" s="3" t="s">
        <v>131</v>
      </c>
      <c r="N64" s="311"/>
      <c r="O64" s="310">
        <v>0</v>
      </c>
      <c r="P64" s="310">
        <v>0</v>
      </c>
      <c r="Q64" s="309">
        <v>0</v>
      </c>
      <c r="R64" s="310">
        <v>0</v>
      </c>
      <c r="S64" s="309">
        <v>0</v>
      </c>
      <c r="T64" s="311"/>
      <c r="U64" s="310">
        <v>0</v>
      </c>
      <c r="V64" s="310">
        <v>0</v>
      </c>
      <c r="W64" s="309">
        <v>0</v>
      </c>
      <c r="X64" s="310">
        <v>0</v>
      </c>
      <c r="Y64" s="309">
        <v>0</v>
      </c>
      <c r="Z64" s="308"/>
      <c r="AA64" s="307">
        <v>-0.02</v>
      </c>
      <c r="AB64" s="307">
        <v>-0.06</v>
      </c>
      <c r="AC64" s="307">
        <v>-0.04</v>
      </c>
      <c r="AD64" s="307">
        <v>-0.04</v>
      </c>
      <c r="AE64" s="306">
        <v>-0.03</v>
      </c>
    </row>
    <row r="65" spans="1:31" ht="12.4" customHeight="1" x14ac:dyDescent="0.2">
      <c r="A65" s="1"/>
      <c r="B65" s="1"/>
      <c r="C65" s="302"/>
      <c r="D65" s="302"/>
      <c r="E65" s="302"/>
      <c r="F65" s="302"/>
      <c r="G65" s="302"/>
      <c r="H65" s="36"/>
      <c r="I65" s="302"/>
      <c r="J65" s="302"/>
      <c r="K65" s="302"/>
      <c r="L65" s="302"/>
      <c r="M65" s="305"/>
      <c r="N65" s="303"/>
      <c r="O65" s="303"/>
      <c r="P65" s="303"/>
      <c r="Q65" s="303"/>
      <c r="R65" s="303"/>
      <c r="S65" s="303"/>
      <c r="T65" s="304"/>
      <c r="U65" s="303"/>
      <c r="V65" s="303"/>
      <c r="W65" s="303"/>
      <c r="X65" s="303"/>
      <c r="Y65" s="303"/>
      <c r="Z65" s="302"/>
      <c r="AA65" s="36"/>
      <c r="AB65" s="302"/>
      <c r="AC65" s="302"/>
      <c r="AD65" s="302"/>
      <c r="AE65" s="302"/>
    </row>
    <row r="66" spans="1:31" ht="12.4" customHeight="1" x14ac:dyDescent="0.2">
      <c r="A66" s="94"/>
      <c r="B66" s="9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0"/>
      <c r="AA66" s="300"/>
      <c r="AB66" s="300"/>
      <c r="AC66" s="300"/>
      <c r="AD66" s="300"/>
      <c r="AE66" s="300"/>
    </row>
    <row r="67" spans="1:31" ht="12.4" customHeight="1" thickBot="1" x14ac:dyDescent="0.25">
      <c r="A67" s="613" t="s">
        <v>70</v>
      </c>
      <c r="B67" s="614"/>
      <c r="C67" s="294">
        <v>0.15</v>
      </c>
      <c r="D67" s="294">
        <v>-0.01</v>
      </c>
      <c r="E67" s="294">
        <v>0.01</v>
      </c>
      <c r="F67" s="294">
        <v>7.0000000000000007E-2</v>
      </c>
      <c r="G67" s="294">
        <v>0.08</v>
      </c>
      <c r="H67" s="299"/>
      <c r="I67" s="294">
        <v>0.15</v>
      </c>
      <c r="J67" s="294">
        <v>-0.01</v>
      </c>
      <c r="K67" s="294">
        <v>0.01</v>
      </c>
      <c r="L67" s="294">
        <v>0.08</v>
      </c>
      <c r="M67" s="293">
        <v>0.09</v>
      </c>
      <c r="N67" s="298"/>
      <c r="O67" s="297">
        <v>0</v>
      </c>
      <c r="P67" s="297">
        <v>0</v>
      </c>
      <c r="Q67" s="296">
        <v>0</v>
      </c>
      <c r="R67" s="297">
        <v>0</v>
      </c>
      <c r="S67" s="296">
        <v>0</v>
      </c>
      <c r="T67" s="298"/>
      <c r="U67" s="297">
        <v>0</v>
      </c>
      <c r="V67" s="297">
        <v>0</v>
      </c>
      <c r="W67" s="296">
        <v>0</v>
      </c>
      <c r="X67" s="297">
        <v>0</v>
      </c>
      <c r="Y67" s="296">
        <v>0</v>
      </c>
      <c r="Z67" s="295"/>
      <c r="AA67" s="294">
        <v>0.15</v>
      </c>
      <c r="AB67" s="294">
        <v>-0.01</v>
      </c>
      <c r="AC67" s="294">
        <v>0.01</v>
      </c>
      <c r="AD67" s="294">
        <v>0.08</v>
      </c>
      <c r="AE67" s="293">
        <v>0.09</v>
      </c>
    </row>
    <row r="68" spans="1:31" ht="12.4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292"/>
      <c r="AC68" s="292"/>
      <c r="AD68" s="292"/>
      <c r="AE68" s="291"/>
    </row>
    <row r="69" spans="1:31" ht="19.899999999999999" customHeight="1" x14ac:dyDescent="0.2">
      <c r="A69" s="524" t="s">
        <v>69</v>
      </c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6"/>
      <c r="O69" s="516"/>
      <c r="P69" s="516"/>
      <c r="Q69" s="516"/>
      <c r="R69" s="516"/>
      <c r="S69" s="516"/>
      <c r="T69" s="516"/>
      <c r="U69" s="516"/>
      <c r="V69" s="516"/>
      <c r="W69" s="516"/>
      <c r="X69" s="516"/>
      <c r="Y69" s="516"/>
      <c r="Z69" s="516"/>
      <c r="AA69" s="516"/>
      <c r="AB69" s="516"/>
      <c r="AC69" s="516"/>
      <c r="AD69" s="516"/>
      <c r="AE69" s="518"/>
    </row>
    <row r="70" spans="1:31" ht="12.4" customHeight="1" x14ac:dyDescent="0.2">
      <c r="A70" s="589" t="s">
        <v>130</v>
      </c>
      <c r="B70" s="523"/>
      <c r="C70" s="523"/>
      <c r="D70" s="523"/>
      <c r="E70" s="523"/>
      <c r="F70" s="523"/>
      <c r="G70" s="523"/>
      <c r="H70" s="523"/>
      <c r="I70" s="523"/>
      <c r="J70" s="523"/>
      <c r="K70" s="523"/>
      <c r="L70" s="523"/>
      <c r="M70" s="523"/>
      <c r="N70" s="523"/>
      <c r="O70" s="523"/>
      <c r="P70" s="523"/>
      <c r="Q70" s="523"/>
      <c r="R70" s="523"/>
      <c r="S70" s="523"/>
      <c r="T70" s="523"/>
      <c r="U70" s="523"/>
      <c r="V70" s="523"/>
      <c r="W70" s="523"/>
      <c r="X70" s="523"/>
      <c r="Y70" s="523"/>
      <c r="Z70" s="523"/>
      <c r="AA70" s="523"/>
      <c r="AB70" s="523"/>
      <c r="AC70" s="523"/>
      <c r="AD70" s="523"/>
      <c r="AE70" s="538"/>
    </row>
    <row r="71" spans="1:31" ht="8.6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7"/>
    </row>
    <row r="72" spans="1:31" ht="12.4" customHeight="1" x14ac:dyDescent="0.2">
      <c r="A72" s="524" t="s">
        <v>68</v>
      </c>
      <c r="B72" s="549"/>
      <c r="C72" s="549"/>
      <c r="D72" s="549"/>
      <c r="E72" s="549"/>
      <c r="F72" s="549"/>
      <c r="G72" s="549"/>
      <c r="H72" s="549"/>
      <c r="I72" s="549"/>
      <c r="J72" s="549"/>
      <c r="K72" s="549"/>
      <c r="L72" s="549"/>
      <c r="M72" s="549"/>
      <c r="N72" s="549"/>
      <c r="O72" s="549"/>
      <c r="P72" s="549"/>
      <c r="Q72" s="549"/>
      <c r="R72" s="549"/>
      <c r="S72" s="549"/>
      <c r="T72" s="549"/>
      <c r="U72" s="549"/>
      <c r="V72" s="549"/>
      <c r="W72" s="549"/>
      <c r="X72" s="549"/>
      <c r="Y72" s="549"/>
      <c r="Z72" s="549"/>
      <c r="AA72" s="549"/>
      <c r="AB72" s="549"/>
      <c r="AC72" s="549"/>
      <c r="AD72" s="549"/>
      <c r="AE72" s="550"/>
    </row>
    <row r="73" spans="1:31" ht="7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7"/>
      <c r="V73" s="1"/>
      <c r="W73" s="1"/>
      <c r="X73" s="1"/>
      <c r="Y73" s="1"/>
      <c r="Z73" s="1"/>
      <c r="AA73" s="1"/>
      <c r="AB73" s="1"/>
      <c r="AC73" s="1"/>
      <c r="AD73" s="1"/>
      <c r="AE73" s="7"/>
    </row>
    <row r="74" spans="1:31" ht="12.4" customHeight="1" x14ac:dyDescent="0.2">
      <c r="A74" s="589" t="s">
        <v>67</v>
      </c>
      <c r="B74" s="523"/>
      <c r="C74" s="526"/>
      <c r="D74" s="526"/>
      <c r="E74" s="526"/>
      <c r="F74" s="526"/>
      <c r="G74" s="526"/>
      <c r="H74" s="526"/>
      <c r="I74" s="526"/>
      <c r="J74" s="526"/>
      <c r="K74" s="526"/>
      <c r="L74" s="526"/>
      <c r="M74" s="526"/>
      <c r="N74" s="526"/>
      <c r="O74" s="526"/>
      <c r="P74" s="526"/>
      <c r="Q74" s="526"/>
      <c r="R74" s="526"/>
      <c r="S74" s="526"/>
      <c r="T74" s="526"/>
      <c r="U74" s="526"/>
      <c r="V74" s="549"/>
      <c r="W74" s="549"/>
      <c r="X74" s="549"/>
      <c r="Y74" s="549"/>
      <c r="Z74" s="549"/>
      <c r="AA74" s="549"/>
      <c r="AB74" s="549"/>
      <c r="AC74" s="549"/>
      <c r="AD74" s="549"/>
      <c r="AE74" s="550"/>
    </row>
    <row r="75" spans="1:31" ht="13.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7"/>
    </row>
    <row r="76" spans="1:31" ht="18.75" customHeight="1" x14ac:dyDescent="0.2">
      <c r="A76" s="611" t="s">
        <v>33</v>
      </c>
      <c r="B76" s="523"/>
      <c r="C76" s="526"/>
      <c r="D76" s="526"/>
      <c r="E76" s="596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</row>
    <row r="77" spans="1:3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7"/>
    </row>
    <row r="78" spans="1:31" ht="18.75" customHeight="1" x14ac:dyDescent="0.2">
      <c r="A78" s="612" t="s">
        <v>129</v>
      </c>
      <c r="B78" s="51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7"/>
    </row>
    <row r="79" spans="1:3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7"/>
    </row>
    <row r="80" spans="1:3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7"/>
    </row>
    <row r="81" spans="1:3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7"/>
    </row>
    <row r="82" spans="1:3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7"/>
    </row>
    <row r="83" spans="1:3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7"/>
    </row>
    <row r="84" spans="1:3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7"/>
    </row>
    <row r="85" spans="1:3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7"/>
    </row>
    <row r="86" spans="1:3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7"/>
    </row>
    <row r="87" spans="1:3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7"/>
    </row>
    <row r="88" spans="1:3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7"/>
    </row>
    <row r="89" spans="1:3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7"/>
    </row>
    <row r="90" spans="1:3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7"/>
    </row>
    <row r="91" spans="1:3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7"/>
    </row>
    <row r="92" spans="1:3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7"/>
    </row>
    <row r="93" spans="1:3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7"/>
    </row>
    <row r="94" spans="1:3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7"/>
    </row>
    <row r="95" spans="1:3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7"/>
    </row>
    <row r="96" spans="1:3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7"/>
    </row>
    <row r="97" spans="1:3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7"/>
    </row>
    <row r="98" spans="1:3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7"/>
    </row>
    <row r="99" spans="1:3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7"/>
    </row>
    <row r="100" spans="1:3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7"/>
    </row>
    <row r="101" spans="1:3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7"/>
    </row>
    <row r="102" spans="1:3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7"/>
    </row>
    <row r="103" spans="1:31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7"/>
    </row>
    <row r="104" spans="1:31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7"/>
    </row>
    <row r="105" spans="1:31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7"/>
    </row>
    <row r="106" spans="1:3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7"/>
    </row>
    <row r="107" spans="1:31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7"/>
    </row>
    <row r="108" spans="1:31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7"/>
    </row>
    <row r="109" spans="1:31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7"/>
    </row>
    <row r="110" spans="1:31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7"/>
    </row>
    <row r="111" spans="1:31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7"/>
    </row>
    <row r="112" spans="1:31" ht="18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7"/>
    </row>
    <row r="113" spans="1:31" ht="18.75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94"/>
    </row>
  </sheetData>
  <mergeCells count="20">
    <mergeCell ref="A57:B57"/>
    <mergeCell ref="A59:B59"/>
    <mergeCell ref="A64:B64"/>
    <mergeCell ref="A67:B67"/>
    <mergeCell ref="A69:AE69"/>
    <mergeCell ref="A70:AE70"/>
    <mergeCell ref="A72:AE72"/>
    <mergeCell ref="A74:AE74"/>
    <mergeCell ref="A76:E76"/>
    <mergeCell ref="A78:B78"/>
    <mergeCell ref="A2:AE2"/>
    <mergeCell ref="A3:AE3"/>
    <mergeCell ref="A4:AE4"/>
    <mergeCell ref="A6:B6"/>
    <mergeCell ref="A7:B7"/>
    <mergeCell ref="A8:B8"/>
    <mergeCell ref="A10:B10"/>
    <mergeCell ref="A19:B19"/>
    <mergeCell ref="A33:B33"/>
    <mergeCell ref="A44:B44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1"/>
  <sheetViews>
    <sheetView workbookViewId="0"/>
  </sheetViews>
  <sheetFormatPr defaultColWidth="21.5" defaultRowHeight="12.75" x14ac:dyDescent="0.2"/>
  <cols>
    <col min="2" max="2" width="22.5" customWidth="1"/>
    <col min="3" max="4" width="10.5" customWidth="1"/>
    <col min="5" max="5" width="11.5" customWidth="1"/>
    <col min="6" max="6" width="11.1640625" customWidth="1"/>
    <col min="7" max="7" width="3.1640625" customWidth="1"/>
    <col min="8" max="9" width="10.5" customWidth="1"/>
    <col min="10" max="10" width="11.5" customWidth="1"/>
    <col min="11" max="11" width="11.1640625" customWidth="1"/>
    <col min="12" max="12" width="3.1640625" customWidth="1"/>
    <col min="13" max="14" width="10.5" customWidth="1"/>
    <col min="15" max="15" width="11.5" customWidth="1"/>
    <col min="16" max="16" width="11.1640625" customWidth="1"/>
    <col min="17" max="17" width="3.1640625" customWidth="1"/>
    <col min="18" max="19" width="10.5" customWidth="1"/>
    <col min="20" max="20" width="11.5" customWidth="1"/>
    <col min="21" max="21" width="11.1640625" customWidth="1"/>
    <col min="22" max="22" width="3.1640625" customWidth="1"/>
    <col min="23" max="24" width="10.5" customWidth="1"/>
    <col min="25" max="25" width="11.5" customWidth="1"/>
    <col min="26" max="31" width="11.1640625" customWidth="1"/>
  </cols>
  <sheetData>
    <row r="1" spans="1:31" ht="12.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72"/>
      <c r="L1" s="272"/>
      <c r="M1" s="272"/>
      <c r="N1" s="27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98" t="s">
        <v>0</v>
      </c>
      <c r="AA1" s="1"/>
      <c r="AB1" s="1"/>
      <c r="AC1" s="1"/>
      <c r="AD1" s="1"/>
      <c r="AE1" s="1"/>
    </row>
    <row r="2" spans="1:31" ht="18.75" customHeight="1" x14ac:dyDescent="0.25">
      <c r="A2" s="563" t="s">
        <v>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8"/>
      <c r="AA2" s="399"/>
      <c r="AB2" s="399"/>
      <c r="AC2" s="399"/>
      <c r="AD2" s="399"/>
      <c r="AE2" s="399"/>
    </row>
    <row r="3" spans="1:31" ht="18.75" customHeight="1" x14ac:dyDescent="0.25">
      <c r="A3" s="563" t="s">
        <v>154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8"/>
      <c r="AA3" s="399"/>
      <c r="AB3" s="399"/>
      <c r="AC3" s="399"/>
      <c r="AD3" s="399"/>
      <c r="AE3" s="399"/>
    </row>
    <row r="4" spans="1:31" ht="18.75" customHeight="1" x14ac:dyDescent="0.25">
      <c r="A4" s="563" t="s">
        <v>143</v>
      </c>
      <c r="B4" s="516"/>
      <c r="C4" s="516"/>
      <c r="D4" s="516"/>
      <c r="E4" s="516"/>
      <c r="F4" s="516"/>
      <c r="G4" s="516"/>
      <c r="H4" s="516"/>
      <c r="I4" s="516"/>
      <c r="J4" s="516"/>
      <c r="K4" s="572" t="s">
        <v>48</v>
      </c>
      <c r="L4" s="615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8"/>
      <c r="AA4" s="398" t="s">
        <v>48</v>
      </c>
      <c r="AB4" s="398" t="s">
        <v>48</v>
      </c>
      <c r="AC4" s="398" t="s">
        <v>48</v>
      </c>
      <c r="AD4" s="398" t="s">
        <v>48</v>
      </c>
      <c r="AE4" s="398" t="s">
        <v>48</v>
      </c>
    </row>
    <row r="5" spans="1:31" ht="12.4" customHeight="1" x14ac:dyDescent="0.2">
      <c r="A5" s="542" t="s">
        <v>3</v>
      </c>
      <c r="B5" s="51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397"/>
      <c r="AB5" s="397"/>
      <c r="AC5" s="397"/>
      <c r="AD5" s="397"/>
      <c r="AE5" s="397"/>
    </row>
    <row r="6" spans="1:31" ht="12.4" customHeight="1" x14ac:dyDescent="0.2">
      <c r="A6" s="543" t="s">
        <v>4</v>
      </c>
      <c r="B6" s="5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7"/>
      <c r="AA6" s="5"/>
      <c r="AB6" s="5"/>
      <c r="AC6" s="5"/>
      <c r="AD6" s="5"/>
      <c r="AE6" s="5"/>
    </row>
    <row r="7" spans="1:31" ht="12.4" customHeight="1" x14ac:dyDescent="0.2">
      <c r="A7" s="543" t="s">
        <v>5</v>
      </c>
      <c r="B7" s="5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7"/>
      <c r="AA7" s="5"/>
      <c r="AB7" s="5"/>
      <c r="AC7" s="5"/>
      <c r="AD7" s="5"/>
      <c r="AE7" s="5"/>
    </row>
    <row r="8" spans="1:31" ht="12.4" customHeight="1" x14ac:dyDescent="0.2">
      <c r="A8" s="543" t="s">
        <v>6</v>
      </c>
      <c r="B8" s="60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7"/>
      <c r="AA8" s="5"/>
      <c r="AB8" s="5"/>
      <c r="AC8" s="5"/>
      <c r="AD8" s="5"/>
      <c r="AE8" s="5"/>
    </row>
    <row r="9" spans="1:31" ht="12.4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7"/>
      <c r="AA9" s="1"/>
      <c r="AB9" s="1"/>
      <c r="AC9" s="1"/>
      <c r="AD9" s="1"/>
      <c r="AE9" s="1"/>
    </row>
    <row r="10" spans="1:31" ht="12.4" customHeight="1" x14ac:dyDescent="0.2">
      <c r="A10" s="521" t="s">
        <v>153</v>
      </c>
      <c r="B10" s="51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7"/>
      <c r="AA10" s="117"/>
      <c r="AB10" s="117"/>
      <c r="AC10" s="117"/>
      <c r="AD10" s="117"/>
      <c r="AE10" s="117"/>
    </row>
    <row r="11" spans="1:31" ht="12.4" customHeight="1" x14ac:dyDescent="0.2">
      <c r="A11" s="618" t="s">
        <v>116</v>
      </c>
      <c r="B11" s="516"/>
      <c r="C11" s="270" t="s">
        <v>8</v>
      </c>
      <c r="D11" s="270" t="s">
        <v>8</v>
      </c>
      <c r="E11" s="270" t="s">
        <v>8</v>
      </c>
      <c r="F11" s="270" t="s">
        <v>8</v>
      </c>
      <c r="G11" s="141"/>
      <c r="H11" s="270" t="s">
        <v>10</v>
      </c>
      <c r="I11" s="270" t="s">
        <v>10</v>
      </c>
      <c r="J11" s="270" t="s">
        <v>10</v>
      </c>
      <c r="K11" s="270" t="s">
        <v>10</v>
      </c>
      <c r="L11" s="141"/>
      <c r="M11" s="270" t="s">
        <v>11</v>
      </c>
      <c r="N11" s="270" t="s">
        <v>11</v>
      </c>
      <c r="O11" s="270" t="s">
        <v>11</v>
      </c>
      <c r="P11" s="270" t="s">
        <v>11</v>
      </c>
      <c r="Q11" s="141"/>
      <c r="R11" s="270" t="s">
        <v>12</v>
      </c>
      <c r="S11" s="270" t="s">
        <v>12</v>
      </c>
      <c r="T11" s="270" t="s">
        <v>12</v>
      </c>
      <c r="U11" s="270" t="s">
        <v>12</v>
      </c>
      <c r="V11" s="141"/>
      <c r="W11" s="149">
        <v>2017</v>
      </c>
      <c r="X11" s="149">
        <v>2017</v>
      </c>
      <c r="Y11" s="149">
        <v>2017</v>
      </c>
      <c r="Z11" s="149">
        <v>2017</v>
      </c>
      <c r="AA11" s="290"/>
      <c r="AB11" s="290"/>
      <c r="AC11" s="290"/>
      <c r="AD11" s="290"/>
      <c r="AE11" s="290"/>
    </row>
    <row r="12" spans="1:31" ht="12.4" customHeight="1" x14ac:dyDescent="0.2">
      <c r="A12" s="1"/>
      <c r="B12" s="1"/>
      <c r="C12" s="223" t="s">
        <v>152</v>
      </c>
      <c r="D12" s="223" t="s">
        <v>151</v>
      </c>
      <c r="E12" s="223" t="s">
        <v>150</v>
      </c>
      <c r="F12" s="223" t="s">
        <v>149</v>
      </c>
      <c r="G12" s="269"/>
      <c r="H12" s="396" t="s">
        <v>152</v>
      </c>
      <c r="I12" s="396" t="s">
        <v>151</v>
      </c>
      <c r="J12" s="395" t="s">
        <v>150</v>
      </c>
      <c r="K12" s="223" t="s">
        <v>149</v>
      </c>
      <c r="L12" s="269"/>
      <c r="M12" s="396" t="s">
        <v>152</v>
      </c>
      <c r="N12" s="396" t="s">
        <v>151</v>
      </c>
      <c r="O12" s="395" t="s">
        <v>150</v>
      </c>
      <c r="P12" s="223" t="s">
        <v>149</v>
      </c>
      <c r="Q12" s="269"/>
      <c r="R12" s="396" t="s">
        <v>152</v>
      </c>
      <c r="S12" s="396" t="s">
        <v>151</v>
      </c>
      <c r="T12" s="395" t="s">
        <v>150</v>
      </c>
      <c r="U12" s="223" t="s">
        <v>149</v>
      </c>
      <c r="V12" s="269"/>
      <c r="W12" s="396" t="s">
        <v>152</v>
      </c>
      <c r="X12" s="396" t="s">
        <v>151</v>
      </c>
      <c r="Y12" s="395" t="s">
        <v>150</v>
      </c>
      <c r="Z12" s="268" t="s">
        <v>149</v>
      </c>
      <c r="AA12" s="1"/>
      <c r="AB12" s="1"/>
      <c r="AC12" s="1"/>
      <c r="AD12" s="1"/>
      <c r="AE12" s="1"/>
    </row>
    <row r="13" spans="1:31" ht="12.4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7"/>
      <c r="L13" s="1"/>
      <c r="M13" s="1"/>
      <c r="N13" s="1"/>
      <c r="O13" s="1"/>
      <c r="P13" s="1"/>
      <c r="Q13" s="1"/>
      <c r="R13" s="1"/>
      <c r="S13" s="1"/>
      <c r="T13" s="1"/>
      <c r="U13" s="7"/>
      <c r="V13" s="1"/>
      <c r="W13" s="1"/>
      <c r="X13" s="1"/>
      <c r="Y13" s="1"/>
      <c r="Z13" s="7"/>
      <c r="AA13" s="1"/>
      <c r="AB13" s="1"/>
      <c r="AC13" s="1"/>
      <c r="AD13" s="1"/>
      <c r="AE13" s="1"/>
    </row>
    <row r="14" spans="1:31" ht="12.4" customHeight="1" x14ac:dyDescent="0.2">
      <c r="A14" s="56"/>
      <c r="B14" s="250" t="s">
        <v>113</v>
      </c>
      <c r="C14" s="24">
        <v>10300000</v>
      </c>
      <c r="D14" s="24">
        <v>4300000</v>
      </c>
      <c r="E14" s="24">
        <v>1700000</v>
      </c>
      <c r="F14" s="24">
        <v>16200000</v>
      </c>
      <c r="G14" s="155"/>
      <c r="H14" s="24">
        <v>12000000</v>
      </c>
      <c r="I14" s="24">
        <v>4200000</v>
      </c>
      <c r="J14" s="24">
        <v>1300000</v>
      </c>
      <c r="K14" s="24">
        <v>17500000</v>
      </c>
      <c r="L14" s="155"/>
      <c r="M14" s="382">
        <v>0</v>
      </c>
      <c r="N14" s="382">
        <v>0</v>
      </c>
      <c r="O14" s="382">
        <v>0</v>
      </c>
      <c r="P14" s="366">
        <v>0</v>
      </c>
      <c r="Q14" s="155"/>
      <c r="R14" s="382">
        <v>0</v>
      </c>
      <c r="S14" s="382">
        <v>0</v>
      </c>
      <c r="T14" s="382">
        <v>0</v>
      </c>
      <c r="U14" s="366">
        <v>0</v>
      </c>
      <c r="V14" s="155"/>
      <c r="W14" s="24">
        <v>22300000</v>
      </c>
      <c r="X14" s="24">
        <v>8500000</v>
      </c>
      <c r="Y14" s="24">
        <v>3000000</v>
      </c>
      <c r="Z14" s="24">
        <v>33800000</v>
      </c>
      <c r="AA14" s="56"/>
      <c r="AB14" s="56"/>
      <c r="AC14" s="56"/>
      <c r="AD14" s="56"/>
      <c r="AE14" s="56"/>
    </row>
    <row r="15" spans="1:31" ht="12.4" customHeight="1" x14ac:dyDescent="0.2">
      <c r="A15" s="56"/>
      <c r="B15" s="250" t="s">
        <v>112</v>
      </c>
      <c r="C15" s="24">
        <v>118900000</v>
      </c>
      <c r="D15" s="24">
        <v>2900000</v>
      </c>
      <c r="E15" s="24">
        <v>115100000</v>
      </c>
      <c r="F15" s="24">
        <v>236900000</v>
      </c>
      <c r="G15" s="155"/>
      <c r="H15" s="24">
        <v>130800000</v>
      </c>
      <c r="I15" s="24">
        <v>4600000</v>
      </c>
      <c r="J15" s="24">
        <v>110900000</v>
      </c>
      <c r="K15" s="24">
        <v>246300000</v>
      </c>
      <c r="L15" s="155"/>
      <c r="M15" s="382">
        <v>0</v>
      </c>
      <c r="N15" s="366">
        <v>0</v>
      </c>
      <c r="O15" s="382">
        <v>0</v>
      </c>
      <c r="P15" s="366">
        <v>0</v>
      </c>
      <c r="Q15" s="155"/>
      <c r="R15" s="382">
        <v>0</v>
      </c>
      <c r="S15" s="366">
        <v>0</v>
      </c>
      <c r="T15" s="382">
        <v>0</v>
      </c>
      <c r="U15" s="366">
        <v>0</v>
      </c>
      <c r="V15" s="155"/>
      <c r="W15" s="24">
        <v>249700000</v>
      </c>
      <c r="X15" s="24">
        <v>7500000</v>
      </c>
      <c r="Y15" s="24">
        <v>226000000</v>
      </c>
      <c r="Z15" s="24">
        <v>483200000</v>
      </c>
      <c r="AA15" s="56"/>
      <c r="AB15" s="56"/>
      <c r="AC15" s="56"/>
      <c r="AD15" s="56"/>
      <c r="AE15" s="56"/>
    </row>
    <row r="16" spans="1:31" ht="12.4" customHeight="1" x14ac:dyDescent="0.2">
      <c r="A16" s="1"/>
      <c r="B16" s="37" t="s">
        <v>111</v>
      </c>
      <c r="C16" s="47">
        <v>8100000</v>
      </c>
      <c r="D16" s="47">
        <v>0</v>
      </c>
      <c r="E16" s="24">
        <v>2600000</v>
      </c>
      <c r="F16" s="47">
        <v>10800000</v>
      </c>
      <c r="G16" s="157"/>
      <c r="H16" s="47">
        <v>9900000</v>
      </c>
      <c r="I16" s="47">
        <v>0</v>
      </c>
      <c r="J16" s="24">
        <v>2000000</v>
      </c>
      <c r="K16" s="47">
        <v>11900000</v>
      </c>
      <c r="L16" s="157"/>
      <c r="M16" s="371">
        <v>0</v>
      </c>
      <c r="N16" s="371">
        <v>0</v>
      </c>
      <c r="O16" s="370">
        <v>0</v>
      </c>
      <c r="P16" s="370">
        <v>0</v>
      </c>
      <c r="Q16" s="157"/>
      <c r="R16" s="371">
        <v>0</v>
      </c>
      <c r="S16" s="371">
        <v>0</v>
      </c>
      <c r="T16" s="370">
        <v>0</v>
      </c>
      <c r="U16" s="370">
        <v>0</v>
      </c>
      <c r="V16" s="157"/>
      <c r="W16" s="47">
        <v>18000000</v>
      </c>
      <c r="X16" s="47">
        <v>0</v>
      </c>
      <c r="Y16" s="24">
        <v>4700000</v>
      </c>
      <c r="Z16" s="47">
        <v>22700000</v>
      </c>
      <c r="AA16" s="1"/>
      <c r="AB16" s="1"/>
      <c r="AC16" s="1"/>
      <c r="AD16" s="1"/>
      <c r="AE16" s="1"/>
    </row>
    <row r="17" spans="1:31" ht="12.4" customHeight="1" x14ac:dyDescent="0.2">
      <c r="A17" s="56"/>
      <c r="B17" s="250" t="s">
        <v>110</v>
      </c>
      <c r="C17" s="24">
        <v>-200000</v>
      </c>
      <c r="D17" s="24">
        <v>0</v>
      </c>
      <c r="E17" s="24">
        <v>900000</v>
      </c>
      <c r="F17" s="24">
        <v>700000</v>
      </c>
      <c r="G17" s="155"/>
      <c r="H17" s="24">
        <v>100000</v>
      </c>
      <c r="I17" s="24">
        <v>0</v>
      </c>
      <c r="J17" s="24">
        <v>2600000</v>
      </c>
      <c r="K17" s="24">
        <v>2600000</v>
      </c>
      <c r="L17" s="155"/>
      <c r="M17" s="366">
        <v>0</v>
      </c>
      <c r="N17" s="366">
        <v>0</v>
      </c>
      <c r="O17" s="366">
        <v>0</v>
      </c>
      <c r="P17" s="366">
        <v>0</v>
      </c>
      <c r="Q17" s="155"/>
      <c r="R17" s="366">
        <v>0</v>
      </c>
      <c r="S17" s="366">
        <v>0</v>
      </c>
      <c r="T17" s="366">
        <v>0</v>
      </c>
      <c r="U17" s="366">
        <v>0</v>
      </c>
      <c r="V17" s="155"/>
      <c r="W17" s="24">
        <v>-200000</v>
      </c>
      <c r="X17" s="24">
        <v>0</v>
      </c>
      <c r="Y17" s="24">
        <v>3500000</v>
      </c>
      <c r="Z17" s="24">
        <v>3400000</v>
      </c>
      <c r="AA17" s="56"/>
      <c r="AB17" s="56"/>
      <c r="AC17" s="56"/>
      <c r="AD17" s="56"/>
      <c r="AE17" s="56"/>
    </row>
    <row r="18" spans="1:31" ht="12.4" customHeight="1" x14ac:dyDescent="0.2">
      <c r="A18" s="232"/>
      <c r="B18" s="248" t="s">
        <v>109</v>
      </c>
      <c r="C18" s="245">
        <v>0</v>
      </c>
      <c r="D18" s="245">
        <v>7500000</v>
      </c>
      <c r="E18" s="245">
        <v>2400000</v>
      </c>
      <c r="F18" s="245">
        <v>9900000</v>
      </c>
      <c r="G18" s="392"/>
      <c r="H18" s="245">
        <v>0</v>
      </c>
      <c r="I18" s="245">
        <v>13800000</v>
      </c>
      <c r="J18" s="245">
        <v>1600000</v>
      </c>
      <c r="K18" s="245">
        <v>15400000</v>
      </c>
      <c r="L18" s="392"/>
      <c r="M18" s="394">
        <v>0</v>
      </c>
      <c r="N18" s="393">
        <v>0</v>
      </c>
      <c r="O18" s="394">
        <v>0</v>
      </c>
      <c r="P18" s="393">
        <v>0</v>
      </c>
      <c r="Q18" s="392"/>
      <c r="R18" s="394">
        <v>0</v>
      </c>
      <c r="S18" s="393">
        <v>0</v>
      </c>
      <c r="T18" s="394">
        <v>0</v>
      </c>
      <c r="U18" s="393">
        <v>0</v>
      </c>
      <c r="V18" s="392"/>
      <c r="W18" s="245">
        <v>0</v>
      </c>
      <c r="X18" s="245">
        <v>21300000</v>
      </c>
      <c r="Y18" s="245">
        <v>3900000</v>
      </c>
      <c r="Z18" s="245">
        <v>25300000</v>
      </c>
      <c r="AA18" s="232"/>
      <c r="AB18" s="232"/>
      <c r="AC18" s="232"/>
      <c r="AD18" s="232"/>
      <c r="AE18" s="232"/>
    </row>
    <row r="19" spans="1:31" ht="12.4" customHeight="1" x14ac:dyDescent="0.2">
      <c r="A19" s="608" t="s">
        <v>108</v>
      </c>
      <c r="B19" s="609"/>
      <c r="C19" s="251">
        <v>137100000</v>
      </c>
      <c r="D19" s="251">
        <v>14700000</v>
      </c>
      <c r="E19" s="251">
        <v>122700000</v>
      </c>
      <c r="F19" s="251">
        <v>274500000</v>
      </c>
      <c r="G19" s="385"/>
      <c r="H19" s="251">
        <v>152800000</v>
      </c>
      <c r="I19" s="251">
        <v>22600000</v>
      </c>
      <c r="J19" s="251">
        <v>118400000</v>
      </c>
      <c r="K19" s="251">
        <v>293800000</v>
      </c>
      <c r="L19" s="385"/>
      <c r="M19" s="391">
        <v>0</v>
      </c>
      <c r="N19" s="391">
        <v>0</v>
      </c>
      <c r="O19" s="391">
        <v>0</v>
      </c>
      <c r="P19" s="390">
        <v>0</v>
      </c>
      <c r="Q19" s="385"/>
      <c r="R19" s="391">
        <v>0</v>
      </c>
      <c r="S19" s="391">
        <v>0</v>
      </c>
      <c r="T19" s="391">
        <v>0</v>
      </c>
      <c r="U19" s="390">
        <v>0</v>
      </c>
      <c r="V19" s="385"/>
      <c r="W19" s="251">
        <v>289900000</v>
      </c>
      <c r="X19" s="251">
        <v>37300000</v>
      </c>
      <c r="Y19" s="251">
        <v>241100000</v>
      </c>
      <c r="Z19" s="251">
        <v>568300000</v>
      </c>
      <c r="AA19" s="232"/>
      <c r="AB19" s="232"/>
      <c r="AC19" s="232"/>
      <c r="AD19" s="232"/>
      <c r="AE19" s="232"/>
    </row>
    <row r="20" spans="1:31" ht="12.4" customHeight="1" x14ac:dyDescent="0.2">
      <c r="A20" s="1"/>
      <c r="B20" s="1"/>
      <c r="C20" s="24"/>
      <c r="D20" s="24"/>
      <c r="E20" s="24"/>
      <c r="F20" s="24"/>
      <c r="G20" s="157"/>
      <c r="H20" s="24"/>
      <c r="I20" s="24"/>
      <c r="J20" s="24"/>
      <c r="K20" s="24"/>
      <c r="L20" s="157"/>
      <c r="M20" s="373"/>
      <c r="N20" s="373"/>
      <c r="O20" s="373"/>
      <c r="P20" s="372"/>
      <c r="Q20" s="157"/>
      <c r="R20" s="373"/>
      <c r="S20" s="373"/>
      <c r="T20" s="373"/>
      <c r="U20" s="372"/>
      <c r="V20" s="157"/>
      <c r="W20" s="24"/>
      <c r="X20" s="24"/>
      <c r="Y20" s="24"/>
      <c r="Z20" s="24"/>
      <c r="AA20" s="1"/>
      <c r="AB20" s="1"/>
      <c r="AC20" s="1"/>
      <c r="AD20" s="1"/>
      <c r="AE20" s="1"/>
    </row>
    <row r="21" spans="1:31" ht="12.4" customHeight="1" x14ac:dyDescent="0.2">
      <c r="A21" s="56"/>
      <c r="B21" s="250" t="s">
        <v>107</v>
      </c>
      <c r="C21" s="24">
        <v>200000</v>
      </c>
      <c r="D21" s="24">
        <v>0</v>
      </c>
      <c r="E21" s="24">
        <v>1300000</v>
      </c>
      <c r="F21" s="24">
        <v>1500000</v>
      </c>
      <c r="G21" s="155"/>
      <c r="H21" s="24">
        <v>200000</v>
      </c>
      <c r="I21" s="24">
        <v>0</v>
      </c>
      <c r="J21" s="24">
        <v>1200000</v>
      </c>
      <c r="K21" s="24">
        <v>1400000</v>
      </c>
      <c r="L21" s="155"/>
      <c r="M21" s="382">
        <v>0</v>
      </c>
      <c r="N21" s="366">
        <v>0</v>
      </c>
      <c r="O21" s="382">
        <v>0</v>
      </c>
      <c r="P21" s="366">
        <v>0</v>
      </c>
      <c r="Q21" s="155"/>
      <c r="R21" s="382">
        <v>0</v>
      </c>
      <c r="S21" s="366">
        <v>0</v>
      </c>
      <c r="T21" s="382">
        <v>0</v>
      </c>
      <c r="U21" s="366">
        <v>0</v>
      </c>
      <c r="V21" s="155"/>
      <c r="W21" s="24">
        <v>400000</v>
      </c>
      <c r="X21" s="24">
        <v>0</v>
      </c>
      <c r="Y21" s="24">
        <v>2500000</v>
      </c>
      <c r="Z21" s="24">
        <v>2900000</v>
      </c>
      <c r="AA21" s="56"/>
      <c r="AB21" s="56"/>
      <c r="AC21" s="56"/>
      <c r="AD21" s="56"/>
      <c r="AE21" s="56"/>
    </row>
    <row r="22" spans="1:31" ht="12.4" customHeight="1" x14ac:dyDescent="0.2">
      <c r="A22" s="1"/>
      <c r="B22" s="37" t="s">
        <v>127</v>
      </c>
      <c r="C22" s="24">
        <v>15400000</v>
      </c>
      <c r="D22" s="24">
        <v>6100000</v>
      </c>
      <c r="E22" s="24">
        <v>2600000</v>
      </c>
      <c r="F22" s="24">
        <v>24000000</v>
      </c>
      <c r="G22" s="157"/>
      <c r="H22" s="24">
        <v>17400000</v>
      </c>
      <c r="I22" s="24">
        <v>7300000</v>
      </c>
      <c r="J22" s="24">
        <v>2400000</v>
      </c>
      <c r="K22" s="24">
        <v>27100000</v>
      </c>
      <c r="L22" s="157"/>
      <c r="M22" s="366">
        <v>0</v>
      </c>
      <c r="N22" s="382">
        <v>0</v>
      </c>
      <c r="O22" s="382">
        <v>0</v>
      </c>
      <c r="P22" s="366">
        <v>0</v>
      </c>
      <c r="Q22" s="157"/>
      <c r="R22" s="366">
        <v>0</v>
      </c>
      <c r="S22" s="382">
        <v>0</v>
      </c>
      <c r="T22" s="382">
        <v>0</v>
      </c>
      <c r="U22" s="366">
        <v>0</v>
      </c>
      <c r="V22" s="157"/>
      <c r="W22" s="24">
        <v>32700000</v>
      </c>
      <c r="X22" s="24">
        <v>13400000</v>
      </c>
      <c r="Y22" s="24">
        <v>5000000</v>
      </c>
      <c r="Z22" s="24">
        <v>51100000</v>
      </c>
      <c r="AA22" s="1"/>
      <c r="AB22" s="1"/>
      <c r="AC22" s="1"/>
      <c r="AD22" s="1"/>
      <c r="AE22" s="1"/>
    </row>
    <row r="23" spans="1:31" ht="12.4" customHeight="1" x14ac:dyDescent="0.2">
      <c r="A23" s="56"/>
      <c r="B23" s="250" t="s">
        <v>105</v>
      </c>
      <c r="C23" s="24">
        <v>1100000</v>
      </c>
      <c r="D23" s="24">
        <v>15400000</v>
      </c>
      <c r="E23" s="24">
        <v>7900000</v>
      </c>
      <c r="F23" s="24">
        <v>24400000</v>
      </c>
      <c r="G23" s="155"/>
      <c r="H23" s="24">
        <v>900000</v>
      </c>
      <c r="I23" s="24">
        <v>17200000</v>
      </c>
      <c r="J23" s="24">
        <v>8600000</v>
      </c>
      <c r="K23" s="24">
        <v>26800000</v>
      </c>
      <c r="L23" s="155"/>
      <c r="M23" s="382">
        <v>0</v>
      </c>
      <c r="N23" s="382">
        <v>0</v>
      </c>
      <c r="O23" s="382">
        <v>0</v>
      </c>
      <c r="P23" s="366">
        <v>0</v>
      </c>
      <c r="Q23" s="155"/>
      <c r="R23" s="382">
        <v>0</v>
      </c>
      <c r="S23" s="382">
        <v>0</v>
      </c>
      <c r="T23" s="382">
        <v>0</v>
      </c>
      <c r="U23" s="366">
        <v>0</v>
      </c>
      <c r="V23" s="155"/>
      <c r="W23" s="24">
        <v>2000000</v>
      </c>
      <c r="X23" s="24">
        <v>32600000</v>
      </c>
      <c r="Y23" s="24">
        <v>16500000</v>
      </c>
      <c r="Z23" s="24">
        <v>51200000</v>
      </c>
      <c r="AA23" s="56"/>
      <c r="AB23" s="56"/>
      <c r="AC23" s="56"/>
      <c r="AD23" s="56"/>
      <c r="AE23" s="56"/>
    </row>
    <row r="24" spans="1:31" ht="12.4" customHeight="1" x14ac:dyDescent="0.2">
      <c r="A24" s="232"/>
      <c r="B24" s="248" t="s">
        <v>104</v>
      </c>
      <c r="C24" s="257">
        <v>57500000</v>
      </c>
      <c r="D24" s="257">
        <v>79700000</v>
      </c>
      <c r="E24" s="257">
        <v>32600000</v>
      </c>
      <c r="F24" s="257">
        <v>169800000</v>
      </c>
      <c r="G24" s="246"/>
      <c r="H24" s="257">
        <v>63900000</v>
      </c>
      <c r="I24" s="257">
        <v>92500000</v>
      </c>
      <c r="J24" s="257">
        <v>40500000</v>
      </c>
      <c r="K24" s="257">
        <v>196900000</v>
      </c>
      <c r="L24" s="246"/>
      <c r="M24" s="384">
        <v>0</v>
      </c>
      <c r="N24" s="384">
        <v>0</v>
      </c>
      <c r="O24" s="384">
        <v>0</v>
      </c>
      <c r="P24" s="383">
        <v>0</v>
      </c>
      <c r="Q24" s="246"/>
      <c r="R24" s="384">
        <v>0</v>
      </c>
      <c r="S24" s="384">
        <v>0</v>
      </c>
      <c r="T24" s="384">
        <v>0</v>
      </c>
      <c r="U24" s="383">
        <v>0</v>
      </c>
      <c r="V24" s="246"/>
      <c r="W24" s="257">
        <v>121400000</v>
      </c>
      <c r="X24" s="257">
        <v>172200000</v>
      </c>
      <c r="Y24" s="257">
        <v>73100000</v>
      </c>
      <c r="Z24" s="257">
        <v>366700000</v>
      </c>
      <c r="AA24" s="232"/>
      <c r="AB24" s="232"/>
      <c r="AC24" s="232"/>
      <c r="AD24" s="232"/>
      <c r="AE24" s="232"/>
    </row>
    <row r="25" spans="1:31" ht="12.4" customHeight="1" x14ac:dyDescent="0.2">
      <c r="A25" s="232"/>
      <c r="B25" s="248" t="s">
        <v>103</v>
      </c>
      <c r="C25" s="257">
        <v>0</v>
      </c>
      <c r="D25" s="257">
        <v>0</v>
      </c>
      <c r="E25" s="257">
        <v>1800000</v>
      </c>
      <c r="F25" s="257">
        <v>1800000</v>
      </c>
      <c r="G25" s="246"/>
      <c r="H25" s="24">
        <v>0</v>
      </c>
      <c r="I25" s="257">
        <v>0</v>
      </c>
      <c r="J25" s="257">
        <v>1500000</v>
      </c>
      <c r="K25" s="257">
        <v>1500000</v>
      </c>
      <c r="L25" s="246"/>
      <c r="M25" s="384">
        <v>0</v>
      </c>
      <c r="N25" s="383">
        <v>0</v>
      </c>
      <c r="O25" s="383">
        <v>0</v>
      </c>
      <c r="P25" s="383">
        <v>0</v>
      </c>
      <c r="Q25" s="246"/>
      <c r="R25" s="384">
        <v>0</v>
      </c>
      <c r="S25" s="383">
        <v>0</v>
      </c>
      <c r="T25" s="383">
        <v>0</v>
      </c>
      <c r="U25" s="383">
        <v>0</v>
      </c>
      <c r="V25" s="246"/>
      <c r="W25" s="257">
        <v>0</v>
      </c>
      <c r="X25" s="257">
        <v>0</v>
      </c>
      <c r="Y25" s="257">
        <v>3300000</v>
      </c>
      <c r="Z25" s="257">
        <v>3300000</v>
      </c>
      <c r="AA25" s="232"/>
      <c r="AB25" s="232"/>
      <c r="AC25" s="232"/>
      <c r="AD25" s="232"/>
      <c r="AE25" s="232"/>
    </row>
    <row r="26" spans="1:31" ht="12.4" customHeight="1" x14ac:dyDescent="0.2">
      <c r="A26" s="56"/>
      <c r="B26" s="250" t="s">
        <v>102</v>
      </c>
      <c r="C26" s="24">
        <v>113900000</v>
      </c>
      <c r="D26" s="24">
        <v>23300000</v>
      </c>
      <c r="E26" s="24">
        <v>122200000</v>
      </c>
      <c r="F26" s="24">
        <v>259400000</v>
      </c>
      <c r="G26" s="155"/>
      <c r="H26" s="24">
        <v>120000000</v>
      </c>
      <c r="I26" s="24">
        <v>26600000</v>
      </c>
      <c r="J26" s="24">
        <v>141400000</v>
      </c>
      <c r="K26" s="24">
        <v>288000000</v>
      </c>
      <c r="L26" s="155"/>
      <c r="M26" s="382">
        <v>0</v>
      </c>
      <c r="N26" s="382">
        <v>0</v>
      </c>
      <c r="O26" s="382">
        <v>0</v>
      </c>
      <c r="P26" s="366">
        <v>0</v>
      </c>
      <c r="Q26" s="155"/>
      <c r="R26" s="382">
        <v>0</v>
      </c>
      <c r="S26" s="382">
        <v>0</v>
      </c>
      <c r="T26" s="382">
        <v>0</v>
      </c>
      <c r="U26" s="366">
        <v>0</v>
      </c>
      <c r="V26" s="155"/>
      <c r="W26" s="24">
        <v>233900000</v>
      </c>
      <c r="X26" s="24">
        <v>49900000</v>
      </c>
      <c r="Y26" s="24">
        <v>263600000</v>
      </c>
      <c r="Z26" s="24">
        <v>547300000</v>
      </c>
      <c r="AA26" s="56"/>
      <c r="AB26" s="56"/>
      <c r="AC26" s="56"/>
      <c r="AD26" s="56"/>
      <c r="AE26" s="56"/>
    </row>
    <row r="27" spans="1:31" ht="12.4" customHeight="1" x14ac:dyDescent="0.2">
      <c r="A27" s="15"/>
      <c r="B27" s="256" t="s">
        <v>101</v>
      </c>
      <c r="C27" s="257">
        <v>18000000</v>
      </c>
      <c r="D27" s="257">
        <v>14400000</v>
      </c>
      <c r="E27" s="257">
        <v>6400000</v>
      </c>
      <c r="F27" s="257">
        <v>38900000</v>
      </c>
      <c r="G27" s="255"/>
      <c r="H27" s="257">
        <v>19500000</v>
      </c>
      <c r="I27" s="257">
        <v>16000000</v>
      </c>
      <c r="J27" s="257">
        <v>6800000</v>
      </c>
      <c r="K27" s="257">
        <v>42400000</v>
      </c>
      <c r="L27" s="255"/>
      <c r="M27" s="384">
        <v>0</v>
      </c>
      <c r="N27" s="384">
        <v>0</v>
      </c>
      <c r="O27" s="384">
        <v>0</v>
      </c>
      <c r="P27" s="383">
        <v>0</v>
      </c>
      <c r="Q27" s="255"/>
      <c r="R27" s="384">
        <v>0</v>
      </c>
      <c r="S27" s="384">
        <v>0</v>
      </c>
      <c r="T27" s="384">
        <v>0</v>
      </c>
      <c r="U27" s="383">
        <v>0</v>
      </c>
      <c r="V27" s="255"/>
      <c r="W27" s="257">
        <v>37600000</v>
      </c>
      <c r="X27" s="257">
        <v>30500000</v>
      </c>
      <c r="Y27" s="257">
        <v>13300000</v>
      </c>
      <c r="Z27" s="257">
        <v>81300000</v>
      </c>
      <c r="AA27" s="15"/>
      <c r="AB27" s="15"/>
      <c r="AC27" s="15"/>
      <c r="AD27" s="15"/>
      <c r="AE27" s="15"/>
    </row>
    <row r="28" spans="1:31" ht="12.4" customHeight="1" x14ac:dyDescent="0.2">
      <c r="A28" s="56"/>
      <c r="B28" s="250" t="s">
        <v>100</v>
      </c>
      <c r="C28" s="19">
        <v>36000000</v>
      </c>
      <c r="D28" s="19">
        <v>3100000</v>
      </c>
      <c r="E28" s="19">
        <v>70000000</v>
      </c>
      <c r="F28" s="19">
        <v>109100000</v>
      </c>
      <c r="G28" s="155"/>
      <c r="H28" s="19">
        <v>38100000</v>
      </c>
      <c r="I28" s="19">
        <v>3500000</v>
      </c>
      <c r="J28" s="19">
        <v>89600000</v>
      </c>
      <c r="K28" s="19">
        <v>131300000</v>
      </c>
      <c r="L28" s="155"/>
      <c r="M28" s="389">
        <v>0</v>
      </c>
      <c r="N28" s="389">
        <v>0</v>
      </c>
      <c r="O28" s="389">
        <v>0</v>
      </c>
      <c r="P28" s="388">
        <v>0</v>
      </c>
      <c r="Q28" s="155"/>
      <c r="R28" s="389">
        <v>0</v>
      </c>
      <c r="S28" s="389">
        <v>0</v>
      </c>
      <c r="T28" s="389">
        <v>0</v>
      </c>
      <c r="U28" s="388">
        <v>0</v>
      </c>
      <c r="V28" s="155"/>
      <c r="W28" s="19">
        <v>74200000</v>
      </c>
      <c r="X28" s="19">
        <v>6600000</v>
      </c>
      <c r="Y28" s="19">
        <v>159600000</v>
      </c>
      <c r="Z28" s="19">
        <v>240400000</v>
      </c>
      <c r="AA28" s="56"/>
      <c r="AB28" s="56"/>
      <c r="AC28" s="56"/>
      <c r="AD28" s="56"/>
      <c r="AE28" s="56"/>
    </row>
    <row r="29" spans="1:31" ht="12.4" customHeight="1" x14ac:dyDescent="0.2">
      <c r="A29" s="56"/>
      <c r="B29" s="57" t="s">
        <v>148</v>
      </c>
      <c r="C29" s="24">
        <v>12500000</v>
      </c>
      <c r="D29" s="24">
        <v>4000000</v>
      </c>
      <c r="E29" s="24">
        <v>9800000</v>
      </c>
      <c r="F29" s="24">
        <v>26200000</v>
      </c>
      <c r="G29" s="155"/>
      <c r="H29" s="24">
        <v>17400000</v>
      </c>
      <c r="I29" s="24">
        <v>7500000</v>
      </c>
      <c r="J29" s="24">
        <v>11500000</v>
      </c>
      <c r="K29" s="24">
        <v>36300000</v>
      </c>
      <c r="L29" s="155"/>
      <c r="M29" s="366">
        <v>0</v>
      </c>
      <c r="N29" s="366">
        <v>0</v>
      </c>
      <c r="O29" s="366">
        <v>0</v>
      </c>
      <c r="P29" s="366">
        <v>0</v>
      </c>
      <c r="Q29" s="155"/>
      <c r="R29" s="366">
        <v>0</v>
      </c>
      <c r="S29" s="366">
        <v>0</v>
      </c>
      <c r="T29" s="366">
        <v>0</v>
      </c>
      <c r="U29" s="366">
        <v>0</v>
      </c>
      <c r="V29" s="155"/>
      <c r="W29" s="24">
        <v>29800000</v>
      </c>
      <c r="X29" s="24">
        <v>11500000</v>
      </c>
      <c r="Y29" s="24">
        <v>21300000</v>
      </c>
      <c r="Z29" s="24">
        <v>62600000</v>
      </c>
      <c r="AA29" s="56"/>
      <c r="AB29" s="56"/>
      <c r="AC29" s="56"/>
      <c r="AD29" s="56"/>
      <c r="AE29" s="56"/>
    </row>
    <row r="30" spans="1:31" ht="12.4" customHeight="1" x14ac:dyDescent="0.2">
      <c r="A30" s="15"/>
      <c r="B30" s="256" t="s">
        <v>147</v>
      </c>
      <c r="C30" s="19">
        <v>19300000</v>
      </c>
      <c r="D30" s="19">
        <v>19700000</v>
      </c>
      <c r="E30" s="19">
        <v>28600000</v>
      </c>
      <c r="F30" s="19">
        <v>67600000</v>
      </c>
      <c r="G30" s="255"/>
      <c r="H30" s="19">
        <v>22500000</v>
      </c>
      <c r="I30" s="19">
        <v>29100000</v>
      </c>
      <c r="J30" s="19">
        <v>29800000</v>
      </c>
      <c r="K30" s="19">
        <v>81500000</v>
      </c>
      <c r="L30" s="255"/>
      <c r="M30" s="388">
        <v>0</v>
      </c>
      <c r="N30" s="389">
        <v>0</v>
      </c>
      <c r="O30" s="389">
        <v>0</v>
      </c>
      <c r="P30" s="388">
        <v>0</v>
      </c>
      <c r="Q30" s="255"/>
      <c r="R30" s="388">
        <v>0</v>
      </c>
      <c r="S30" s="389">
        <v>0</v>
      </c>
      <c r="T30" s="389">
        <v>0</v>
      </c>
      <c r="U30" s="388">
        <v>0</v>
      </c>
      <c r="V30" s="255"/>
      <c r="W30" s="19">
        <v>41800000</v>
      </c>
      <c r="X30" s="19">
        <v>48900000</v>
      </c>
      <c r="Y30" s="19">
        <v>58500000</v>
      </c>
      <c r="Z30" s="19">
        <v>149100000</v>
      </c>
      <c r="AA30" s="15"/>
      <c r="AB30" s="15"/>
      <c r="AC30" s="15"/>
      <c r="AD30" s="15"/>
      <c r="AE30" s="15"/>
    </row>
    <row r="31" spans="1:31" ht="12.4" customHeight="1" x14ac:dyDescent="0.2">
      <c r="A31" s="56"/>
      <c r="B31" s="250" t="s">
        <v>97</v>
      </c>
      <c r="C31" s="24">
        <v>47500000</v>
      </c>
      <c r="D31" s="24">
        <v>14200000</v>
      </c>
      <c r="E31" s="24">
        <v>14900000</v>
      </c>
      <c r="F31" s="24">
        <v>76600000</v>
      </c>
      <c r="G31" s="155"/>
      <c r="H31" s="24">
        <v>57200000</v>
      </c>
      <c r="I31" s="24">
        <v>19900000</v>
      </c>
      <c r="J31" s="24">
        <v>22200000</v>
      </c>
      <c r="K31" s="24">
        <v>99300000</v>
      </c>
      <c r="L31" s="155"/>
      <c r="M31" s="366">
        <v>0</v>
      </c>
      <c r="N31" s="366">
        <v>0</v>
      </c>
      <c r="O31" s="366">
        <v>0</v>
      </c>
      <c r="P31" s="366">
        <v>0</v>
      </c>
      <c r="Q31" s="155"/>
      <c r="R31" s="366">
        <v>0</v>
      </c>
      <c r="S31" s="366">
        <v>0</v>
      </c>
      <c r="T31" s="366">
        <v>0</v>
      </c>
      <c r="U31" s="366">
        <v>0</v>
      </c>
      <c r="V31" s="155"/>
      <c r="W31" s="24">
        <v>104700000</v>
      </c>
      <c r="X31" s="24">
        <v>34100000</v>
      </c>
      <c r="Y31" s="24">
        <v>37200000</v>
      </c>
      <c r="Z31" s="24">
        <v>176000000</v>
      </c>
      <c r="AA31" s="56"/>
      <c r="AB31" s="56"/>
      <c r="AC31" s="56"/>
      <c r="AD31" s="56"/>
      <c r="AE31" s="56"/>
    </row>
    <row r="32" spans="1:31" ht="12.4" customHeight="1" x14ac:dyDescent="0.2">
      <c r="A32" s="232"/>
      <c r="B32" s="248" t="s">
        <v>96</v>
      </c>
      <c r="C32" s="245">
        <v>4500000</v>
      </c>
      <c r="D32" s="245">
        <v>0</v>
      </c>
      <c r="E32" s="245">
        <v>2300000</v>
      </c>
      <c r="F32" s="245">
        <v>6800000</v>
      </c>
      <c r="G32" s="392"/>
      <c r="H32" s="245">
        <v>4400000</v>
      </c>
      <c r="I32" s="245">
        <v>0</v>
      </c>
      <c r="J32" s="245">
        <v>2300000</v>
      </c>
      <c r="K32" s="245">
        <v>6700000</v>
      </c>
      <c r="L32" s="392"/>
      <c r="M32" s="394">
        <v>0</v>
      </c>
      <c r="N32" s="393">
        <v>0</v>
      </c>
      <c r="O32" s="394">
        <v>0</v>
      </c>
      <c r="P32" s="393">
        <v>0</v>
      </c>
      <c r="Q32" s="392"/>
      <c r="R32" s="394">
        <v>0</v>
      </c>
      <c r="S32" s="393">
        <v>0</v>
      </c>
      <c r="T32" s="394">
        <v>0</v>
      </c>
      <c r="U32" s="393">
        <v>0</v>
      </c>
      <c r="V32" s="392"/>
      <c r="W32" s="245">
        <v>8900000</v>
      </c>
      <c r="X32" s="245">
        <v>100000</v>
      </c>
      <c r="Y32" s="245">
        <v>4600000</v>
      </c>
      <c r="Z32" s="245">
        <v>13500000</v>
      </c>
      <c r="AA32" s="232"/>
      <c r="AB32" s="232"/>
      <c r="AC32" s="232"/>
      <c r="AD32" s="232"/>
      <c r="AE32" s="232"/>
    </row>
    <row r="33" spans="1:31" ht="12.4" customHeight="1" x14ac:dyDescent="0.2">
      <c r="A33" s="608" t="s">
        <v>95</v>
      </c>
      <c r="B33" s="609"/>
      <c r="C33" s="251">
        <v>325800000</v>
      </c>
      <c r="D33" s="251">
        <v>180100000</v>
      </c>
      <c r="E33" s="251">
        <v>300200000</v>
      </c>
      <c r="F33" s="251">
        <v>806200000</v>
      </c>
      <c r="G33" s="385"/>
      <c r="H33" s="251">
        <v>361500000</v>
      </c>
      <c r="I33" s="251">
        <v>219600000</v>
      </c>
      <c r="J33" s="251">
        <v>358000000</v>
      </c>
      <c r="K33" s="251">
        <v>939200000</v>
      </c>
      <c r="L33" s="385"/>
      <c r="M33" s="391">
        <v>0</v>
      </c>
      <c r="N33" s="391">
        <v>0</v>
      </c>
      <c r="O33" s="391">
        <v>0</v>
      </c>
      <c r="P33" s="390">
        <v>0</v>
      </c>
      <c r="Q33" s="385"/>
      <c r="R33" s="391">
        <v>0</v>
      </c>
      <c r="S33" s="391">
        <v>0</v>
      </c>
      <c r="T33" s="391">
        <v>0</v>
      </c>
      <c r="U33" s="390">
        <v>0</v>
      </c>
      <c r="V33" s="385"/>
      <c r="W33" s="251">
        <v>687300000</v>
      </c>
      <c r="X33" s="251">
        <v>399800000</v>
      </c>
      <c r="Y33" s="251">
        <v>658300000</v>
      </c>
      <c r="Z33" s="251">
        <v>1745300000</v>
      </c>
      <c r="AA33" s="232"/>
      <c r="AB33" s="232"/>
      <c r="AC33" s="232"/>
      <c r="AD33" s="232"/>
      <c r="AE33" s="232"/>
    </row>
    <row r="34" spans="1:31" ht="12.4" customHeight="1" x14ac:dyDescent="0.2">
      <c r="A34" s="1"/>
      <c r="B34" s="1"/>
      <c r="C34" s="24"/>
      <c r="D34" s="24"/>
      <c r="E34" s="24"/>
      <c r="F34" s="24"/>
      <c r="G34" s="157"/>
      <c r="H34" s="24"/>
      <c r="I34" s="24"/>
      <c r="J34" s="24"/>
      <c r="K34" s="24"/>
      <c r="L34" s="157"/>
      <c r="M34" s="27"/>
      <c r="N34" s="27"/>
      <c r="O34" s="27"/>
      <c r="P34" s="28"/>
      <c r="Q34" s="157"/>
      <c r="R34" s="373"/>
      <c r="S34" s="373"/>
      <c r="T34" s="373"/>
      <c r="U34" s="372"/>
      <c r="V34" s="157"/>
      <c r="W34" s="24"/>
      <c r="X34" s="24"/>
      <c r="Y34" s="24"/>
      <c r="Z34" s="24"/>
      <c r="AA34" s="1"/>
      <c r="AB34" s="1"/>
      <c r="AC34" s="1"/>
      <c r="AD34" s="1"/>
      <c r="AE34" s="1"/>
    </row>
    <row r="35" spans="1:31" ht="12.4" customHeight="1" x14ac:dyDescent="0.2">
      <c r="A35" s="1"/>
      <c r="B35" s="37" t="s">
        <v>94</v>
      </c>
      <c r="C35" s="24">
        <v>5400000</v>
      </c>
      <c r="D35" s="24">
        <v>1300000</v>
      </c>
      <c r="E35" s="24">
        <v>2100000</v>
      </c>
      <c r="F35" s="24">
        <v>8800000</v>
      </c>
      <c r="G35" s="157"/>
      <c r="H35" s="24">
        <v>9500000</v>
      </c>
      <c r="I35" s="24">
        <v>2200000</v>
      </c>
      <c r="J35" s="24">
        <v>2600000</v>
      </c>
      <c r="K35" s="24">
        <v>14300000</v>
      </c>
      <c r="L35" s="157"/>
      <c r="M35" s="382">
        <v>0</v>
      </c>
      <c r="N35" s="382">
        <v>0</v>
      </c>
      <c r="O35" s="382">
        <v>0</v>
      </c>
      <c r="P35" s="366">
        <v>0</v>
      </c>
      <c r="Q35" s="157"/>
      <c r="R35" s="382">
        <v>0</v>
      </c>
      <c r="S35" s="382">
        <v>0</v>
      </c>
      <c r="T35" s="382">
        <v>0</v>
      </c>
      <c r="U35" s="366">
        <v>0</v>
      </c>
      <c r="V35" s="157"/>
      <c r="W35" s="24">
        <v>14900000</v>
      </c>
      <c r="X35" s="24">
        <v>3500000</v>
      </c>
      <c r="Y35" s="24">
        <v>4700000</v>
      </c>
      <c r="Z35" s="24">
        <v>23100000</v>
      </c>
      <c r="AA35" s="1"/>
      <c r="AB35" s="1"/>
      <c r="AC35" s="1"/>
      <c r="AD35" s="1"/>
      <c r="AE35" s="1"/>
    </row>
    <row r="36" spans="1:31" ht="12.4" customHeight="1" x14ac:dyDescent="0.2">
      <c r="A36" s="1"/>
      <c r="B36" s="57" t="s">
        <v>93</v>
      </c>
      <c r="C36" s="237">
        <v>1900000</v>
      </c>
      <c r="D36" s="237">
        <v>0</v>
      </c>
      <c r="E36" s="237">
        <v>0</v>
      </c>
      <c r="F36" s="237">
        <v>1900000</v>
      </c>
      <c r="G36" s="157"/>
      <c r="H36" s="237">
        <v>4800000</v>
      </c>
      <c r="I36" s="237">
        <v>0</v>
      </c>
      <c r="J36" s="237">
        <v>0</v>
      </c>
      <c r="K36" s="237">
        <v>4800000</v>
      </c>
      <c r="L36" s="365"/>
      <c r="M36" s="382">
        <v>0</v>
      </c>
      <c r="N36" s="382">
        <v>0</v>
      </c>
      <c r="O36" s="382">
        <v>0</v>
      </c>
      <c r="P36" s="366">
        <v>0</v>
      </c>
      <c r="Q36" s="157"/>
      <c r="R36" s="382">
        <v>0</v>
      </c>
      <c r="S36" s="382">
        <v>0</v>
      </c>
      <c r="T36" s="382">
        <v>0</v>
      </c>
      <c r="U36" s="366">
        <v>0</v>
      </c>
      <c r="V36" s="259"/>
      <c r="W36" s="237">
        <v>6600000</v>
      </c>
      <c r="X36" s="237">
        <v>0</v>
      </c>
      <c r="Y36" s="237">
        <v>0</v>
      </c>
      <c r="Z36" s="237">
        <v>6600000</v>
      </c>
      <c r="AA36" s="1"/>
      <c r="AB36" s="1"/>
      <c r="AC36" s="1"/>
      <c r="AD36" s="1"/>
      <c r="AE36" s="1"/>
    </row>
    <row r="37" spans="1:31" ht="12.4" customHeight="1" x14ac:dyDescent="0.2">
      <c r="A37" s="37" t="s">
        <v>92</v>
      </c>
      <c r="B37" s="1"/>
      <c r="C37" s="239">
        <v>7200000</v>
      </c>
      <c r="D37" s="239">
        <v>1300000</v>
      </c>
      <c r="E37" s="239">
        <v>2100000</v>
      </c>
      <c r="F37" s="239">
        <v>10600000</v>
      </c>
      <c r="G37" s="157"/>
      <c r="H37" s="239">
        <v>14300000</v>
      </c>
      <c r="I37" s="239">
        <v>2200000</v>
      </c>
      <c r="J37" s="239">
        <v>2600000</v>
      </c>
      <c r="K37" s="239">
        <v>19100000</v>
      </c>
      <c r="L37" s="365"/>
      <c r="M37" s="376">
        <v>0</v>
      </c>
      <c r="N37" s="376">
        <v>0</v>
      </c>
      <c r="O37" s="376">
        <v>0</v>
      </c>
      <c r="P37" s="367">
        <v>0</v>
      </c>
      <c r="Q37" s="157"/>
      <c r="R37" s="376">
        <v>0</v>
      </c>
      <c r="S37" s="376">
        <v>0</v>
      </c>
      <c r="T37" s="376">
        <v>0</v>
      </c>
      <c r="U37" s="367">
        <v>0</v>
      </c>
      <c r="V37" s="259"/>
      <c r="W37" s="239">
        <v>21500000</v>
      </c>
      <c r="X37" s="239">
        <v>3500000</v>
      </c>
      <c r="Y37" s="239">
        <v>4700000</v>
      </c>
      <c r="Z37" s="239">
        <v>29700000</v>
      </c>
      <c r="AA37" s="1"/>
      <c r="AB37" s="1"/>
      <c r="AC37" s="1"/>
      <c r="AD37" s="1"/>
      <c r="AE37" s="1"/>
    </row>
    <row r="38" spans="1:31" ht="12.4" customHeight="1" x14ac:dyDescent="0.2">
      <c r="A38" s="1"/>
      <c r="B38" s="1"/>
      <c r="C38" s="24"/>
      <c r="D38" s="24"/>
      <c r="E38" s="24"/>
      <c r="F38" s="24"/>
      <c r="G38" s="157"/>
      <c r="H38" s="24"/>
      <c r="I38" s="24"/>
      <c r="J38" s="24"/>
      <c r="K38" s="24"/>
      <c r="L38" s="157"/>
      <c r="M38" s="381"/>
      <c r="N38" s="381"/>
      <c r="O38" s="381"/>
      <c r="P38" s="380"/>
      <c r="Q38" s="157"/>
      <c r="R38" s="381"/>
      <c r="S38" s="381"/>
      <c r="T38" s="381"/>
      <c r="U38" s="380"/>
      <c r="V38" s="157"/>
      <c r="W38" s="24"/>
      <c r="X38" s="24"/>
      <c r="Y38" s="24"/>
      <c r="Z38" s="24"/>
      <c r="AA38" s="1"/>
      <c r="AB38" s="1"/>
      <c r="AC38" s="1"/>
      <c r="AD38" s="1"/>
      <c r="AE38" s="1"/>
    </row>
    <row r="39" spans="1:31" ht="12.4" customHeight="1" x14ac:dyDescent="0.2">
      <c r="A39" s="56"/>
      <c r="B39" s="250" t="s">
        <v>91</v>
      </c>
      <c r="C39" s="24">
        <v>28000000</v>
      </c>
      <c r="D39" s="24">
        <v>81300000</v>
      </c>
      <c r="E39" s="24">
        <v>31100000</v>
      </c>
      <c r="F39" s="24">
        <v>140500000</v>
      </c>
      <c r="G39" s="155"/>
      <c r="H39" s="24">
        <v>30600000</v>
      </c>
      <c r="I39" s="24">
        <v>99000000</v>
      </c>
      <c r="J39" s="24">
        <v>29900000</v>
      </c>
      <c r="K39" s="24">
        <v>159600000</v>
      </c>
      <c r="L39" s="155"/>
      <c r="M39" s="382">
        <v>0</v>
      </c>
      <c r="N39" s="382">
        <v>0</v>
      </c>
      <c r="O39" s="382">
        <v>0</v>
      </c>
      <c r="P39" s="366">
        <v>0</v>
      </c>
      <c r="Q39" s="155"/>
      <c r="R39" s="382">
        <v>0</v>
      </c>
      <c r="S39" s="382">
        <v>0</v>
      </c>
      <c r="T39" s="382">
        <v>0</v>
      </c>
      <c r="U39" s="366">
        <v>0</v>
      </c>
      <c r="V39" s="155"/>
      <c r="W39" s="24">
        <v>58500000</v>
      </c>
      <c r="X39" s="24">
        <v>180400000</v>
      </c>
      <c r="Y39" s="24">
        <v>61100000</v>
      </c>
      <c r="Z39" s="24">
        <v>300000000</v>
      </c>
      <c r="AA39" s="56"/>
      <c r="AB39" s="56"/>
      <c r="AC39" s="56"/>
      <c r="AD39" s="56"/>
      <c r="AE39" s="56"/>
    </row>
    <row r="40" spans="1:31" ht="12.4" customHeight="1" x14ac:dyDescent="0.2">
      <c r="A40" s="56"/>
      <c r="B40" s="250" t="s">
        <v>90</v>
      </c>
      <c r="C40" s="24">
        <v>4500000</v>
      </c>
      <c r="D40" s="24">
        <v>0</v>
      </c>
      <c r="E40" s="24">
        <v>19500000</v>
      </c>
      <c r="F40" s="24">
        <v>24000000</v>
      </c>
      <c r="G40" s="155"/>
      <c r="H40" s="24">
        <v>4300000</v>
      </c>
      <c r="I40" s="24">
        <v>0</v>
      </c>
      <c r="J40" s="24">
        <v>14500000</v>
      </c>
      <c r="K40" s="24">
        <v>18800000</v>
      </c>
      <c r="L40" s="155"/>
      <c r="M40" s="382">
        <v>0</v>
      </c>
      <c r="N40" s="366">
        <v>0</v>
      </c>
      <c r="O40" s="382">
        <v>0</v>
      </c>
      <c r="P40" s="366">
        <v>0</v>
      </c>
      <c r="Q40" s="155"/>
      <c r="R40" s="382">
        <v>0</v>
      </c>
      <c r="S40" s="366">
        <v>0</v>
      </c>
      <c r="T40" s="382">
        <v>0</v>
      </c>
      <c r="U40" s="366">
        <v>0</v>
      </c>
      <c r="V40" s="155"/>
      <c r="W40" s="24">
        <v>8800000</v>
      </c>
      <c r="X40" s="24">
        <v>0</v>
      </c>
      <c r="Y40" s="24">
        <v>34100000</v>
      </c>
      <c r="Z40" s="24">
        <v>42800000</v>
      </c>
      <c r="AA40" s="56"/>
      <c r="AB40" s="56"/>
      <c r="AC40" s="56"/>
      <c r="AD40" s="56"/>
      <c r="AE40" s="56"/>
    </row>
    <row r="41" spans="1:31" ht="12.4" customHeight="1" x14ac:dyDescent="0.2">
      <c r="A41" s="15"/>
      <c r="B41" s="256" t="s">
        <v>89</v>
      </c>
      <c r="C41" s="19">
        <v>19700000</v>
      </c>
      <c r="D41" s="19">
        <v>42300000</v>
      </c>
      <c r="E41" s="19">
        <v>11700000</v>
      </c>
      <c r="F41" s="19">
        <v>73800000</v>
      </c>
      <c r="G41" s="255"/>
      <c r="H41" s="19">
        <v>21300000</v>
      </c>
      <c r="I41" s="19">
        <v>50100000</v>
      </c>
      <c r="J41" s="19">
        <v>13700000</v>
      </c>
      <c r="K41" s="19">
        <v>85100000</v>
      </c>
      <c r="L41" s="255"/>
      <c r="M41" s="389">
        <v>0</v>
      </c>
      <c r="N41" s="389">
        <v>0</v>
      </c>
      <c r="O41" s="389">
        <v>0</v>
      </c>
      <c r="P41" s="388">
        <v>0</v>
      </c>
      <c r="Q41" s="255"/>
      <c r="R41" s="389">
        <v>0</v>
      </c>
      <c r="S41" s="389">
        <v>0</v>
      </c>
      <c r="T41" s="389">
        <v>0</v>
      </c>
      <c r="U41" s="388">
        <v>0</v>
      </c>
      <c r="V41" s="255"/>
      <c r="W41" s="19">
        <v>41100000</v>
      </c>
      <c r="X41" s="19">
        <v>92400000</v>
      </c>
      <c r="Y41" s="19">
        <v>25400000</v>
      </c>
      <c r="Z41" s="19">
        <v>158900000</v>
      </c>
      <c r="AA41" s="15"/>
      <c r="AB41" s="15"/>
      <c r="AC41" s="15"/>
      <c r="AD41" s="15"/>
      <c r="AE41" s="15"/>
    </row>
    <row r="42" spans="1:31" ht="12.4" customHeight="1" x14ac:dyDescent="0.2">
      <c r="A42" s="1"/>
      <c r="B42" s="37" t="s">
        <v>88</v>
      </c>
      <c r="C42" s="47">
        <v>37100000</v>
      </c>
      <c r="D42" s="47">
        <v>44500000</v>
      </c>
      <c r="E42" s="47">
        <v>42200000</v>
      </c>
      <c r="F42" s="47">
        <v>123800000</v>
      </c>
      <c r="G42" s="157"/>
      <c r="H42" s="47">
        <v>41500000</v>
      </c>
      <c r="I42" s="47">
        <v>50900000</v>
      </c>
      <c r="J42" s="47">
        <v>35400000</v>
      </c>
      <c r="K42" s="47">
        <v>127800000</v>
      </c>
      <c r="L42" s="157"/>
      <c r="M42" s="371">
        <v>0</v>
      </c>
      <c r="N42" s="371">
        <v>0</v>
      </c>
      <c r="O42" s="371">
        <v>0</v>
      </c>
      <c r="P42" s="370">
        <v>0</v>
      </c>
      <c r="Q42" s="157"/>
      <c r="R42" s="371">
        <v>0</v>
      </c>
      <c r="S42" s="371">
        <v>0</v>
      </c>
      <c r="T42" s="371">
        <v>0</v>
      </c>
      <c r="U42" s="370">
        <v>0</v>
      </c>
      <c r="V42" s="157"/>
      <c r="W42" s="47">
        <v>78600000</v>
      </c>
      <c r="X42" s="47">
        <v>95400000</v>
      </c>
      <c r="Y42" s="47">
        <v>77600000</v>
      </c>
      <c r="Z42" s="47">
        <v>251600000</v>
      </c>
      <c r="AA42" s="1"/>
      <c r="AB42" s="1"/>
      <c r="AC42" s="1"/>
      <c r="AD42" s="1"/>
      <c r="AE42" s="1"/>
    </row>
    <row r="43" spans="1:31" ht="12.4" customHeight="1" x14ac:dyDescent="0.2">
      <c r="A43" s="56"/>
      <c r="B43" s="250" t="s">
        <v>87</v>
      </c>
      <c r="C43" s="237">
        <v>800000</v>
      </c>
      <c r="D43" s="237">
        <v>0</v>
      </c>
      <c r="E43" s="237">
        <v>1700000</v>
      </c>
      <c r="F43" s="237">
        <v>2500000</v>
      </c>
      <c r="G43" s="377"/>
      <c r="H43" s="237">
        <v>900000</v>
      </c>
      <c r="I43" s="237">
        <v>300000</v>
      </c>
      <c r="J43" s="237">
        <v>2000000</v>
      </c>
      <c r="K43" s="237">
        <v>3200000</v>
      </c>
      <c r="L43" s="377"/>
      <c r="M43" s="387">
        <v>0</v>
      </c>
      <c r="N43" s="368">
        <v>0</v>
      </c>
      <c r="O43" s="387">
        <v>0</v>
      </c>
      <c r="P43" s="386">
        <v>0</v>
      </c>
      <c r="Q43" s="377"/>
      <c r="R43" s="387">
        <v>0</v>
      </c>
      <c r="S43" s="368">
        <v>0</v>
      </c>
      <c r="T43" s="387">
        <v>0</v>
      </c>
      <c r="U43" s="386">
        <v>0</v>
      </c>
      <c r="V43" s="377"/>
      <c r="W43" s="237">
        <v>1700000</v>
      </c>
      <c r="X43" s="237">
        <v>300000</v>
      </c>
      <c r="Y43" s="237">
        <v>3700000</v>
      </c>
      <c r="Z43" s="237">
        <v>5700000</v>
      </c>
      <c r="AA43" s="56"/>
      <c r="AB43" s="56"/>
      <c r="AC43" s="56"/>
      <c r="AD43" s="56"/>
      <c r="AE43" s="56"/>
    </row>
    <row r="44" spans="1:31" ht="12.4" customHeight="1" x14ac:dyDescent="0.2">
      <c r="A44" s="608" t="s">
        <v>86</v>
      </c>
      <c r="B44" s="609"/>
      <c r="C44" s="239">
        <v>90100000</v>
      </c>
      <c r="D44" s="239">
        <v>168200000</v>
      </c>
      <c r="E44" s="239">
        <v>106400000</v>
      </c>
      <c r="F44" s="239">
        <v>364600000</v>
      </c>
      <c r="G44" s="385"/>
      <c r="H44" s="239">
        <v>98600000</v>
      </c>
      <c r="I44" s="239">
        <v>200400000</v>
      </c>
      <c r="J44" s="239">
        <v>95500000</v>
      </c>
      <c r="K44" s="239">
        <v>394500000</v>
      </c>
      <c r="L44" s="385"/>
      <c r="M44" s="375">
        <v>0</v>
      </c>
      <c r="N44" s="375">
        <v>0</v>
      </c>
      <c r="O44" s="375">
        <v>0</v>
      </c>
      <c r="P44" s="374">
        <v>0</v>
      </c>
      <c r="Q44" s="385"/>
      <c r="R44" s="375">
        <v>0</v>
      </c>
      <c r="S44" s="375">
        <v>0</v>
      </c>
      <c r="T44" s="375">
        <v>0</v>
      </c>
      <c r="U44" s="374">
        <v>0</v>
      </c>
      <c r="V44" s="385"/>
      <c r="W44" s="239">
        <v>188600000</v>
      </c>
      <c r="X44" s="239">
        <v>368500000</v>
      </c>
      <c r="Y44" s="239">
        <v>201900000</v>
      </c>
      <c r="Z44" s="239">
        <v>759000000</v>
      </c>
      <c r="AA44" s="232"/>
      <c r="AB44" s="232"/>
      <c r="AC44" s="232"/>
      <c r="AD44" s="232"/>
      <c r="AE44" s="232"/>
    </row>
    <row r="45" spans="1:31" ht="12.4" customHeight="1" x14ac:dyDescent="0.2">
      <c r="A45" s="56"/>
      <c r="B45" s="56"/>
      <c r="C45" s="27"/>
      <c r="D45" s="27"/>
      <c r="E45" s="27"/>
      <c r="F45" s="28"/>
      <c r="G45" s="155"/>
      <c r="H45" s="27"/>
      <c r="I45" s="27"/>
      <c r="J45" s="27"/>
      <c r="K45" s="28"/>
      <c r="L45" s="155"/>
      <c r="M45" s="373"/>
      <c r="N45" s="373"/>
      <c r="O45" s="373"/>
      <c r="P45" s="372"/>
      <c r="Q45" s="155"/>
      <c r="R45" s="373"/>
      <c r="S45" s="373"/>
      <c r="T45" s="373"/>
      <c r="U45" s="372"/>
      <c r="V45" s="155"/>
      <c r="W45" s="27"/>
      <c r="X45" s="27"/>
      <c r="Y45" s="27"/>
      <c r="Z45" s="28"/>
      <c r="AA45" s="56"/>
      <c r="AB45" s="56"/>
      <c r="AC45" s="56"/>
      <c r="AD45" s="56"/>
      <c r="AE45" s="56"/>
    </row>
    <row r="46" spans="1:31" ht="12.4" customHeight="1" x14ac:dyDescent="0.2">
      <c r="A46" s="56"/>
      <c r="B46" s="250" t="s">
        <v>85</v>
      </c>
      <c r="C46" s="24">
        <v>156600000</v>
      </c>
      <c r="D46" s="24">
        <v>58300000</v>
      </c>
      <c r="E46" s="24">
        <v>47700000</v>
      </c>
      <c r="F46" s="24">
        <v>262600000</v>
      </c>
      <c r="G46" s="155"/>
      <c r="H46" s="24">
        <v>143500000</v>
      </c>
      <c r="I46" s="24">
        <v>66000000</v>
      </c>
      <c r="J46" s="24">
        <v>49100000</v>
      </c>
      <c r="K46" s="24">
        <v>258600000</v>
      </c>
      <c r="L46" s="155"/>
      <c r="M46" s="371">
        <v>0</v>
      </c>
      <c r="N46" s="371">
        <v>0</v>
      </c>
      <c r="O46" s="371">
        <v>0</v>
      </c>
      <c r="P46" s="370">
        <v>0</v>
      </c>
      <c r="Q46" s="155"/>
      <c r="R46" s="371">
        <v>0</v>
      </c>
      <c r="S46" s="371">
        <v>0</v>
      </c>
      <c r="T46" s="371">
        <v>0</v>
      </c>
      <c r="U46" s="370">
        <v>0</v>
      </c>
      <c r="V46" s="155"/>
      <c r="W46" s="24">
        <v>300100000</v>
      </c>
      <c r="X46" s="24">
        <v>124300000</v>
      </c>
      <c r="Y46" s="24">
        <v>96800000</v>
      </c>
      <c r="Z46" s="24">
        <v>521200000</v>
      </c>
      <c r="AA46" s="56"/>
      <c r="AB46" s="56"/>
      <c r="AC46" s="56"/>
      <c r="AD46" s="56"/>
      <c r="AE46" s="56"/>
    </row>
    <row r="47" spans="1:31" ht="12.4" customHeight="1" x14ac:dyDescent="0.2">
      <c r="A47" s="56"/>
      <c r="B47" s="250" t="s">
        <v>84</v>
      </c>
      <c r="C47" s="24">
        <v>23700000</v>
      </c>
      <c r="D47" s="24">
        <v>72800000</v>
      </c>
      <c r="E47" s="24">
        <v>8600000</v>
      </c>
      <c r="F47" s="24">
        <v>105100000</v>
      </c>
      <c r="G47" s="155"/>
      <c r="H47" s="24">
        <v>26200000</v>
      </c>
      <c r="I47" s="24">
        <v>83800000</v>
      </c>
      <c r="J47" s="24">
        <v>7500000</v>
      </c>
      <c r="K47" s="24">
        <v>117600000</v>
      </c>
      <c r="L47" s="155"/>
      <c r="M47" s="382">
        <v>0</v>
      </c>
      <c r="N47" s="382">
        <v>0</v>
      </c>
      <c r="O47" s="366">
        <v>0</v>
      </c>
      <c r="P47" s="366">
        <v>0</v>
      </c>
      <c r="Q47" s="155"/>
      <c r="R47" s="382">
        <v>0</v>
      </c>
      <c r="S47" s="382">
        <v>0</v>
      </c>
      <c r="T47" s="366">
        <v>0</v>
      </c>
      <c r="U47" s="366">
        <v>0</v>
      </c>
      <c r="V47" s="155"/>
      <c r="W47" s="24">
        <v>49900000</v>
      </c>
      <c r="X47" s="24">
        <v>156600000</v>
      </c>
      <c r="Y47" s="24">
        <v>16100000</v>
      </c>
      <c r="Z47" s="24">
        <v>222700000</v>
      </c>
      <c r="AA47" s="56"/>
      <c r="AB47" s="56"/>
      <c r="AC47" s="56"/>
      <c r="AD47" s="56"/>
      <c r="AE47" s="56"/>
    </row>
    <row r="48" spans="1:31" ht="12.4" customHeight="1" x14ac:dyDescent="0.2">
      <c r="A48" s="232"/>
      <c r="B48" s="248" t="s">
        <v>83</v>
      </c>
      <c r="C48" s="257">
        <v>18200000</v>
      </c>
      <c r="D48" s="257">
        <v>4900000</v>
      </c>
      <c r="E48" s="257">
        <v>2100000</v>
      </c>
      <c r="F48" s="257">
        <v>25200000</v>
      </c>
      <c r="G48" s="246"/>
      <c r="H48" s="257">
        <v>19400000</v>
      </c>
      <c r="I48" s="257">
        <v>5300000</v>
      </c>
      <c r="J48" s="257">
        <v>1400000</v>
      </c>
      <c r="K48" s="257">
        <v>26100000</v>
      </c>
      <c r="L48" s="246"/>
      <c r="M48" s="384">
        <v>0</v>
      </c>
      <c r="N48" s="383">
        <v>0</v>
      </c>
      <c r="O48" s="383">
        <v>0</v>
      </c>
      <c r="P48" s="383">
        <v>0</v>
      </c>
      <c r="Q48" s="246"/>
      <c r="R48" s="384">
        <v>0</v>
      </c>
      <c r="S48" s="383">
        <v>0</v>
      </c>
      <c r="T48" s="383">
        <v>0</v>
      </c>
      <c r="U48" s="383">
        <v>0</v>
      </c>
      <c r="V48" s="246"/>
      <c r="W48" s="257">
        <v>37500000</v>
      </c>
      <c r="X48" s="257">
        <v>10300000</v>
      </c>
      <c r="Y48" s="257">
        <v>3500000</v>
      </c>
      <c r="Z48" s="257">
        <v>51300000</v>
      </c>
      <c r="AA48" s="232"/>
      <c r="AB48" s="232"/>
      <c r="AC48" s="232"/>
      <c r="AD48" s="232"/>
      <c r="AE48" s="232"/>
    </row>
    <row r="49" spans="1:31" ht="12.4" customHeight="1" x14ac:dyDescent="0.2">
      <c r="A49" s="15"/>
      <c r="B49" s="256" t="s">
        <v>82</v>
      </c>
      <c r="C49" s="24">
        <v>700000</v>
      </c>
      <c r="D49" s="24">
        <v>4200000</v>
      </c>
      <c r="E49" s="24">
        <v>20900000</v>
      </c>
      <c r="F49" s="24">
        <v>25800000</v>
      </c>
      <c r="G49" s="255"/>
      <c r="H49" s="24">
        <v>600000</v>
      </c>
      <c r="I49" s="24">
        <v>4400000</v>
      </c>
      <c r="J49" s="24">
        <v>21100000</v>
      </c>
      <c r="K49" s="24">
        <v>26000000</v>
      </c>
      <c r="L49" s="255"/>
      <c r="M49" s="382">
        <v>0</v>
      </c>
      <c r="N49" s="382">
        <v>0</v>
      </c>
      <c r="O49" s="382">
        <v>0</v>
      </c>
      <c r="P49" s="366">
        <v>0</v>
      </c>
      <c r="Q49" s="255"/>
      <c r="R49" s="382">
        <v>0</v>
      </c>
      <c r="S49" s="382">
        <v>0</v>
      </c>
      <c r="T49" s="382">
        <v>0</v>
      </c>
      <c r="U49" s="366">
        <v>0</v>
      </c>
      <c r="V49" s="255"/>
      <c r="W49" s="24">
        <v>1300000</v>
      </c>
      <c r="X49" s="24">
        <v>8500000</v>
      </c>
      <c r="Y49" s="24">
        <v>42000000</v>
      </c>
      <c r="Z49" s="24">
        <v>51900000</v>
      </c>
      <c r="AA49" s="15"/>
      <c r="AB49" s="15"/>
      <c r="AC49" s="15"/>
      <c r="AD49" s="15"/>
      <c r="AE49" s="15"/>
    </row>
    <row r="50" spans="1:31" ht="12.4" customHeight="1" x14ac:dyDescent="0.2">
      <c r="A50" s="56"/>
      <c r="B50" s="250" t="s">
        <v>81</v>
      </c>
      <c r="C50" s="24">
        <v>3100000</v>
      </c>
      <c r="D50" s="24">
        <v>0</v>
      </c>
      <c r="E50" s="24">
        <v>900000</v>
      </c>
      <c r="F50" s="24">
        <v>4000000</v>
      </c>
      <c r="G50" s="155"/>
      <c r="H50" s="24">
        <v>6500000</v>
      </c>
      <c r="I50" s="24">
        <v>0</v>
      </c>
      <c r="J50" s="24">
        <v>1200000</v>
      </c>
      <c r="K50" s="24">
        <v>7700000</v>
      </c>
      <c r="L50" s="155"/>
      <c r="M50" s="382">
        <v>0</v>
      </c>
      <c r="N50" s="382">
        <v>0</v>
      </c>
      <c r="O50" s="382">
        <v>0</v>
      </c>
      <c r="P50" s="366">
        <v>0</v>
      </c>
      <c r="Q50" s="155"/>
      <c r="R50" s="382">
        <v>0</v>
      </c>
      <c r="S50" s="382">
        <v>0</v>
      </c>
      <c r="T50" s="382">
        <v>0</v>
      </c>
      <c r="U50" s="366">
        <v>0</v>
      </c>
      <c r="V50" s="155"/>
      <c r="W50" s="24">
        <v>9600000</v>
      </c>
      <c r="X50" s="24">
        <v>0</v>
      </c>
      <c r="Y50" s="24">
        <v>2100000</v>
      </c>
      <c r="Z50" s="24">
        <v>11700000</v>
      </c>
      <c r="AA50" s="56"/>
      <c r="AB50" s="56"/>
      <c r="AC50" s="56"/>
      <c r="AD50" s="56"/>
      <c r="AE50" s="56"/>
    </row>
    <row r="51" spans="1:31" ht="12.4" customHeight="1" x14ac:dyDescent="0.2">
      <c r="A51" s="56"/>
      <c r="B51" s="250" t="s">
        <v>80</v>
      </c>
      <c r="C51" s="24">
        <v>500000</v>
      </c>
      <c r="D51" s="24">
        <v>0</v>
      </c>
      <c r="E51" s="24">
        <v>0</v>
      </c>
      <c r="F51" s="24">
        <v>500000</v>
      </c>
      <c r="G51" s="155"/>
      <c r="H51" s="24">
        <v>100000</v>
      </c>
      <c r="I51" s="24">
        <v>0</v>
      </c>
      <c r="J51" s="24">
        <v>0</v>
      </c>
      <c r="K51" s="24">
        <v>100000</v>
      </c>
      <c r="L51" s="155"/>
      <c r="M51" s="381"/>
      <c r="N51" s="381"/>
      <c r="O51" s="381"/>
      <c r="P51" s="380"/>
      <c r="Q51" s="155"/>
      <c r="R51" s="381"/>
      <c r="S51" s="381"/>
      <c r="T51" s="381"/>
      <c r="U51" s="380"/>
      <c r="V51" s="155"/>
      <c r="W51" s="24">
        <v>700000</v>
      </c>
      <c r="X51" s="24">
        <v>0</v>
      </c>
      <c r="Y51" s="24">
        <v>0</v>
      </c>
      <c r="Z51" s="24">
        <v>700000</v>
      </c>
      <c r="AA51" s="56"/>
      <c r="AB51" s="56"/>
      <c r="AC51" s="56"/>
      <c r="AD51" s="56"/>
      <c r="AE51" s="56"/>
    </row>
    <row r="52" spans="1:31" ht="12.4" customHeight="1" x14ac:dyDescent="0.2">
      <c r="A52" s="56"/>
      <c r="B52" s="250" t="s">
        <v>79</v>
      </c>
      <c r="C52" s="245">
        <v>0</v>
      </c>
      <c r="D52" s="245">
        <v>0</v>
      </c>
      <c r="E52" s="245">
        <v>0</v>
      </c>
      <c r="F52" s="245">
        <v>0</v>
      </c>
      <c r="G52" s="377"/>
      <c r="H52" s="245">
        <v>0</v>
      </c>
      <c r="I52" s="237">
        <v>0</v>
      </c>
      <c r="J52" s="245">
        <v>0</v>
      </c>
      <c r="K52" s="245">
        <v>0</v>
      </c>
      <c r="L52" s="377"/>
      <c r="M52" s="379">
        <v>0</v>
      </c>
      <c r="N52" s="379">
        <v>0</v>
      </c>
      <c r="O52" s="379">
        <v>0</v>
      </c>
      <c r="P52" s="378">
        <v>0</v>
      </c>
      <c r="Q52" s="377"/>
      <c r="R52" s="379">
        <v>0</v>
      </c>
      <c r="S52" s="379">
        <v>0</v>
      </c>
      <c r="T52" s="379">
        <v>0</v>
      </c>
      <c r="U52" s="378">
        <v>0</v>
      </c>
      <c r="V52" s="377"/>
      <c r="W52" s="237">
        <v>0</v>
      </c>
      <c r="X52" s="237">
        <v>0</v>
      </c>
      <c r="Y52" s="237">
        <v>0</v>
      </c>
      <c r="Z52" s="237">
        <v>0</v>
      </c>
      <c r="AA52" s="56"/>
      <c r="AB52" s="56"/>
      <c r="AC52" s="56"/>
      <c r="AD52" s="56"/>
      <c r="AE52" s="56"/>
    </row>
    <row r="53" spans="1:31" ht="18.75" customHeight="1" x14ac:dyDescent="0.2">
      <c r="A53" s="589" t="s">
        <v>78</v>
      </c>
      <c r="B53" s="526"/>
      <c r="C53" s="239">
        <v>202800000</v>
      </c>
      <c r="D53" s="239">
        <v>140300000</v>
      </c>
      <c r="E53" s="239">
        <v>80200000</v>
      </c>
      <c r="F53" s="239">
        <v>423300000</v>
      </c>
      <c r="G53" s="259"/>
      <c r="H53" s="239">
        <v>196200000</v>
      </c>
      <c r="I53" s="239">
        <v>159500000</v>
      </c>
      <c r="J53" s="239">
        <v>80400000</v>
      </c>
      <c r="K53" s="239">
        <v>436100000</v>
      </c>
      <c r="L53" s="259"/>
      <c r="M53" s="376">
        <v>0</v>
      </c>
      <c r="N53" s="376">
        <v>0</v>
      </c>
      <c r="O53" s="376">
        <v>0</v>
      </c>
      <c r="P53" s="367">
        <v>0</v>
      </c>
      <c r="Q53" s="259"/>
      <c r="R53" s="375">
        <v>0</v>
      </c>
      <c r="S53" s="375">
        <v>0</v>
      </c>
      <c r="T53" s="375">
        <v>0</v>
      </c>
      <c r="U53" s="374">
        <v>0</v>
      </c>
      <c r="V53" s="259"/>
      <c r="W53" s="239">
        <v>399100000</v>
      </c>
      <c r="X53" s="239">
        <v>299800000</v>
      </c>
      <c r="Y53" s="239">
        <v>160500000</v>
      </c>
      <c r="Z53" s="239">
        <v>859400000</v>
      </c>
      <c r="AA53" s="56"/>
      <c r="AB53" s="56"/>
      <c r="AC53" s="56"/>
      <c r="AD53" s="56"/>
      <c r="AE53" s="56"/>
    </row>
    <row r="54" spans="1:31" ht="12.4" customHeight="1" x14ac:dyDescent="0.2">
      <c r="A54" s="15"/>
      <c r="B54" s="15"/>
      <c r="C54" s="47"/>
      <c r="D54" s="47"/>
      <c r="E54" s="47"/>
      <c r="F54" s="47"/>
      <c r="G54" s="15"/>
      <c r="H54" s="47"/>
      <c r="I54" s="47"/>
      <c r="J54" s="47"/>
      <c r="K54" s="47"/>
      <c r="L54" s="15"/>
      <c r="M54" s="27"/>
      <c r="N54" s="27"/>
      <c r="O54" s="27"/>
      <c r="P54" s="28"/>
      <c r="Q54" s="15"/>
      <c r="R54" s="373"/>
      <c r="S54" s="373"/>
      <c r="T54" s="373"/>
      <c r="U54" s="372"/>
      <c r="V54" s="15"/>
      <c r="W54" s="47"/>
      <c r="X54" s="47"/>
      <c r="Y54" s="47"/>
      <c r="Z54" s="47"/>
      <c r="AA54" s="15"/>
      <c r="AB54" s="15"/>
      <c r="AC54" s="15"/>
      <c r="AD54" s="15"/>
      <c r="AE54" s="15"/>
    </row>
    <row r="55" spans="1:31" ht="12.4" customHeight="1" x14ac:dyDescent="0.2">
      <c r="A55" s="1"/>
      <c r="B55" s="37" t="s">
        <v>77</v>
      </c>
      <c r="C55" s="24">
        <v>100000</v>
      </c>
      <c r="D55" s="24">
        <v>0</v>
      </c>
      <c r="E55" s="24">
        <v>34700000</v>
      </c>
      <c r="F55" s="24">
        <v>34700000</v>
      </c>
      <c r="G55" s="157"/>
      <c r="H55" s="24">
        <v>100000</v>
      </c>
      <c r="I55" s="24">
        <v>0</v>
      </c>
      <c r="J55" s="24">
        <v>17300000</v>
      </c>
      <c r="K55" s="24">
        <v>17400000</v>
      </c>
      <c r="L55" s="157"/>
      <c r="M55" s="371">
        <v>0</v>
      </c>
      <c r="N55" s="366">
        <v>0</v>
      </c>
      <c r="O55" s="371">
        <v>0</v>
      </c>
      <c r="P55" s="370">
        <v>0</v>
      </c>
      <c r="Q55" s="157"/>
      <c r="R55" s="371">
        <v>0</v>
      </c>
      <c r="S55" s="366">
        <v>0</v>
      </c>
      <c r="T55" s="371">
        <v>0</v>
      </c>
      <c r="U55" s="370">
        <v>0</v>
      </c>
      <c r="V55" s="157"/>
      <c r="W55" s="24">
        <v>100000</v>
      </c>
      <c r="X55" s="24">
        <v>0</v>
      </c>
      <c r="Y55" s="24">
        <v>52000000</v>
      </c>
      <c r="Z55" s="24">
        <v>52100000</v>
      </c>
      <c r="AA55" s="1"/>
      <c r="AB55" s="1"/>
      <c r="AC55" s="1"/>
      <c r="AD55" s="1"/>
      <c r="AE55" s="1"/>
    </row>
    <row r="56" spans="1:31" ht="12" customHeight="1" x14ac:dyDescent="0.2">
      <c r="A56" s="1"/>
      <c r="B56" s="37" t="s">
        <v>76</v>
      </c>
      <c r="C56" s="237">
        <v>2300000</v>
      </c>
      <c r="D56" s="237">
        <v>0</v>
      </c>
      <c r="E56" s="237">
        <v>23100000</v>
      </c>
      <c r="F56" s="237">
        <v>25400000</v>
      </c>
      <c r="G56" s="287"/>
      <c r="H56" s="237">
        <v>2300000</v>
      </c>
      <c r="I56" s="237">
        <v>0</v>
      </c>
      <c r="J56" s="237">
        <v>19600000</v>
      </c>
      <c r="K56" s="237">
        <v>22000000</v>
      </c>
      <c r="L56" s="287"/>
      <c r="M56" s="369">
        <v>0</v>
      </c>
      <c r="N56" s="368">
        <v>0</v>
      </c>
      <c r="O56" s="369">
        <v>0</v>
      </c>
      <c r="P56" s="368">
        <v>0</v>
      </c>
      <c r="Q56" s="287"/>
      <c r="R56" s="369">
        <v>0</v>
      </c>
      <c r="S56" s="368">
        <v>0</v>
      </c>
      <c r="T56" s="369">
        <v>0</v>
      </c>
      <c r="U56" s="368">
        <v>0</v>
      </c>
      <c r="V56" s="287"/>
      <c r="W56" s="237">
        <v>4600000</v>
      </c>
      <c r="X56" s="237">
        <v>0</v>
      </c>
      <c r="Y56" s="237">
        <v>42800000</v>
      </c>
      <c r="Z56" s="237">
        <v>47400000</v>
      </c>
      <c r="AA56" s="1"/>
      <c r="AB56" s="1"/>
      <c r="AC56" s="1"/>
      <c r="AD56" s="1"/>
      <c r="AE56" s="1"/>
    </row>
    <row r="57" spans="1:31" ht="12.4" customHeight="1" x14ac:dyDescent="0.2">
      <c r="A57" s="524" t="s">
        <v>75</v>
      </c>
      <c r="B57" s="516"/>
      <c r="C57" s="239">
        <v>2300000</v>
      </c>
      <c r="D57" s="239">
        <v>0</v>
      </c>
      <c r="E57" s="239">
        <v>57800000</v>
      </c>
      <c r="F57" s="239">
        <v>60100000</v>
      </c>
      <c r="G57" s="365"/>
      <c r="H57" s="239">
        <v>2400000</v>
      </c>
      <c r="I57" s="239">
        <v>0</v>
      </c>
      <c r="J57" s="239">
        <v>36900000</v>
      </c>
      <c r="K57" s="239">
        <v>39400000</v>
      </c>
      <c r="L57" s="365"/>
      <c r="M57" s="367"/>
      <c r="N57" s="367"/>
      <c r="O57" s="367"/>
      <c r="P57" s="367"/>
      <c r="Q57" s="365"/>
      <c r="R57" s="367"/>
      <c r="S57" s="367"/>
      <c r="T57" s="367"/>
      <c r="U57" s="367"/>
      <c r="V57" s="365"/>
      <c r="W57" s="239">
        <v>4700000</v>
      </c>
      <c r="X57" s="239">
        <v>0</v>
      </c>
      <c r="Y57" s="239">
        <v>94700000</v>
      </c>
      <c r="Z57" s="239">
        <v>99500000</v>
      </c>
      <c r="AA57" s="1"/>
      <c r="AB57" s="1"/>
      <c r="AC57" s="1"/>
      <c r="AD57" s="1"/>
      <c r="AE57" s="1"/>
    </row>
    <row r="58" spans="1:31" ht="12.4" customHeight="1" x14ac:dyDescent="0.2">
      <c r="A58" s="1"/>
      <c r="B58" s="1"/>
      <c r="C58" s="24"/>
      <c r="D58" s="24"/>
      <c r="E58" s="24"/>
      <c r="F58" s="24"/>
      <c r="G58" s="365"/>
      <c r="H58" s="24"/>
      <c r="I58" s="24"/>
      <c r="J58" s="24"/>
      <c r="K58" s="24"/>
      <c r="L58" s="365"/>
      <c r="M58" s="366"/>
      <c r="N58" s="366"/>
      <c r="O58" s="366"/>
      <c r="P58" s="366"/>
      <c r="Q58" s="365"/>
      <c r="R58" s="366"/>
      <c r="S58" s="366"/>
      <c r="T58" s="366"/>
      <c r="U58" s="366"/>
      <c r="V58" s="365"/>
      <c r="W58" s="24"/>
      <c r="X58" s="24"/>
      <c r="Y58" s="24"/>
      <c r="Z58" s="24"/>
      <c r="AA58" s="1"/>
      <c r="AB58" s="1"/>
      <c r="AC58" s="1"/>
      <c r="AD58" s="1"/>
      <c r="AE58" s="1"/>
    </row>
    <row r="59" spans="1:31" ht="12.4" customHeight="1" thickBot="1" x14ac:dyDescent="0.25">
      <c r="A59" s="616" t="s">
        <v>74</v>
      </c>
      <c r="B59" s="617"/>
      <c r="C59" s="233">
        <v>765300000</v>
      </c>
      <c r="D59" s="233">
        <v>504500000</v>
      </c>
      <c r="E59" s="233">
        <v>669400000</v>
      </c>
      <c r="F59" s="233">
        <v>1939200000</v>
      </c>
      <c r="G59" s="363"/>
      <c r="H59" s="233">
        <v>825800000</v>
      </c>
      <c r="I59" s="233">
        <v>604300000</v>
      </c>
      <c r="J59" s="233">
        <v>691900000</v>
      </c>
      <c r="K59" s="233">
        <v>2122000000</v>
      </c>
      <c r="L59" s="363"/>
      <c r="M59" s="364">
        <v>0</v>
      </c>
      <c r="N59" s="364">
        <v>0</v>
      </c>
      <c r="O59" s="364">
        <v>0</v>
      </c>
      <c r="P59" s="364">
        <v>0</v>
      </c>
      <c r="Q59" s="363"/>
      <c r="R59" s="364">
        <v>0</v>
      </c>
      <c r="S59" s="364">
        <v>0</v>
      </c>
      <c r="T59" s="364">
        <v>0</v>
      </c>
      <c r="U59" s="364">
        <v>0</v>
      </c>
      <c r="V59" s="363"/>
      <c r="W59" s="233">
        <v>1591100000</v>
      </c>
      <c r="X59" s="233">
        <v>1108900000</v>
      </c>
      <c r="Y59" s="233">
        <v>1361300000</v>
      </c>
      <c r="Z59" s="233">
        <v>4061300000</v>
      </c>
      <c r="AA59" s="362"/>
      <c r="AB59" s="362"/>
      <c r="AC59" s="362"/>
      <c r="AD59" s="362"/>
      <c r="AE59" s="362"/>
    </row>
    <row r="60" spans="1:31" ht="12.4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257"/>
      <c r="S60" s="257"/>
      <c r="T60" s="257"/>
      <c r="U60" s="257"/>
      <c r="V60" s="15"/>
      <c r="W60" s="15"/>
      <c r="X60" s="15"/>
      <c r="Y60" s="15"/>
      <c r="Z60" s="17"/>
      <c r="AA60" s="15"/>
      <c r="AB60" s="15"/>
      <c r="AC60" s="15"/>
      <c r="AD60" s="15"/>
      <c r="AE60" s="15"/>
    </row>
    <row r="61" spans="1:31" ht="12.4" customHeight="1" x14ac:dyDescent="0.2">
      <c r="A61" s="589" t="s">
        <v>69</v>
      </c>
      <c r="B61" s="522"/>
      <c r="C61" s="522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522"/>
      <c r="R61" s="545"/>
      <c r="S61" s="545"/>
      <c r="T61" s="545"/>
      <c r="U61" s="166"/>
      <c r="V61" s="361"/>
      <c r="W61" s="361"/>
      <c r="X61" s="361"/>
      <c r="Y61" s="361"/>
      <c r="Z61" s="361"/>
      <c r="AA61" s="360"/>
      <c r="AB61" s="360"/>
      <c r="AC61" s="360"/>
      <c r="AD61" s="360"/>
      <c r="AE61" s="360"/>
    </row>
    <row r="62" spans="1:31" ht="12.4" customHeight="1" x14ac:dyDescent="0.2">
      <c r="A62" s="1"/>
      <c r="B62" s="1"/>
      <c r="C62" s="238"/>
      <c r="D62" s="238"/>
      <c r="E62" s="238"/>
      <c r="F62" s="238"/>
      <c r="G62" s="238"/>
      <c r="H62" s="238"/>
      <c r="I62" s="1"/>
      <c r="J62" s="1"/>
      <c r="K62" s="1"/>
      <c r="L62" s="7"/>
      <c r="M62" s="1"/>
      <c r="N62" s="1"/>
      <c r="O62" s="1"/>
      <c r="P62" s="7"/>
      <c r="Q62" s="1"/>
      <c r="R62" s="1"/>
      <c r="S62" s="1"/>
      <c r="T62" s="7"/>
      <c r="U62" s="1"/>
      <c r="V62" s="1"/>
      <c r="W62" s="1"/>
      <c r="X62" s="7"/>
      <c r="Y62" s="1"/>
      <c r="Z62" s="1"/>
      <c r="AA62" s="359"/>
      <c r="AB62" s="359"/>
      <c r="AC62" s="359"/>
      <c r="AD62" s="359"/>
      <c r="AE62" s="359"/>
    </row>
    <row r="63" spans="1:31" ht="12.4" customHeight="1" x14ac:dyDescent="0.2">
      <c r="A63" s="589" t="s">
        <v>68</v>
      </c>
      <c r="B63" s="619"/>
      <c r="C63" s="619"/>
      <c r="D63" s="619"/>
      <c r="E63" s="619"/>
      <c r="F63" s="619"/>
      <c r="G63" s="619"/>
      <c r="H63" s="619"/>
      <c r="I63" s="619"/>
      <c r="J63" s="619"/>
      <c r="K63" s="619"/>
      <c r="L63" s="619"/>
      <c r="M63" s="619"/>
      <c r="N63" s="619"/>
      <c r="O63" s="619"/>
      <c r="P63" s="619"/>
      <c r="Q63" s="619"/>
      <c r="R63" s="619"/>
      <c r="S63" s="619"/>
      <c r="T63" s="619"/>
      <c r="U63" s="619"/>
      <c r="V63" s="619"/>
      <c r="W63" s="619"/>
      <c r="X63" s="619"/>
      <c r="Y63" s="619"/>
      <c r="Z63" s="619"/>
      <c r="AA63" s="101"/>
      <c r="AB63" s="101"/>
      <c r="AC63" s="101"/>
      <c r="AD63" s="101"/>
      <c r="AE63" s="101"/>
    </row>
    <row r="64" spans="1:31" ht="12.4" customHeight="1" x14ac:dyDescent="0.2">
      <c r="A64" s="1"/>
      <c r="B64" s="1"/>
      <c r="C64" s="27"/>
      <c r="D64" s="27"/>
      <c r="E64" s="27"/>
      <c r="F64" s="27"/>
      <c r="G64" s="27"/>
      <c r="H64" s="2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7"/>
      <c r="V64" s="1"/>
      <c r="W64" s="1"/>
      <c r="X64" s="1"/>
      <c r="Y64" s="1"/>
      <c r="Z64" s="1"/>
      <c r="AA64" s="358"/>
      <c r="AB64" s="358"/>
      <c r="AC64" s="358"/>
      <c r="AD64" s="358"/>
      <c r="AE64" s="358"/>
    </row>
    <row r="65" spans="1:31" ht="12.4" customHeight="1" x14ac:dyDescent="0.2">
      <c r="A65" s="589" t="s">
        <v>67</v>
      </c>
      <c r="B65" s="619"/>
      <c r="C65" s="619"/>
      <c r="D65" s="619"/>
      <c r="E65" s="619"/>
      <c r="F65" s="619"/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101"/>
      <c r="AB65" s="101"/>
      <c r="AC65" s="101"/>
      <c r="AD65" s="101"/>
      <c r="AE65" s="101"/>
    </row>
    <row r="66" spans="1:31" ht="13.9" customHeight="1" x14ac:dyDescent="0.2">
      <c r="A66" s="1"/>
      <c r="B66" s="1"/>
      <c r="C66" s="237"/>
      <c r="D66" s="237"/>
      <c r="E66" s="237"/>
      <c r="F66" s="237"/>
      <c r="G66" s="237"/>
      <c r="H66" s="237"/>
      <c r="I66" s="1"/>
      <c r="J66" s="1"/>
      <c r="K66" s="1"/>
      <c r="L66" s="7"/>
      <c r="M66" s="1"/>
      <c r="N66" s="1"/>
      <c r="O66" s="1"/>
      <c r="P66" s="7"/>
      <c r="Q66" s="1"/>
      <c r="R66" s="1"/>
      <c r="S66" s="1"/>
      <c r="T66" s="7"/>
      <c r="U66" s="1"/>
      <c r="V66" s="1"/>
      <c r="W66" s="1"/>
      <c r="X66" s="7"/>
      <c r="Y66" s="1"/>
      <c r="Z66" s="1"/>
      <c r="AA66" s="358"/>
      <c r="AB66" s="358"/>
      <c r="AC66" s="358"/>
      <c r="AD66" s="358"/>
      <c r="AE66" s="358"/>
    </row>
    <row r="67" spans="1:31" ht="18.75" customHeight="1" x14ac:dyDescent="0.2">
      <c r="A67" s="589" t="s">
        <v>146</v>
      </c>
      <c r="B67" s="515"/>
      <c r="C67" s="519"/>
      <c r="D67" s="519"/>
      <c r="E67" s="519"/>
      <c r="F67" s="519"/>
      <c r="G67" s="519"/>
      <c r="H67" s="519"/>
      <c r="I67" s="515"/>
      <c r="J67" s="515"/>
      <c r="K67" s="515"/>
      <c r="L67" s="583"/>
      <c r="M67" s="515"/>
      <c r="N67" s="515"/>
      <c r="O67" s="515"/>
      <c r="P67" s="583"/>
      <c r="Q67" s="515"/>
      <c r="R67" s="515"/>
      <c r="S67" s="515"/>
      <c r="T67" s="583"/>
      <c r="U67" s="1"/>
      <c r="V67" s="1"/>
      <c r="W67" s="1"/>
      <c r="X67" s="7"/>
      <c r="Y67" s="1"/>
      <c r="Z67" s="1"/>
      <c r="AA67" s="359"/>
      <c r="AB67" s="359"/>
      <c r="AC67" s="359"/>
      <c r="AD67" s="359"/>
      <c r="AE67" s="359"/>
    </row>
    <row r="68" spans="1:31" ht="18.75" customHeight="1" x14ac:dyDescent="0.2">
      <c r="A68" s="1"/>
      <c r="B68" s="1"/>
      <c r="C68" s="237"/>
      <c r="D68" s="237"/>
      <c r="E68" s="237"/>
      <c r="F68" s="237"/>
      <c r="G68" s="237"/>
      <c r="H68" s="237"/>
      <c r="I68" s="1"/>
      <c r="J68" s="1"/>
      <c r="K68" s="1"/>
      <c r="L68" s="7"/>
      <c r="M68" s="1"/>
      <c r="N68" s="1"/>
      <c r="O68" s="1"/>
      <c r="P68" s="7"/>
      <c r="Q68" s="1"/>
      <c r="R68" s="1"/>
      <c r="S68" s="1"/>
      <c r="T68" s="7"/>
      <c r="U68" s="1"/>
      <c r="V68" s="1"/>
      <c r="W68" s="1"/>
      <c r="X68" s="7"/>
      <c r="Y68" s="1"/>
      <c r="Z68" s="1"/>
      <c r="AA68" s="1"/>
      <c r="AB68" s="1"/>
      <c r="AC68" s="1"/>
      <c r="AD68" s="1"/>
      <c r="AE68" s="1"/>
    </row>
    <row r="69" spans="1:31" ht="18.75" customHeight="1" x14ac:dyDescent="0.2">
      <c r="A69" s="611" t="s">
        <v>33</v>
      </c>
      <c r="B69" s="526"/>
      <c r="C69" s="526"/>
      <c r="D69" s="526"/>
      <c r="E69" s="596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358"/>
      <c r="AB69" s="358"/>
      <c r="AC69" s="358"/>
      <c r="AD69" s="358"/>
      <c r="AE69" s="358"/>
    </row>
    <row r="70" spans="1:31" ht="18.7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1" ht="18.75" customHeight="1" x14ac:dyDescent="0.2">
      <c r="A71" s="561" t="s">
        <v>145</v>
      </c>
      <c r="B71" s="596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104"/>
      <c r="AB71" s="104"/>
      <c r="AC71" s="104"/>
      <c r="AD71" s="104"/>
      <c r="AE71" s="104"/>
    </row>
    <row r="72" spans="1:3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7"/>
      <c r="AA72" s="1"/>
      <c r="AB72" s="1"/>
      <c r="AC72" s="1"/>
      <c r="AD72" s="1"/>
      <c r="AE72" s="1"/>
    </row>
    <row r="73" spans="1:3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7"/>
      <c r="AA73" s="1"/>
      <c r="AB73" s="1"/>
      <c r="AC73" s="1"/>
      <c r="AD73" s="1"/>
      <c r="AE73" s="1"/>
    </row>
    <row r="74" spans="1:3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7"/>
      <c r="AA74" s="1"/>
      <c r="AB74" s="1"/>
      <c r="AC74" s="1"/>
      <c r="AD74" s="1"/>
      <c r="AE74" s="1"/>
    </row>
    <row r="75" spans="1:3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7"/>
      <c r="AA75" s="1"/>
      <c r="AB75" s="1"/>
      <c r="AC75" s="1"/>
      <c r="AD75" s="1"/>
      <c r="AE75" s="1"/>
    </row>
    <row r="76" spans="1:3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7"/>
      <c r="AA76" s="1"/>
      <c r="AB76" s="1"/>
      <c r="AC76" s="1"/>
      <c r="AD76" s="1"/>
      <c r="AE76" s="1"/>
    </row>
    <row r="77" spans="1:3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7"/>
      <c r="AA77" s="1"/>
      <c r="AB77" s="1"/>
      <c r="AC77" s="1"/>
      <c r="AD77" s="1"/>
      <c r="AE77" s="1"/>
    </row>
    <row r="78" spans="1:3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7"/>
      <c r="AA78" s="1"/>
      <c r="AB78" s="1"/>
      <c r="AC78" s="1"/>
      <c r="AD78" s="1"/>
      <c r="AE78" s="1"/>
    </row>
    <row r="79" spans="1:3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7"/>
      <c r="AA79" s="1"/>
      <c r="AB79" s="1"/>
      <c r="AC79" s="1"/>
      <c r="AD79" s="1"/>
      <c r="AE79" s="1"/>
    </row>
    <row r="80" spans="1:3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7"/>
      <c r="AA80" s="1"/>
      <c r="AB80" s="1"/>
      <c r="AC80" s="1"/>
      <c r="AD80" s="1"/>
      <c r="AE80" s="1"/>
    </row>
    <row r="81" spans="1:3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7"/>
      <c r="AA81" s="1"/>
      <c r="AB81" s="1"/>
      <c r="AC81" s="1"/>
      <c r="AD81" s="1"/>
      <c r="AE81" s="1"/>
    </row>
    <row r="82" spans="1:3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7"/>
      <c r="AA82" s="1"/>
      <c r="AB82" s="1"/>
      <c r="AC82" s="1"/>
      <c r="AD82" s="1"/>
      <c r="AE82" s="1"/>
    </row>
    <row r="83" spans="1:3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7"/>
      <c r="AA83" s="1"/>
      <c r="AB83" s="1"/>
      <c r="AC83" s="1"/>
      <c r="AD83" s="1"/>
      <c r="AE83" s="1"/>
    </row>
    <row r="84" spans="1:3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7"/>
      <c r="AA84" s="1"/>
      <c r="AB84" s="1"/>
      <c r="AC84" s="1"/>
      <c r="AD84" s="1"/>
      <c r="AE84" s="1"/>
    </row>
    <row r="85" spans="1:3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7"/>
      <c r="AA85" s="1"/>
      <c r="AB85" s="1"/>
      <c r="AC85" s="1"/>
      <c r="AD85" s="1"/>
      <c r="AE85" s="1"/>
    </row>
    <row r="86" spans="1:3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7"/>
      <c r="AA86" s="1"/>
      <c r="AB86" s="1"/>
      <c r="AC86" s="1"/>
      <c r="AD86" s="1"/>
      <c r="AE86" s="1"/>
    </row>
    <row r="87" spans="1:3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7"/>
      <c r="AA87" s="1"/>
      <c r="AB87" s="1"/>
      <c r="AC87" s="1"/>
      <c r="AD87" s="1"/>
      <c r="AE87" s="1"/>
    </row>
    <row r="88" spans="1:3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7"/>
      <c r="AA88" s="1"/>
      <c r="AB88" s="1"/>
      <c r="AC88" s="1"/>
      <c r="AD88" s="1"/>
      <c r="AE88" s="1"/>
    </row>
    <row r="89" spans="1:3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7"/>
      <c r="AA89" s="1"/>
      <c r="AB89" s="1"/>
      <c r="AC89" s="1"/>
      <c r="AD89" s="1"/>
      <c r="AE89" s="1"/>
    </row>
    <row r="90" spans="1:3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7"/>
      <c r="AA90" s="1"/>
      <c r="AB90" s="1"/>
      <c r="AC90" s="1"/>
      <c r="AD90" s="1"/>
      <c r="AE90" s="1"/>
    </row>
    <row r="91" spans="1:3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7"/>
      <c r="AA91" s="1"/>
      <c r="AB91" s="1"/>
      <c r="AC91" s="1"/>
      <c r="AD91" s="1"/>
      <c r="AE91" s="1"/>
    </row>
    <row r="92" spans="1:3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7"/>
      <c r="AA92" s="1"/>
      <c r="AB92" s="1"/>
      <c r="AC92" s="1"/>
      <c r="AD92" s="1"/>
      <c r="AE92" s="1"/>
    </row>
    <row r="93" spans="1:3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7"/>
      <c r="AA93" s="1"/>
      <c r="AB93" s="1"/>
      <c r="AC93" s="1"/>
      <c r="AD93" s="1"/>
      <c r="AE93" s="1"/>
    </row>
    <row r="94" spans="1:3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7"/>
      <c r="AA94" s="1"/>
      <c r="AB94" s="1"/>
      <c r="AC94" s="1"/>
      <c r="AD94" s="1"/>
      <c r="AE94" s="1"/>
    </row>
    <row r="95" spans="1:3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7"/>
      <c r="AA95" s="1"/>
      <c r="AB95" s="1"/>
      <c r="AC95" s="1"/>
      <c r="AD95" s="1"/>
      <c r="AE95" s="1"/>
    </row>
    <row r="96" spans="1:3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7"/>
      <c r="AA96" s="1"/>
      <c r="AB96" s="1"/>
      <c r="AC96" s="1"/>
      <c r="AD96" s="1"/>
      <c r="AE96" s="1"/>
    </row>
    <row r="97" spans="1:3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7"/>
      <c r="AA97" s="1"/>
      <c r="AB97" s="1"/>
      <c r="AC97" s="1"/>
      <c r="AD97" s="1"/>
      <c r="AE97" s="1"/>
    </row>
    <row r="98" spans="1:3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7"/>
      <c r="AA98" s="1"/>
      <c r="AB98" s="1"/>
      <c r="AC98" s="1"/>
      <c r="AD98" s="1"/>
      <c r="AE98" s="1"/>
    </row>
    <row r="99" spans="1:3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7"/>
      <c r="AA99" s="1"/>
      <c r="AB99" s="1"/>
      <c r="AC99" s="1"/>
      <c r="AD99" s="1"/>
      <c r="AE99" s="1"/>
    </row>
    <row r="100" spans="1:3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7"/>
      <c r="AA100" s="1"/>
      <c r="AB100" s="1"/>
      <c r="AC100" s="1"/>
      <c r="AD100" s="1"/>
      <c r="AE100" s="1"/>
    </row>
    <row r="101" spans="1:3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7"/>
      <c r="AA101" s="1"/>
      <c r="AB101" s="1"/>
      <c r="AC101" s="1"/>
      <c r="AD101" s="1"/>
      <c r="AE101" s="1"/>
    </row>
    <row r="102" spans="1:3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7"/>
      <c r="AA102" s="1"/>
      <c r="AB102" s="1"/>
      <c r="AC102" s="1"/>
      <c r="AD102" s="1"/>
      <c r="AE102" s="1"/>
    </row>
    <row r="103" spans="1:31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7"/>
      <c r="AA103" s="1"/>
      <c r="AB103" s="1"/>
      <c r="AC103" s="1"/>
      <c r="AD103" s="1"/>
      <c r="AE103" s="1"/>
    </row>
    <row r="104" spans="1:31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7"/>
      <c r="AA104" s="1"/>
      <c r="AB104" s="1"/>
      <c r="AC104" s="1"/>
      <c r="AD104" s="1"/>
      <c r="AE104" s="1"/>
    </row>
    <row r="105" spans="1:31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7"/>
      <c r="AA105" s="1"/>
      <c r="AB105" s="1"/>
      <c r="AC105" s="1"/>
      <c r="AD105" s="1"/>
      <c r="AE105" s="1"/>
    </row>
    <row r="106" spans="1:3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7"/>
      <c r="AA106" s="1"/>
      <c r="AB106" s="1"/>
      <c r="AC106" s="1"/>
      <c r="AD106" s="1"/>
      <c r="AE106" s="1"/>
    </row>
    <row r="107" spans="1:31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7"/>
      <c r="AA107" s="1"/>
      <c r="AB107" s="1"/>
      <c r="AC107" s="1"/>
      <c r="AD107" s="1"/>
      <c r="AE107" s="1"/>
    </row>
    <row r="108" spans="1:31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7"/>
      <c r="AA108" s="1"/>
      <c r="AB108" s="1"/>
      <c r="AC108" s="1"/>
      <c r="AD108" s="1"/>
      <c r="AE108" s="1"/>
    </row>
    <row r="109" spans="1:31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7"/>
      <c r="AA109" s="1"/>
      <c r="AB109" s="1"/>
      <c r="AC109" s="1"/>
      <c r="AD109" s="1"/>
      <c r="AE109" s="1"/>
    </row>
    <row r="110" spans="1:31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7"/>
      <c r="AA110" s="1"/>
      <c r="AB110" s="1"/>
      <c r="AC110" s="1"/>
      <c r="AD110" s="1"/>
      <c r="AE110" s="1"/>
    </row>
    <row r="111" spans="1:31" ht="18.75" customHeight="1" x14ac:dyDescent="0.2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94"/>
      <c r="AA111" s="56"/>
      <c r="AB111" s="56"/>
      <c r="AC111" s="56"/>
      <c r="AD111" s="56"/>
      <c r="AE111" s="56"/>
    </row>
  </sheetData>
  <mergeCells count="21">
    <mergeCell ref="A71:B71"/>
    <mergeCell ref="A61:T61"/>
    <mergeCell ref="A67:T67"/>
    <mergeCell ref="A69:E69"/>
    <mergeCell ref="A65:Z65"/>
    <mergeCell ref="A63:Z63"/>
    <mergeCell ref="A7:B7"/>
    <mergeCell ref="A8:B8"/>
    <mergeCell ref="A10:B10"/>
    <mergeCell ref="A11:B11"/>
    <mergeCell ref="A19:B19"/>
    <mergeCell ref="A33:B33"/>
    <mergeCell ref="A44:B44"/>
    <mergeCell ref="A53:B53"/>
    <mergeCell ref="A57:B57"/>
    <mergeCell ref="A59:B59"/>
    <mergeCell ref="A2:Z2"/>
    <mergeCell ref="A3:Z3"/>
    <mergeCell ref="A4:Z4"/>
    <mergeCell ref="A5:B5"/>
    <mergeCell ref="A6:B6"/>
  </mergeCells>
  <pageMargins left="0.7" right="0.7" top="0.75" bottom="0.75" header="0.3" footer="0.3"/>
  <pageSetup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workbookViewId="0"/>
  </sheetViews>
  <sheetFormatPr defaultColWidth="21.5" defaultRowHeight="12.75" x14ac:dyDescent="0.2"/>
  <cols>
    <col min="2" max="2" width="22.5" customWidth="1"/>
    <col min="3" max="4" width="10.5" customWidth="1"/>
    <col min="5" max="5" width="11.5" customWidth="1"/>
    <col min="6" max="6" width="11.1640625" customWidth="1"/>
    <col min="7" max="7" width="2.83203125" customWidth="1"/>
    <col min="8" max="9" width="10.5" customWidth="1"/>
    <col min="10" max="10" width="11.5" customWidth="1"/>
    <col min="11" max="11" width="11.1640625" customWidth="1"/>
    <col min="12" max="12" width="2.83203125" customWidth="1"/>
    <col min="13" max="14" width="10.5" customWidth="1"/>
    <col min="15" max="15" width="11.5" customWidth="1"/>
    <col min="16" max="16" width="11.1640625" customWidth="1"/>
    <col min="17" max="17" width="2.83203125" customWidth="1"/>
    <col min="18" max="19" width="10.5" customWidth="1"/>
    <col min="20" max="20" width="11.5" customWidth="1"/>
    <col min="21" max="21" width="11.1640625" customWidth="1"/>
    <col min="22" max="22" width="2.83203125" customWidth="1"/>
    <col min="23" max="24" width="10.5" customWidth="1"/>
    <col min="25" max="25" width="11.5" customWidth="1"/>
    <col min="26" max="26" width="11.1640625" customWidth="1"/>
  </cols>
  <sheetData>
    <row r="1" spans="1:26" ht="12.4" customHeight="1" x14ac:dyDescent="0.25">
      <c r="A1" s="1"/>
      <c r="B1" s="1"/>
      <c r="C1" s="1"/>
      <c r="D1" s="1"/>
      <c r="E1" s="1"/>
      <c r="F1" s="1"/>
      <c r="G1" s="1"/>
      <c r="H1" s="1"/>
      <c r="I1" s="1"/>
      <c r="J1" s="272"/>
      <c r="K1" s="272"/>
      <c r="L1" s="272"/>
      <c r="M1" s="272"/>
      <c r="N1" s="272"/>
      <c r="O1" s="272"/>
      <c r="P1" s="1"/>
      <c r="Q1" s="1"/>
      <c r="R1" s="1"/>
      <c r="S1" s="1"/>
      <c r="T1" s="1"/>
      <c r="U1" s="1"/>
      <c r="V1" s="1"/>
      <c r="W1" s="1"/>
      <c r="X1" s="1"/>
      <c r="Y1" s="1"/>
      <c r="Z1" s="357" t="s">
        <v>0</v>
      </c>
    </row>
    <row r="2" spans="1:26" ht="18.75" customHeight="1" x14ac:dyDescent="0.25">
      <c r="A2" s="563" t="s">
        <v>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8"/>
    </row>
    <row r="3" spans="1:26" ht="18.75" customHeight="1" x14ac:dyDescent="0.25">
      <c r="A3" s="563" t="s">
        <v>154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8"/>
    </row>
    <row r="4" spans="1:26" ht="18.75" customHeight="1" x14ac:dyDescent="0.25">
      <c r="A4" s="563" t="s">
        <v>160</v>
      </c>
      <c r="B4" s="516"/>
      <c r="C4" s="516"/>
      <c r="D4" s="516"/>
      <c r="E4" s="516"/>
      <c r="F4" s="516"/>
      <c r="G4" s="516"/>
      <c r="H4" s="516"/>
      <c r="I4" s="516"/>
      <c r="J4" s="516"/>
      <c r="K4" s="572" t="s">
        <v>48</v>
      </c>
      <c r="L4" s="615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8"/>
    </row>
    <row r="5" spans="1:26" ht="12.4" customHeight="1" x14ac:dyDescent="0.2">
      <c r="A5" s="542" t="s">
        <v>3</v>
      </c>
      <c r="B5" s="51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</row>
    <row r="6" spans="1:26" ht="12.4" customHeight="1" x14ac:dyDescent="0.2">
      <c r="A6" s="543" t="s">
        <v>4</v>
      </c>
      <c r="B6" s="5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7"/>
    </row>
    <row r="7" spans="1:26" ht="12.4" customHeight="1" x14ac:dyDescent="0.2">
      <c r="A7" s="543" t="s">
        <v>5</v>
      </c>
      <c r="B7" s="5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7"/>
    </row>
    <row r="8" spans="1:26" ht="12.4" customHeight="1" x14ac:dyDescent="0.2">
      <c r="A8" s="543" t="s">
        <v>6</v>
      </c>
      <c r="B8" s="60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7"/>
    </row>
    <row r="9" spans="1:26" ht="12.4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7"/>
    </row>
    <row r="10" spans="1:26" ht="12.4" customHeight="1" x14ac:dyDescent="0.2">
      <c r="A10" s="521" t="s">
        <v>159</v>
      </c>
      <c r="B10" s="51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7"/>
    </row>
    <row r="11" spans="1:26" ht="12.4" customHeight="1" x14ac:dyDescent="0.2">
      <c r="A11" s="618" t="s">
        <v>116</v>
      </c>
      <c r="B11" s="516"/>
      <c r="C11" s="270" t="s">
        <v>8</v>
      </c>
      <c r="D11" s="270" t="s">
        <v>8</v>
      </c>
      <c r="E11" s="270" t="s">
        <v>8</v>
      </c>
      <c r="F11" s="270" t="s">
        <v>8</v>
      </c>
      <c r="G11" s="141"/>
      <c r="H11" s="270" t="s">
        <v>10</v>
      </c>
      <c r="I11" s="270" t="s">
        <v>10</v>
      </c>
      <c r="J11" s="270" t="s">
        <v>10</v>
      </c>
      <c r="K11" s="270" t="s">
        <v>10</v>
      </c>
      <c r="L11" s="141"/>
      <c r="M11" s="270" t="s">
        <v>11</v>
      </c>
      <c r="N11" s="270" t="s">
        <v>11</v>
      </c>
      <c r="O11" s="270" t="s">
        <v>11</v>
      </c>
      <c r="P11" s="270" t="s">
        <v>11</v>
      </c>
      <c r="Q11" s="141"/>
      <c r="R11" s="270" t="s">
        <v>12</v>
      </c>
      <c r="S11" s="270" t="s">
        <v>12</v>
      </c>
      <c r="T11" s="270" t="s">
        <v>12</v>
      </c>
      <c r="U11" s="270" t="s">
        <v>12</v>
      </c>
      <c r="V11" s="141"/>
      <c r="W11" s="105">
        <v>2016</v>
      </c>
      <c r="X11" s="105">
        <v>2016</v>
      </c>
      <c r="Y11" s="105">
        <v>2016</v>
      </c>
      <c r="Z11" s="149">
        <v>2016</v>
      </c>
    </row>
    <row r="12" spans="1:26" ht="12.4" customHeight="1" x14ac:dyDescent="0.2">
      <c r="A12" s="1"/>
      <c r="B12" s="1"/>
      <c r="C12" s="396" t="s">
        <v>152</v>
      </c>
      <c r="D12" s="396" t="s">
        <v>151</v>
      </c>
      <c r="E12" s="396" t="s">
        <v>150</v>
      </c>
      <c r="F12" s="396" t="s">
        <v>158</v>
      </c>
      <c r="G12" s="409"/>
      <c r="H12" s="396" t="s">
        <v>152</v>
      </c>
      <c r="I12" s="396" t="s">
        <v>151</v>
      </c>
      <c r="J12" s="396" t="s">
        <v>150</v>
      </c>
      <c r="K12" s="396" t="s">
        <v>158</v>
      </c>
      <c r="L12" s="409"/>
      <c r="M12" s="396" t="s">
        <v>152</v>
      </c>
      <c r="N12" s="396" t="s">
        <v>151</v>
      </c>
      <c r="O12" s="396" t="s">
        <v>150</v>
      </c>
      <c r="P12" s="396" t="s">
        <v>158</v>
      </c>
      <c r="Q12" s="409"/>
      <c r="R12" s="396" t="s">
        <v>152</v>
      </c>
      <c r="S12" s="396" t="s">
        <v>151</v>
      </c>
      <c r="T12" s="396" t="s">
        <v>150</v>
      </c>
      <c r="U12" s="396" t="s">
        <v>158</v>
      </c>
      <c r="V12" s="409"/>
      <c r="W12" s="396" t="s">
        <v>152</v>
      </c>
      <c r="X12" s="396" t="s">
        <v>151</v>
      </c>
      <c r="Y12" s="396" t="s">
        <v>150</v>
      </c>
      <c r="Z12" s="395" t="s">
        <v>158</v>
      </c>
    </row>
    <row r="13" spans="1:26" ht="12.4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7"/>
    </row>
    <row r="14" spans="1:26" ht="12.4" customHeight="1" x14ac:dyDescent="0.2">
      <c r="A14" s="1"/>
      <c r="B14" s="288" t="s">
        <v>113</v>
      </c>
      <c r="C14" s="24">
        <v>10200000</v>
      </c>
      <c r="D14" s="24">
        <v>3600000</v>
      </c>
      <c r="E14" s="24">
        <v>1400000</v>
      </c>
      <c r="F14" s="24">
        <v>15100000</v>
      </c>
      <c r="G14" s="24"/>
      <c r="H14" s="24">
        <v>10500000</v>
      </c>
      <c r="I14" s="24">
        <v>4400000</v>
      </c>
      <c r="J14" s="24">
        <v>1300000</v>
      </c>
      <c r="K14" s="24">
        <v>16300000</v>
      </c>
      <c r="L14" s="157"/>
      <c r="M14" s="44">
        <v>10500000</v>
      </c>
      <c r="N14" s="44">
        <v>4700000</v>
      </c>
      <c r="O14" s="47">
        <v>1800000</v>
      </c>
      <c r="P14" s="47">
        <v>17000000</v>
      </c>
      <c r="Q14" s="157"/>
      <c r="R14" s="44">
        <v>10800000</v>
      </c>
      <c r="S14" s="44">
        <v>800000</v>
      </c>
      <c r="T14" s="44">
        <v>1400000</v>
      </c>
      <c r="U14" s="47">
        <v>13000000</v>
      </c>
      <c r="V14" s="157"/>
      <c r="W14" s="24">
        <v>41900000</v>
      </c>
      <c r="X14" s="24">
        <v>13600000</v>
      </c>
      <c r="Y14" s="24">
        <v>5900000</v>
      </c>
      <c r="Z14" s="24">
        <v>61400000</v>
      </c>
    </row>
    <row r="15" spans="1:26" ht="12.4" customHeight="1" x14ac:dyDescent="0.2">
      <c r="A15" s="1"/>
      <c r="B15" s="288" t="s">
        <v>112</v>
      </c>
      <c r="C15" s="24">
        <v>123900000</v>
      </c>
      <c r="D15" s="24">
        <v>4400000</v>
      </c>
      <c r="E15" s="24">
        <v>124300000</v>
      </c>
      <c r="F15" s="24">
        <v>252700000</v>
      </c>
      <c r="G15" s="24"/>
      <c r="H15" s="24">
        <v>129100000</v>
      </c>
      <c r="I15" s="24">
        <v>3200000</v>
      </c>
      <c r="J15" s="24">
        <v>115000000</v>
      </c>
      <c r="K15" s="24">
        <v>247300000</v>
      </c>
      <c r="L15" s="157"/>
      <c r="M15" s="44">
        <v>128900000</v>
      </c>
      <c r="N15" s="44">
        <v>5100000</v>
      </c>
      <c r="O15" s="47">
        <v>105700000</v>
      </c>
      <c r="P15" s="47">
        <v>239700000</v>
      </c>
      <c r="Q15" s="157"/>
      <c r="R15" s="44">
        <v>128400000</v>
      </c>
      <c r="S15" s="44">
        <v>3400000</v>
      </c>
      <c r="T15" s="44">
        <v>130700000</v>
      </c>
      <c r="U15" s="47">
        <v>262500000</v>
      </c>
      <c r="V15" s="157"/>
      <c r="W15" s="24">
        <v>510200000</v>
      </c>
      <c r="X15" s="24">
        <v>16100000</v>
      </c>
      <c r="Y15" s="24">
        <v>475800000</v>
      </c>
      <c r="Z15" s="24">
        <v>1002100000</v>
      </c>
    </row>
    <row r="16" spans="1:26" ht="12.4" customHeight="1" x14ac:dyDescent="0.2">
      <c r="A16" s="1"/>
      <c r="B16" s="288" t="s">
        <v>111</v>
      </c>
      <c r="C16" s="24">
        <v>18400000</v>
      </c>
      <c r="D16" s="24">
        <v>0</v>
      </c>
      <c r="E16" s="24">
        <v>3400000</v>
      </c>
      <c r="F16" s="24">
        <v>21800000</v>
      </c>
      <c r="G16" s="24"/>
      <c r="H16" s="24">
        <v>14800000</v>
      </c>
      <c r="I16" s="24">
        <v>0</v>
      </c>
      <c r="J16" s="24">
        <v>3500000</v>
      </c>
      <c r="K16" s="24">
        <v>18300000</v>
      </c>
      <c r="L16" s="157"/>
      <c r="M16" s="44">
        <v>12600000</v>
      </c>
      <c r="N16" s="44">
        <v>0</v>
      </c>
      <c r="O16" s="47">
        <v>2600000</v>
      </c>
      <c r="P16" s="47">
        <v>15200000</v>
      </c>
      <c r="Q16" s="157"/>
      <c r="R16" s="44">
        <v>11600000</v>
      </c>
      <c r="S16" s="44">
        <v>0</v>
      </c>
      <c r="T16" s="44">
        <v>2700000</v>
      </c>
      <c r="U16" s="47">
        <v>14300000</v>
      </c>
      <c r="V16" s="157"/>
      <c r="W16" s="24">
        <v>57500000</v>
      </c>
      <c r="X16" s="24">
        <v>0</v>
      </c>
      <c r="Y16" s="24">
        <v>12100000</v>
      </c>
      <c r="Z16" s="24">
        <v>69600000</v>
      </c>
    </row>
    <row r="17" spans="1:26" ht="12.4" customHeight="1" x14ac:dyDescent="0.2">
      <c r="A17" s="1"/>
      <c r="B17" s="288" t="s">
        <v>110</v>
      </c>
      <c r="C17" s="24">
        <v>8900000</v>
      </c>
      <c r="D17" s="24">
        <v>0</v>
      </c>
      <c r="E17" s="24">
        <v>2700000</v>
      </c>
      <c r="F17" s="24">
        <v>11700000</v>
      </c>
      <c r="G17" s="24"/>
      <c r="H17" s="24">
        <v>8800000</v>
      </c>
      <c r="I17" s="24">
        <v>0</v>
      </c>
      <c r="J17" s="24">
        <v>5600000</v>
      </c>
      <c r="K17" s="24">
        <v>14300000</v>
      </c>
      <c r="L17" s="157"/>
      <c r="M17" s="44">
        <v>8200000</v>
      </c>
      <c r="N17" s="24">
        <v>0</v>
      </c>
      <c r="O17" s="47">
        <v>3600000</v>
      </c>
      <c r="P17" s="47">
        <v>11800000</v>
      </c>
      <c r="Q17" s="157"/>
      <c r="R17" s="44">
        <v>9200000</v>
      </c>
      <c r="S17" s="24">
        <v>0</v>
      </c>
      <c r="T17" s="44">
        <v>3300000</v>
      </c>
      <c r="U17" s="47">
        <v>12600000</v>
      </c>
      <c r="V17" s="157"/>
      <c r="W17" s="24">
        <v>35200000</v>
      </c>
      <c r="X17" s="24">
        <v>0</v>
      </c>
      <c r="Y17" s="24">
        <v>15200000</v>
      </c>
      <c r="Z17" s="24">
        <v>50400000</v>
      </c>
    </row>
    <row r="18" spans="1:26" ht="12.4" customHeight="1" x14ac:dyDescent="0.2">
      <c r="A18" s="1"/>
      <c r="B18" s="288" t="s">
        <v>109</v>
      </c>
      <c r="C18" s="237">
        <v>300000</v>
      </c>
      <c r="D18" s="237">
        <v>5700000</v>
      </c>
      <c r="E18" s="237">
        <v>2200000</v>
      </c>
      <c r="F18" s="237">
        <v>8200000</v>
      </c>
      <c r="G18" s="237"/>
      <c r="H18" s="237">
        <v>100000</v>
      </c>
      <c r="I18" s="237">
        <v>12700000</v>
      </c>
      <c r="J18" s="237">
        <v>2100000</v>
      </c>
      <c r="K18" s="237">
        <v>15000000</v>
      </c>
      <c r="L18" s="287"/>
      <c r="M18" s="96">
        <v>200000</v>
      </c>
      <c r="N18" s="237">
        <v>12600000</v>
      </c>
      <c r="O18" s="238">
        <v>1600000</v>
      </c>
      <c r="P18" s="238">
        <v>14400000</v>
      </c>
      <c r="Q18" s="287"/>
      <c r="R18" s="96">
        <v>200000</v>
      </c>
      <c r="S18" s="237">
        <v>10600000</v>
      </c>
      <c r="T18" s="96">
        <v>2100000</v>
      </c>
      <c r="U18" s="238">
        <v>12900000</v>
      </c>
      <c r="V18" s="287"/>
      <c r="W18" s="237">
        <v>700000</v>
      </c>
      <c r="X18" s="237">
        <v>41700000</v>
      </c>
      <c r="Y18" s="237">
        <v>8100000</v>
      </c>
      <c r="Z18" s="237">
        <v>50400000</v>
      </c>
    </row>
    <row r="19" spans="1:26" ht="12.4" customHeight="1" x14ac:dyDescent="0.2">
      <c r="A19" s="589" t="s">
        <v>108</v>
      </c>
      <c r="B19" s="520"/>
      <c r="C19" s="239">
        <v>161700000</v>
      </c>
      <c r="D19" s="239">
        <v>13800000</v>
      </c>
      <c r="E19" s="239">
        <v>134000000</v>
      </c>
      <c r="F19" s="239">
        <v>309500000</v>
      </c>
      <c r="G19" s="239"/>
      <c r="H19" s="239">
        <v>163300000</v>
      </c>
      <c r="I19" s="239">
        <v>20400000</v>
      </c>
      <c r="J19" s="239">
        <v>127500000</v>
      </c>
      <c r="K19" s="239">
        <v>311200000</v>
      </c>
      <c r="L19" s="259"/>
      <c r="M19" s="267">
        <v>160300000</v>
      </c>
      <c r="N19" s="267">
        <v>22400000</v>
      </c>
      <c r="O19" s="239">
        <v>115300000</v>
      </c>
      <c r="P19" s="239">
        <v>298000000</v>
      </c>
      <c r="Q19" s="365"/>
      <c r="R19" s="267">
        <v>160200000</v>
      </c>
      <c r="S19" s="267">
        <v>14800000</v>
      </c>
      <c r="T19" s="267">
        <v>140300000</v>
      </c>
      <c r="U19" s="239">
        <v>315300000</v>
      </c>
      <c r="V19" s="365"/>
      <c r="W19" s="239">
        <v>645500000</v>
      </c>
      <c r="X19" s="239">
        <v>71400000</v>
      </c>
      <c r="Y19" s="239">
        <v>517100000</v>
      </c>
      <c r="Z19" s="239">
        <v>1234000000</v>
      </c>
    </row>
    <row r="20" spans="1:26" ht="12.4" customHeight="1" x14ac:dyDescent="0.2">
      <c r="A20" s="1"/>
      <c r="B20" s="1"/>
      <c r="C20" s="27"/>
      <c r="D20" s="27"/>
      <c r="E20" s="27"/>
      <c r="F20" s="27"/>
      <c r="G20" s="7"/>
      <c r="H20" s="27"/>
      <c r="I20" s="27"/>
      <c r="J20" s="27"/>
      <c r="K20" s="28"/>
      <c r="L20" s="1"/>
      <c r="M20" s="27"/>
      <c r="N20" s="27"/>
      <c r="O20" s="28"/>
      <c r="P20" s="27"/>
      <c r="Q20" s="1"/>
      <c r="R20" s="27"/>
      <c r="S20" s="27"/>
      <c r="T20" s="27"/>
      <c r="U20" s="28"/>
      <c r="V20" s="1"/>
      <c r="W20" s="27"/>
      <c r="X20" s="27"/>
      <c r="Y20" s="27"/>
      <c r="Z20" s="28"/>
    </row>
    <row r="21" spans="1:26" ht="12.4" customHeight="1" x14ac:dyDescent="0.2">
      <c r="A21" s="1"/>
      <c r="B21" s="288" t="s">
        <v>107</v>
      </c>
      <c r="C21" s="24">
        <v>200000</v>
      </c>
      <c r="D21" s="24">
        <v>0</v>
      </c>
      <c r="E21" s="24">
        <v>1200000</v>
      </c>
      <c r="F21" s="24">
        <v>1400000</v>
      </c>
      <c r="G21" s="24"/>
      <c r="H21" s="24">
        <v>200000</v>
      </c>
      <c r="I21" s="408">
        <v>0</v>
      </c>
      <c r="J21" s="24">
        <v>1400000</v>
      </c>
      <c r="K21" s="24">
        <v>1700000</v>
      </c>
      <c r="L21" s="157"/>
      <c r="M21" s="44">
        <v>300000</v>
      </c>
      <c r="N21" s="44">
        <v>0</v>
      </c>
      <c r="O21" s="47">
        <v>1500000</v>
      </c>
      <c r="P21" s="47">
        <v>1700000</v>
      </c>
      <c r="Q21" s="157"/>
      <c r="R21" s="44">
        <v>200000</v>
      </c>
      <c r="S21" s="44">
        <v>0</v>
      </c>
      <c r="T21" s="44">
        <v>1600000</v>
      </c>
      <c r="U21" s="47">
        <v>1900000</v>
      </c>
      <c r="V21" s="157"/>
      <c r="W21" s="24">
        <v>1000000</v>
      </c>
      <c r="X21" s="24">
        <v>0</v>
      </c>
      <c r="Y21" s="24">
        <v>5700000</v>
      </c>
      <c r="Z21" s="24">
        <v>6600000</v>
      </c>
    </row>
    <row r="22" spans="1:26" ht="12.4" customHeight="1" x14ac:dyDescent="0.2">
      <c r="A22" s="1"/>
      <c r="B22" s="288" t="s">
        <v>127</v>
      </c>
      <c r="C22" s="24">
        <v>6100000</v>
      </c>
      <c r="D22" s="24">
        <v>4300000</v>
      </c>
      <c r="E22" s="24">
        <v>600000</v>
      </c>
      <c r="F22" s="24">
        <v>10900000</v>
      </c>
      <c r="G22" s="24"/>
      <c r="H22" s="24">
        <v>9400000</v>
      </c>
      <c r="I22" s="24">
        <v>6000000</v>
      </c>
      <c r="J22" s="24">
        <v>900000</v>
      </c>
      <c r="K22" s="24">
        <v>16300000</v>
      </c>
      <c r="L22" s="157"/>
      <c r="M22" s="44">
        <v>12300000</v>
      </c>
      <c r="N22" s="44">
        <v>6500000</v>
      </c>
      <c r="O22" s="47">
        <v>700000</v>
      </c>
      <c r="P22" s="47">
        <v>19400000</v>
      </c>
      <c r="Q22" s="157"/>
      <c r="R22" s="44">
        <v>14200000</v>
      </c>
      <c r="S22" s="44">
        <v>7300000</v>
      </c>
      <c r="T22" s="44">
        <v>2100000</v>
      </c>
      <c r="U22" s="47">
        <v>23700000</v>
      </c>
      <c r="V22" s="157"/>
      <c r="W22" s="24">
        <v>41900000</v>
      </c>
      <c r="X22" s="24">
        <v>24100000</v>
      </c>
      <c r="Y22" s="24">
        <v>4300000</v>
      </c>
      <c r="Z22" s="24">
        <v>70300000</v>
      </c>
    </row>
    <row r="23" spans="1:26" ht="12.4" customHeight="1" x14ac:dyDescent="0.2">
      <c r="A23" s="1"/>
      <c r="B23" s="288" t="s">
        <v>105</v>
      </c>
      <c r="C23" s="24">
        <v>1500000</v>
      </c>
      <c r="D23" s="24">
        <v>21500000</v>
      </c>
      <c r="E23" s="24">
        <v>7800000</v>
      </c>
      <c r="F23" s="24">
        <v>30700000</v>
      </c>
      <c r="G23" s="24"/>
      <c r="H23" s="24">
        <v>1700000</v>
      </c>
      <c r="I23" s="24">
        <v>23200000</v>
      </c>
      <c r="J23" s="24">
        <v>7800000</v>
      </c>
      <c r="K23" s="24">
        <v>32700000</v>
      </c>
      <c r="L23" s="157"/>
      <c r="M23" s="44">
        <v>1000000</v>
      </c>
      <c r="N23" s="44">
        <v>20700000</v>
      </c>
      <c r="O23" s="47">
        <v>7300000</v>
      </c>
      <c r="P23" s="47">
        <v>29000000</v>
      </c>
      <c r="Q23" s="157"/>
      <c r="R23" s="44">
        <v>1400000</v>
      </c>
      <c r="S23" s="44">
        <v>20700000</v>
      </c>
      <c r="T23" s="44">
        <v>7500000</v>
      </c>
      <c r="U23" s="47">
        <v>29600000</v>
      </c>
      <c r="V23" s="157"/>
      <c r="W23" s="24">
        <v>5600000</v>
      </c>
      <c r="X23" s="24">
        <v>86100000</v>
      </c>
      <c r="Y23" s="24">
        <v>30400000</v>
      </c>
      <c r="Z23" s="24">
        <v>122100000</v>
      </c>
    </row>
    <row r="24" spans="1:26" ht="12.4" customHeight="1" x14ac:dyDescent="0.2">
      <c r="A24" s="1"/>
      <c r="B24" s="288" t="s">
        <v>104</v>
      </c>
      <c r="C24" s="24">
        <v>56400000</v>
      </c>
      <c r="D24" s="24">
        <v>82000000</v>
      </c>
      <c r="E24" s="24">
        <v>32200000</v>
      </c>
      <c r="F24" s="24">
        <v>170500000</v>
      </c>
      <c r="G24" s="24"/>
      <c r="H24" s="24">
        <v>59900000</v>
      </c>
      <c r="I24" s="24">
        <v>90300000</v>
      </c>
      <c r="J24" s="24">
        <v>31100000</v>
      </c>
      <c r="K24" s="24">
        <v>181200000</v>
      </c>
      <c r="L24" s="157"/>
      <c r="M24" s="44">
        <v>57300000</v>
      </c>
      <c r="N24" s="44">
        <v>92500000</v>
      </c>
      <c r="O24" s="47">
        <v>34700000</v>
      </c>
      <c r="P24" s="47">
        <v>184500000</v>
      </c>
      <c r="Q24" s="157"/>
      <c r="R24" s="44">
        <v>59300000</v>
      </c>
      <c r="S24" s="44">
        <v>95900000</v>
      </c>
      <c r="T24" s="44">
        <v>37900000</v>
      </c>
      <c r="U24" s="47">
        <v>193100000</v>
      </c>
      <c r="V24" s="157"/>
      <c r="W24" s="24">
        <v>232900000</v>
      </c>
      <c r="X24" s="24">
        <v>360700000</v>
      </c>
      <c r="Y24" s="24">
        <v>135900000</v>
      </c>
      <c r="Z24" s="24">
        <v>729400000</v>
      </c>
    </row>
    <row r="25" spans="1:26" ht="12.4" customHeight="1" x14ac:dyDescent="0.2">
      <c r="A25" s="1"/>
      <c r="B25" s="288" t="s">
        <v>103</v>
      </c>
      <c r="C25" s="24">
        <v>0</v>
      </c>
      <c r="D25" s="24">
        <v>0</v>
      </c>
      <c r="E25" s="24">
        <v>1200000</v>
      </c>
      <c r="F25" s="24">
        <v>1200000</v>
      </c>
      <c r="G25" s="24"/>
      <c r="H25" s="24">
        <v>0</v>
      </c>
      <c r="I25" s="24">
        <v>0</v>
      </c>
      <c r="J25" s="24">
        <v>1400000</v>
      </c>
      <c r="K25" s="24">
        <v>1400000</v>
      </c>
      <c r="L25" s="157"/>
      <c r="M25" s="44">
        <v>0</v>
      </c>
      <c r="N25" s="44">
        <v>0</v>
      </c>
      <c r="O25" s="47">
        <v>1600000</v>
      </c>
      <c r="P25" s="47">
        <v>1700000</v>
      </c>
      <c r="Q25" s="157"/>
      <c r="R25" s="44">
        <v>0</v>
      </c>
      <c r="S25" s="44">
        <v>0</v>
      </c>
      <c r="T25" s="44">
        <v>1100000</v>
      </c>
      <c r="U25" s="47">
        <v>1100000</v>
      </c>
      <c r="V25" s="157"/>
      <c r="W25" s="24">
        <v>0</v>
      </c>
      <c r="X25" s="24">
        <v>0</v>
      </c>
      <c r="Y25" s="24">
        <v>5300000</v>
      </c>
      <c r="Z25" s="24">
        <v>5300000</v>
      </c>
    </row>
    <row r="26" spans="1:26" ht="12.4" customHeight="1" x14ac:dyDescent="0.2">
      <c r="A26" s="1"/>
      <c r="B26" s="288" t="s">
        <v>102</v>
      </c>
      <c r="C26" s="24">
        <v>115600000</v>
      </c>
      <c r="D26" s="24">
        <v>23500000</v>
      </c>
      <c r="E26" s="24">
        <v>105600000</v>
      </c>
      <c r="F26" s="24">
        <v>244700000</v>
      </c>
      <c r="G26" s="24"/>
      <c r="H26" s="24">
        <v>124700000</v>
      </c>
      <c r="I26" s="24">
        <v>29000000</v>
      </c>
      <c r="J26" s="24">
        <v>128200000</v>
      </c>
      <c r="K26" s="24">
        <v>281900000</v>
      </c>
      <c r="L26" s="157"/>
      <c r="M26" s="44">
        <v>120600000</v>
      </c>
      <c r="N26" s="24">
        <v>28300000</v>
      </c>
      <c r="O26" s="47">
        <v>113100000</v>
      </c>
      <c r="P26" s="47">
        <v>262000000</v>
      </c>
      <c r="Q26" s="157"/>
      <c r="R26" s="44">
        <v>122000000</v>
      </c>
      <c r="S26" s="24">
        <v>29900000</v>
      </c>
      <c r="T26" s="44">
        <v>143100000</v>
      </c>
      <c r="U26" s="47">
        <v>295000000</v>
      </c>
      <c r="V26" s="157"/>
      <c r="W26" s="24">
        <v>482900000</v>
      </c>
      <c r="X26" s="24">
        <v>110700000</v>
      </c>
      <c r="Y26" s="24">
        <v>490000000</v>
      </c>
      <c r="Z26" s="24">
        <v>1083600000</v>
      </c>
    </row>
    <row r="27" spans="1:26" ht="12.4" customHeight="1" x14ac:dyDescent="0.2">
      <c r="A27" s="1"/>
      <c r="B27" s="288" t="s">
        <v>101</v>
      </c>
      <c r="C27" s="24">
        <v>19900000</v>
      </c>
      <c r="D27" s="24">
        <v>14600000</v>
      </c>
      <c r="E27" s="24">
        <v>5900000</v>
      </c>
      <c r="F27" s="24">
        <v>40400000</v>
      </c>
      <c r="G27" s="24"/>
      <c r="H27" s="24">
        <v>22100000</v>
      </c>
      <c r="I27" s="24">
        <v>16700000</v>
      </c>
      <c r="J27" s="24">
        <v>6700000</v>
      </c>
      <c r="K27" s="24">
        <v>45400000</v>
      </c>
      <c r="L27" s="157"/>
      <c r="M27" s="44">
        <v>19100000</v>
      </c>
      <c r="N27" s="24">
        <v>16800000</v>
      </c>
      <c r="O27" s="47">
        <v>6300000</v>
      </c>
      <c r="P27" s="47">
        <v>42200000</v>
      </c>
      <c r="Q27" s="157"/>
      <c r="R27" s="44">
        <v>19200000</v>
      </c>
      <c r="S27" s="24">
        <v>17400000</v>
      </c>
      <c r="T27" s="44">
        <v>6900000</v>
      </c>
      <c r="U27" s="47">
        <v>43500000</v>
      </c>
      <c r="V27" s="157"/>
      <c r="W27" s="24">
        <v>80300000</v>
      </c>
      <c r="X27" s="24">
        <v>65500000</v>
      </c>
      <c r="Y27" s="24">
        <v>25800000</v>
      </c>
      <c r="Z27" s="24">
        <v>171500000</v>
      </c>
    </row>
    <row r="28" spans="1:26" ht="12.4" customHeight="1" x14ac:dyDescent="0.2">
      <c r="A28" s="1"/>
      <c r="B28" s="288" t="s">
        <v>100</v>
      </c>
      <c r="C28" s="24">
        <v>44200000</v>
      </c>
      <c r="D28" s="24">
        <v>3300000</v>
      </c>
      <c r="E28" s="24">
        <v>68800000</v>
      </c>
      <c r="F28" s="24">
        <v>116300000</v>
      </c>
      <c r="G28" s="24"/>
      <c r="H28" s="24">
        <v>44200000</v>
      </c>
      <c r="I28" s="24">
        <v>3800000</v>
      </c>
      <c r="J28" s="24">
        <v>80000000</v>
      </c>
      <c r="K28" s="24">
        <v>128000000</v>
      </c>
      <c r="L28" s="157"/>
      <c r="M28" s="44">
        <v>40600000</v>
      </c>
      <c r="N28" s="24">
        <v>3700000</v>
      </c>
      <c r="O28" s="24">
        <v>82000000</v>
      </c>
      <c r="P28" s="47">
        <v>126400000</v>
      </c>
      <c r="Q28" s="157"/>
      <c r="R28" s="44">
        <v>42500000</v>
      </c>
      <c r="S28" s="24">
        <v>4000000</v>
      </c>
      <c r="T28" s="24">
        <v>87100000</v>
      </c>
      <c r="U28" s="47">
        <v>133500000</v>
      </c>
      <c r="V28" s="157"/>
      <c r="W28" s="24">
        <v>171400000</v>
      </c>
      <c r="X28" s="24">
        <v>14800000</v>
      </c>
      <c r="Y28" s="24">
        <v>317900000</v>
      </c>
      <c r="Z28" s="24">
        <v>504100000</v>
      </c>
    </row>
    <row r="29" spans="1:26" ht="12.4" customHeight="1" x14ac:dyDescent="0.2">
      <c r="A29" s="1"/>
      <c r="B29" s="288" t="s">
        <v>148</v>
      </c>
      <c r="C29" s="24">
        <v>4400000</v>
      </c>
      <c r="D29" s="24">
        <v>1000000</v>
      </c>
      <c r="E29" s="24">
        <v>3100000</v>
      </c>
      <c r="F29" s="24">
        <v>8500000</v>
      </c>
      <c r="G29" s="24"/>
      <c r="H29" s="24">
        <v>7000000</v>
      </c>
      <c r="I29" s="24">
        <v>1500000</v>
      </c>
      <c r="J29" s="24">
        <v>5700000</v>
      </c>
      <c r="K29" s="24">
        <v>14100000</v>
      </c>
      <c r="L29" s="157"/>
      <c r="M29" s="24">
        <v>6700000</v>
      </c>
      <c r="N29" s="44">
        <v>3000000</v>
      </c>
      <c r="O29" s="47">
        <v>4900000</v>
      </c>
      <c r="P29" s="47">
        <v>14600000</v>
      </c>
      <c r="Q29" s="157"/>
      <c r="R29" s="24">
        <v>8700000</v>
      </c>
      <c r="S29" s="44">
        <v>4600000</v>
      </c>
      <c r="T29" s="44">
        <v>7000000</v>
      </c>
      <c r="U29" s="47">
        <v>20400000</v>
      </c>
      <c r="V29" s="157"/>
      <c r="W29" s="24">
        <v>26700000</v>
      </c>
      <c r="X29" s="24">
        <v>10000000</v>
      </c>
      <c r="Y29" s="24">
        <v>20700000</v>
      </c>
      <c r="Z29" s="24">
        <v>57400000</v>
      </c>
    </row>
    <row r="30" spans="1:26" ht="12.4" customHeight="1" x14ac:dyDescent="0.2">
      <c r="A30" s="1"/>
      <c r="B30" s="288" t="s">
        <v>147</v>
      </c>
      <c r="C30" s="24">
        <v>15800000</v>
      </c>
      <c r="D30" s="24">
        <v>19700000</v>
      </c>
      <c r="E30" s="24">
        <v>20600000</v>
      </c>
      <c r="F30" s="24">
        <v>56100000</v>
      </c>
      <c r="G30" s="237"/>
      <c r="H30" s="24">
        <v>19700000</v>
      </c>
      <c r="I30" s="24">
        <v>28700000</v>
      </c>
      <c r="J30" s="24">
        <v>24000000</v>
      </c>
      <c r="K30" s="24">
        <v>72400000</v>
      </c>
      <c r="L30" s="287"/>
      <c r="M30" s="24">
        <v>18600000</v>
      </c>
      <c r="N30" s="24">
        <v>23700000</v>
      </c>
      <c r="O30" s="24">
        <v>25200000</v>
      </c>
      <c r="P30" s="24">
        <v>67500000</v>
      </c>
      <c r="Q30" s="287"/>
      <c r="R30" s="24">
        <v>18800000</v>
      </c>
      <c r="S30" s="24">
        <v>29700000</v>
      </c>
      <c r="T30" s="24">
        <v>26300000</v>
      </c>
      <c r="U30" s="24">
        <v>74800000</v>
      </c>
      <c r="V30" s="287"/>
      <c r="W30" s="24">
        <v>72800000</v>
      </c>
      <c r="X30" s="24">
        <v>101800000</v>
      </c>
      <c r="Y30" s="24">
        <v>96100000</v>
      </c>
      <c r="Z30" s="24">
        <v>270700000</v>
      </c>
    </row>
    <row r="31" spans="1:26" ht="12.4" customHeight="1" x14ac:dyDescent="0.2">
      <c r="A31" s="1"/>
      <c r="B31" s="288" t="s">
        <v>97</v>
      </c>
      <c r="C31" s="24">
        <v>16000000</v>
      </c>
      <c r="D31" s="24">
        <v>2400000</v>
      </c>
      <c r="E31" s="24">
        <v>5800000</v>
      </c>
      <c r="F31" s="24">
        <v>24200000</v>
      </c>
      <c r="G31" s="24"/>
      <c r="H31" s="24">
        <v>27300000</v>
      </c>
      <c r="I31" s="24">
        <v>4200000</v>
      </c>
      <c r="J31" s="24">
        <v>8300000</v>
      </c>
      <c r="K31" s="24">
        <v>39900000</v>
      </c>
      <c r="L31" s="157"/>
      <c r="M31" s="44">
        <v>37200000</v>
      </c>
      <c r="N31" s="24">
        <v>8400000</v>
      </c>
      <c r="O31" s="47">
        <v>9300000</v>
      </c>
      <c r="P31" s="47">
        <v>54900000</v>
      </c>
      <c r="Q31" s="157"/>
      <c r="R31" s="44">
        <v>44200000</v>
      </c>
      <c r="S31" s="24">
        <v>13100000</v>
      </c>
      <c r="T31" s="44">
        <v>11700000</v>
      </c>
      <c r="U31" s="47">
        <v>69000000</v>
      </c>
      <c r="V31" s="157"/>
      <c r="W31" s="24">
        <v>124700000</v>
      </c>
      <c r="X31" s="24">
        <v>28100000</v>
      </c>
      <c r="Y31" s="24">
        <v>35100000</v>
      </c>
      <c r="Z31" s="24">
        <v>187900000</v>
      </c>
    </row>
    <row r="32" spans="1:26" ht="12.4" customHeight="1" x14ac:dyDescent="0.2">
      <c r="A32" s="1"/>
      <c r="B32" s="57" t="s">
        <v>96</v>
      </c>
      <c r="C32" s="237">
        <v>18600000</v>
      </c>
      <c r="D32" s="237">
        <v>0</v>
      </c>
      <c r="E32" s="237">
        <v>3200000</v>
      </c>
      <c r="F32" s="237">
        <v>21800000</v>
      </c>
      <c r="G32" s="237"/>
      <c r="H32" s="237">
        <v>4200000</v>
      </c>
      <c r="I32" s="237">
        <v>0</v>
      </c>
      <c r="J32" s="237">
        <v>2300000</v>
      </c>
      <c r="K32" s="237">
        <v>6600000</v>
      </c>
      <c r="L32" s="287"/>
      <c r="M32" s="96">
        <v>4500000</v>
      </c>
      <c r="N32" s="237">
        <v>0</v>
      </c>
      <c r="O32" s="238">
        <v>2200000</v>
      </c>
      <c r="P32" s="238">
        <v>6700000</v>
      </c>
      <c r="Q32" s="287"/>
      <c r="R32" s="96">
        <v>4500000</v>
      </c>
      <c r="S32" s="237">
        <v>0</v>
      </c>
      <c r="T32" s="96">
        <v>2100000</v>
      </c>
      <c r="U32" s="238">
        <v>6600000</v>
      </c>
      <c r="V32" s="287"/>
      <c r="W32" s="237">
        <v>31800000</v>
      </c>
      <c r="X32" s="237">
        <v>200000</v>
      </c>
      <c r="Y32" s="237">
        <v>9700000</v>
      </c>
      <c r="Z32" s="237">
        <v>41700000</v>
      </c>
    </row>
    <row r="33" spans="1:26" ht="12.4" customHeight="1" x14ac:dyDescent="0.2">
      <c r="A33" s="524" t="s">
        <v>95</v>
      </c>
      <c r="B33" s="516"/>
      <c r="C33" s="239">
        <v>298600000</v>
      </c>
      <c r="D33" s="239">
        <v>172300000</v>
      </c>
      <c r="E33" s="239">
        <v>255900000</v>
      </c>
      <c r="F33" s="239">
        <v>726800000</v>
      </c>
      <c r="G33" s="239"/>
      <c r="H33" s="239">
        <v>320500000</v>
      </c>
      <c r="I33" s="239">
        <v>203400000</v>
      </c>
      <c r="J33" s="239">
        <v>297800000</v>
      </c>
      <c r="K33" s="239">
        <v>821600000</v>
      </c>
      <c r="L33" s="365"/>
      <c r="M33" s="267">
        <v>318100000</v>
      </c>
      <c r="N33" s="267">
        <v>203600000</v>
      </c>
      <c r="O33" s="239">
        <v>288800000</v>
      </c>
      <c r="P33" s="239">
        <v>810500000</v>
      </c>
      <c r="Q33" s="365"/>
      <c r="R33" s="267">
        <v>334800000</v>
      </c>
      <c r="S33" s="267">
        <v>222800000</v>
      </c>
      <c r="T33" s="267">
        <v>334400000</v>
      </c>
      <c r="U33" s="239">
        <v>892000000</v>
      </c>
      <c r="V33" s="365"/>
      <c r="W33" s="239">
        <v>1271900000</v>
      </c>
      <c r="X33" s="239">
        <v>802000000</v>
      </c>
      <c r="Y33" s="239">
        <v>1176900000</v>
      </c>
      <c r="Z33" s="239">
        <v>3250900000</v>
      </c>
    </row>
    <row r="34" spans="1:26" ht="12.4" customHeight="1" x14ac:dyDescent="0.2">
      <c r="A34" s="1"/>
      <c r="B34" s="1"/>
      <c r="C34" s="27"/>
      <c r="D34" s="27"/>
      <c r="E34" s="27"/>
      <c r="F34" s="28"/>
      <c r="G34" s="118"/>
      <c r="H34" s="27"/>
      <c r="I34" s="236"/>
      <c r="J34" s="90"/>
      <c r="K34" s="28"/>
      <c r="L34" s="157"/>
      <c r="M34" s="27"/>
      <c r="N34" s="27"/>
      <c r="O34" s="90"/>
      <c r="P34" s="90"/>
      <c r="Q34" s="157"/>
      <c r="R34" s="27"/>
      <c r="S34" s="27"/>
      <c r="T34" s="27"/>
      <c r="U34" s="28"/>
      <c r="V34" s="157"/>
      <c r="W34" s="27"/>
      <c r="X34" s="27"/>
      <c r="Y34" s="27"/>
      <c r="Z34" s="28"/>
    </row>
    <row r="35" spans="1:26" ht="12.4" customHeight="1" x14ac:dyDescent="0.2">
      <c r="A35" s="1"/>
      <c r="B35" s="1"/>
      <c r="C35" s="24"/>
      <c r="D35" s="24"/>
      <c r="E35" s="24"/>
      <c r="F35" s="24"/>
      <c r="G35" s="24"/>
      <c r="H35" s="24"/>
      <c r="I35" s="24"/>
      <c r="J35" s="24"/>
      <c r="K35" s="24"/>
      <c r="L35" s="155"/>
      <c r="M35" s="236"/>
      <c r="N35" s="236"/>
      <c r="O35" s="90"/>
      <c r="P35" s="90"/>
      <c r="Q35" s="155"/>
      <c r="R35" s="236"/>
      <c r="S35" s="236"/>
      <c r="T35" s="236"/>
      <c r="U35" s="90"/>
      <c r="V35" s="155"/>
      <c r="W35" s="24"/>
      <c r="X35" s="24"/>
      <c r="Y35" s="24"/>
      <c r="Z35" s="24"/>
    </row>
    <row r="36" spans="1:26" ht="12.4" customHeight="1" x14ac:dyDescent="0.2">
      <c r="A36" s="1"/>
      <c r="B36" s="57" t="s">
        <v>94</v>
      </c>
      <c r="C36" s="366">
        <v>0</v>
      </c>
      <c r="D36" s="366">
        <v>0</v>
      </c>
      <c r="E36" s="366">
        <v>0</v>
      </c>
      <c r="F36" s="366">
        <v>0</v>
      </c>
      <c r="G36" s="24"/>
      <c r="H36" s="237">
        <v>0</v>
      </c>
      <c r="I36" s="237">
        <v>0</v>
      </c>
      <c r="J36" s="237">
        <v>0</v>
      </c>
      <c r="K36" s="237">
        <v>0</v>
      </c>
      <c r="L36" s="377"/>
      <c r="M36" s="280">
        <v>100000</v>
      </c>
      <c r="N36" s="280">
        <v>0</v>
      </c>
      <c r="O36" s="237">
        <v>500000</v>
      </c>
      <c r="P36" s="237">
        <v>500000</v>
      </c>
      <c r="Q36" s="377"/>
      <c r="R36" s="280">
        <v>800000</v>
      </c>
      <c r="S36" s="280">
        <v>400000</v>
      </c>
      <c r="T36" s="280">
        <v>500000</v>
      </c>
      <c r="U36" s="237">
        <v>1800000</v>
      </c>
      <c r="V36" s="377"/>
      <c r="W36" s="237">
        <v>900000</v>
      </c>
      <c r="X36" s="237">
        <v>400000</v>
      </c>
      <c r="Y36" s="237">
        <v>1000000</v>
      </c>
      <c r="Z36" s="237">
        <v>2300000</v>
      </c>
    </row>
    <row r="37" spans="1:26" ht="12.4" customHeight="1" x14ac:dyDescent="0.2">
      <c r="A37" s="57" t="s">
        <v>92</v>
      </c>
      <c r="B37" s="1"/>
      <c r="C37" s="367">
        <v>0</v>
      </c>
      <c r="D37" s="367">
        <v>0</v>
      </c>
      <c r="E37" s="367">
        <v>0</v>
      </c>
      <c r="F37" s="367">
        <v>0</v>
      </c>
      <c r="G37" s="239"/>
      <c r="H37" s="239">
        <v>0</v>
      </c>
      <c r="I37" s="239">
        <v>0</v>
      </c>
      <c r="J37" s="239">
        <v>0</v>
      </c>
      <c r="K37" s="239">
        <v>0</v>
      </c>
      <c r="L37" s="259"/>
      <c r="M37" s="267">
        <v>100000</v>
      </c>
      <c r="N37" s="267">
        <v>0</v>
      </c>
      <c r="O37" s="239">
        <v>500000</v>
      </c>
      <c r="P37" s="239">
        <v>500000</v>
      </c>
      <c r="Q37" s="259"/>
      <c r="R37" s="267">
        <v>800000</v>
      </c>
      <c r="S37" s="267">
        <v>400000</v>
      </c>
      <c r="T37" s="267">
        <v>500000</v>
      </c>
      <c r="U37" s="239">
        <v>1800000</v>
      </c>
      <c r="V37" s="259"/>
      <c r="W37" s="239">
        <v>900000</v>
      </c>
      <c r="X37" s="239">
        <v>400000</v>
      </c>
      <c r="Y37" s="239">
        <v>1000000</v>
      </c>
      <c r="Z37" s="239">
        <v>2300000</v>
      </c>
    </row>
    <row r="38" spans="1:26" ht="12.4" customHeight="1" x14ac:dyDescent="0.2">
      <c r="A38" s="1"/>
      <c r="B38" s="1"/>
      <c r="C38" s="24"/>
      <c r="D38" s="24"/>
      <c r="E38" s="24"/>
      <c r="F38" s="24"/>
      <c r="G38" s="24"/>
      <c r="H38" s="24"/>
      <c r="I38" s="24"/>
      <c r="J38" s="24"/>
      <c r="K38" s="24"/>
      <c r="L38" s="155"/>
      <c r="M38" s="236"/>
      <c r="N38" s="236"/>
      <c r="O38" s="90"/>
      <c r="P38" s="90"/>
      <c r="Q38" s="155"/>
      <c r="R38" s="236"/>
      <c r="S38" s="236"/>
      <c r="T38" s="236"/>
      <c r="U38" s="90"/>
      <c r="V38" s="155"/>
      <c r="W38" s="24"/>
      <c r="X38" s="24"/>
      <c r="Y38" s="24"/>
      <c r="Z38" s="24"/>
    </row>
    <row r="39" spans="1:26" ht="12.4" customHeight="1" x14ac:dyDescent="0.2">
      <c r="A39" s="1"/>
      <c r="B39" s="1"/>
      <c r="C39" s="24"/>
      <c r="D39" s="24"/>
      <c r="E39" s="24"/>
      <c r="F39" s="24"/>
      <c r="G39" s="24"/>
      <c r="H39" s="24"/>
      <c r="I39" s="24"/>
      <c r="J39" s="24"/>
      <c r="K39" s="24"/>
      <c r="L39" s="155"/>
      <c r="M39" s="236"/>
      <c r="N39" s="236"/>
      <c r="O39" s="90"/>
      <c r="P39" s="90"/>
      <c r="Q39" s="155"/>
      <c r="R39" s="236"/>
      <c r="S39" s="236"/>
      <c r="T39" s="236"/>
      <c r="U39" s="90"/>
      <c r="V39" s="155"/>
      <c r="W39" s="24"/>
      <c r="X39" s="24"/>
      <c r="Y39" s="24"/>
      <c r="Z39" s="24"/>
    </row>
    <row r="40" spans="1:26" ht="12.4" customHeight="1" x14ac:dyDescent="0.2">
      <c r="A40" s="1"/>
      <c r="B40" s="288" t="s">
        <v>91</v>
      </c>
      <c r="C40" s="24">
        <v>49800000</v>
      </c>
      <c r="D40" s="24">
        <v>60800000</v>
      </c>
      <c r="E40" s="24">
        <v>64800000</v>
      </c>
      <c r="F40" s="24">
        <v>175400000</v>
      </c>
      <c r="G40" s="24"/>
      <c r="H40" s="24">
        <v>43600000</v>
      </c>
      <c r="I40" s="24">
        <v>76400000</v>
      </c>
      <c r="J40" s="24">
        <v>55900000</v>
      </c>
      <c r="K40" s="24">
        <v>176000000</v>
      </c>
      <c r="L40" s="155"/>
      <c r="M40" s="249">
        <v>39600000</v>
      </c>
      <c r="N40" s="249">
        <v>83300000</v>
      </c>
      <c r="O40" s="24">
        <v>28200000</v>
      </c>
      <c r="P40" s="24">
        <v>151200000</v>
      </c>
      <c r="Q40" s="155"/>
      <c r="R40" s="249">
        <v>32700000</v>
      </c>
      <c r="S40" s="249">
        <v>93600000</v>
      </c>
      <c r="T40" s="249">
        <v>32300000</v>
      </c>
      <c r="U40" s="24">
        <v>158700000</v>
      </c>
      <c r="V40" s="155"/>
      <c r="W40" s="24">
        <v>165800000</v>
      </c>
      <c r="X40" s="24">
        <v>314200000</v>
      </c>
      <c r="Y40" s="24">
        <v>181200000</v>
      </c>
      <c r="Z40" s="24">
        <v>661200000</v>
      </c>
    </row>
    <row r="41" spans="1:26" ht="12.4" customHeight="1" x14ac:dyDescent="0.2">
      <c r="A41" s="1"/>
      <c r="B41" s="288" t="s">
        <v>90</v>
      </c>
      <c r="C41" s="24">
        <v>4600000</v>
      </c>
      <c r="D41" s="24">
        <v>0</v>
      </c>
      <c r="E41" s="24">
        <v>16100000</v>
      </c>
      <c r="F41" s="24">
        <v>20700000</v>
      </c>
      <c r="G41" s="24"/>
      <c r="H41" s="24">
        <v>4800000</v>
      </c>
      <c r="I41" s="24">
        <v>0</v>
      </c>
      <c r="J41" s="24">
        <v>16400000</v>
      </c>
      <c r="K41" s="24">
        <v>21200000</v>
      </c>
      <c r="L41" s="157"/>
      <c r="M41" s="249">
        <v>5700000</v>
      </c>
      <c r="N41" s="249">
        <v>0</v>
      </c>
      <c r="O41" s="24">
        <v>15900000</v>
      </c>
      <c r="P41" s="24">
        <v>21600000</v>
      </c>
      <c r="Q41" s="157"/>
      <c r="R41" s="249">
        <v>3800000</v>
      </c>
      <c r="S41" s="249">
        <v>0</v>
      </c>
      <c r="T41" s="249">
        <v>15400000</v>
      </c>
      <c r="U41" s="24">
        <v>19200000</v>
      </c>
      <c r="V41" s="157"/>
      <c r="W41" s="24">
        <v>18900000</v>
      </c>
      <c r="X41" s="24">
        <v>0</v>
      </c>
      <c r="Y41" s="24">
        <v>63800000</v>
      </c>
      <c r="Z41" s="24">
        <v>82700000</v>
      </c>
    </row>
    <row r="42" spans="1:26" ht="12.4" customHeight="1" x14ac:dyDescent="0.2">
      <c r="A42" s="1"/>
      <c r="B42" s="288" t="s">
        <v>89</v>
      </c>
      <c r="C42" s="24">
        <v>24000000</v>
      </c>
      <c r="D42" s="24">
        <v>33200000</v>
      </c>
      <c r="E42" s="24">
        <v>14300000</v>
      </c>
      <c r="F42" s="24">
        <v>71500000</v>
      </c>
      <c r="G42" s="24"/>
      <c r="H42" s="24">
        <v>23600000</v>
      </c>
      <c r="I42" s="24">
        <v>43500000</v>
      </c>
      <c r="J42" s="24">
        <v>14000000</v>
      </c>
      <c r="K42" s="24">
        <v>81100000</v>
      </c>
      <c r="L42" s="157"/>
      <c r="M42" s="24">
        <v>21200000</v>
      </c>
      <c r="N42" s="24">
        <v>45900000</v>
      </c>
      <c r="O42" s="24">
        <v>12200000</v>
      </c>
      <c r="P42" s="24">
        <v>79300000</v>
      </c>
      <c r="Q42" s="157"/>
      <c r="R42" s="24">
        <v>21500000</v>
      </c>
      <c r="S42" s="24">
        <v>51800000</v>
      </c>
      <c r="T42" s="24">
        <v>14600000</v>
      </c>
      <c r="U42" s="24">
        <v>87900000</v>
      </c>
      <c r="V42" s="157"/>
      <c r="W42" s="24">
        <v>90300000</v>
      </c>
      <c r="X42" s="24">
        <v>174500000</v>
      </c>
      <c r="Y42" s="24">
        <v>55100000</v>
      </c>
      <c r="Z42" s="24">
        <v>319800000</v>
      </c>
    </row>
    <row r="43" spans="1:26" ht="12.4" customHeight="1" x14ac:dyDescent="0.2">
      <c r="A43" s="1"/>
      <c r="B43" s="288" t="s">
        <v>88</v>
      </c>
      <c r="C43" s="24">
        <v>40200000</v>
      </c>
      <c r="D43" s="24">
        <v>93600000</v>
      </c>
      <c r="E43" s="24">
        <v>41100000</v>
      </c>
      <c r="F43" s="24">
        <v>174900000</v>
      </c>
      <c r="G43" s="24"/>
      <c r="H43" s="24">
        <v>41800000</v>
      </c>
      <c r="I43" s="24">
        <v>114600000</v>
      </c>
      <c r="J43" s="24">
        <v>39700000</v>
      </c>
      <c r="K43" s="24">
        <v>196200000</v>
      </c>
      <c r="L43" s="157"/>
      <c r="M43" s="44">
        <v>39400000</v>
      </c>
      <c r="N43" s="44">
        <v>65600000</v>
      </c>
      <c r="O43" s="24">
        <v>36600000</v>
      </c>
      <c r="P43" s="47">
        <v>141600000</v>
      </c>
      <c r="Q43" s="157"/>
      <c r="R43" s="44">
        <v>39900000</v>
      </c>
      <c r="S43" s="44">
        <v>58500000</v>
      </c>
      <c r="T43" s="24">
        <v>44500000</v>
      </c>
      <c r="U43" s="47">
        <v>143000000</v>
      </c>
      <c r="V43" s="157"/>
      <c r="W43" s="24">
        <v>161300000</v>
      </c>
      <c r="X43" s="24">
        <v>332300000</v>
      </c>
      <c r="Y43" s="24">
        <v>162000000</v>
      </c>
      <c r="Z43" s="24">
        <v>655500000</v>
      </c>
    </row>
    <row r="44" spans="1:26" ht="13.9" customHeight="1" x14ac:dyDescent="0.2">
      <c r="A44" s="1"/>
      <c r="B44" s="57" t="s">
        <v>87</v>
      </c>
      <c r="C44" s="237">
        <v>2100000</v>
      </c>
      <c r="D44" s="237">
        <v>0</v>
      </c>
      <c r="E44" s="237">
        <v>1000000</v>
      </c>
      <c r="F44" s="237">
        <v>3100000</v>
      </c>
      <c r="G44" s="237"/>
      <c r="H44" s="237">
        <v>1900000</v>
      </c>
      <c r="I44" s="237">
        <v>0</v>
      </c>
      <c r="J44" s="237">
        <v>1000000</v>
      </c>
      <c r="K44" s="237">
        <v>2800000</v>
      </c>
      <c r="L44" s="287"/>
      <c r="M44" s="96">
        <v>1700000</v>
      </c>
      <c r="N44" s="237">
        <v>0</v>
      </c>
      <c r="O44" s="237">
        <v>1000000</v>
      </c>
      <c r="P44" s="238">
        <v>2800000</v>
      </c>
      <c r="Q44" s="287"/>
      <c r="R44" s="96">
        <v>1500000</v>
      </c>
      <c r="S44" s="237">
        <v>0</v>
      </c>
      <c r="T44" s="237">
        <v>1000000</v>
      </c>
      <c r="U44" s="238">
        <v>2500000</v>
      </c>
      <c r="V44" s="287"/>
      <c r="W44" s="237">
        <v>7200000</v>
      </c>
      <c r="X44" s="237">
        <v>0</v>
      </c>
      <c r="Y44" s="237">
        <v>4000000</v>
      </c>
      <c r="Z44" s="237">
        <v>11200000</v>
      </c>
    </row>
    <row r="45" spans="1:26" ht="12.4" customHeight="1" x14ac:dyDescent="0.2">
      <c r="A45" s="57" t="s">
        <v>86</v>
      </c>
      <c r="B45" s="1"/>
      <c r="C45" s="239">
        <v>120800000</v>
      </c>
      <c r="D45" s="239">
        <v>187500000</v>
      </c>
      <c r="E45" s="239">
        <v>137300000</v>
      </c>
      <c r="F45" s="239">
        <v>445600000</v>
      </c>
      <c r="G45" s="239"/>
      <c r="H45" s="239">
        <v>115600000</v>
      </c>
      <c r="I45" s="239">
        <v>234600000</v>
      </c>
      <c r="J45" s="239">
        <v>127100000</v>
      </c>
      <c r="K45" s="239">
        <v>477300000</v>
      </c>
      <c r="L45" s="365"/>
      <c r="M45" s="267">
        <v>107600000</v>
      </c>
      <c r="N45" s="267">
        <v>194800000</v>
      </c>
      <c r="O45" s="239">
        <v>93900000</v>
      </c>
      <c r="P45" s="239">
        <v>396300000</v>
      </c>
      <c r="Q45" s="365"/>
      <c r="R45" s="267">
        <v>99600000</v>
      </c>
      <c r="S45" s="267">
        <v>204000000</v>
      </c>
      <c r="T45" s="267">
        <v>107700000</v>
      </c>
      <c r="U45" s="239">
        <v>411300000</v>
      </c>
      <c r="V45" s="365"/>
      <c r="W45" s="239">
        <v>443500000</v>
      </c>
      <c r="X45" s="239">
        <v>820900000</v>
      </c>
      <c r="Y45" s="239">
        <v>466000000</v>
      </c>
      <c r="Z45" s="239">
        <v>1730400000</v>
      </c>
    </row>
    <row r="46" spans="1:26" ht="12.4" customHeight="1" x14ac:dyDescent="0.2">
      <c r="A46" s="1"/>
      <c r="B46" s="1"/>
      <c r="C46" s="27"/>
      <c r="D46" s="27"/>
      <c r="E46" s="27"/>
      <c r="F46" s="27"/>
      <c r="G46" s="118"/>
      <c r="H46" s="27"/>
      <c r="I46" s="27"/>
      <c r="J46" s="27"/>
      <c r="K46" s="27"/>
      <c r="L46" s="157"/>
      <c r="M46" s="27"/>
      <c r="N46" s="27"/>
      <c r="O46" s="28"/>
      <c r="P46" s="27"/>
      <c r="Q46" s="157"/>
      <c r="R46" s="27"/>
      <c r="S46" s="27"/>
      <c r="T46" s="27"/>
      <c r="U46" s="28"/>
      <c r="V46" s="157"/>
      <c r="W46" s="27"/>
      <c r="X46" s="27"/>
      <c r="Y46" s="27"/>
      <c r="Z46" s="28"/>
    </row>
    <row r="47" spans="1:26" ht="12.4" customHeight="1" x14ac:dyDescent="0.2">
      <c r="A47" s="1"/>
      <c r="B47" s="288" t="s">
        <v>85</v>
      </c>
      <c r="C47" s="24">
        <v>183200000</v>
      </c>
      <c r="D47" s="24">
        <v>61100000</v>
      </c>
      <c r="E47" s="24">
        <v>56800000</v>
      </c>
      <c r="F47" s="24">
        <v>301100000</v>
      </c>
      <c r="G47" s="24"/>
      <c r="H47" s="24">
        <v>180700000</v>
      </c>
      <c r="I47" s="24">
        <v>72700000</v>
      </c>
      <c r="J47" s="24">
        <v>62800000</v>
      </c>
      <c r="K47" s="24">
        <v>316100000</v>
      </c>
      <c r="L47" s="118"/>
      <c r="M47" s="44">
        <v>161200000</v>
      </c>
      <c r="N47" s="44">
        <v>72900000</v>
      </c>
      <c r="O47" s="47">
        <v>59300000</v>
      </c>
      <c r="P47" s="47">
        <v>293400000</v>
      </c>
      <c r="Q47" s="157"/>
      <c r="R47" s="44">
        <v>144900000</v>
      </c>
      <c r="S47" s="44">
        <v>75800000</v>
      </c>
      <c r="T47" s="44">
        <v>51100000</v>
      </c>
      <c r="U47" s="47">
        <v>271700000</v>
      </c>
      <c r="V47" s="157"/>
      <c r="W47" s="24">
        <v>670000000</v>
      </c>
      <c r="X47" s="24">
        <v>282400000</v>
      </c>
      <c r="Y47" s="24">
        <v>229900000</v>
      </c>
      <c r="Z47" s="24">
        <v>1182300000</v>
      </c>
    </row>
    <row r="48" spans="1:26" ht="12.4" customHeight="1" x14ac:dyDescent="0.2">
      <c r="A48" s="1"/>
      <c r="B48" s="288" t="s">
        <v>84</v>
      </c>
      <c r="C48" s="24">
        <v>19600000</v>
      </c>
      <c r="D48" s="24">
        <v>38600000</v>
      </c>
      <c r="E48" s="24">
        <v>1200000</v>
      </c>
      <c r="F48" s="24">
        <v>59400000</v>
      </c>
      <c r="G48" s="24"/>
      <c r="H48" s="24">
        <v>26400000</v>
      </c>
      <c r="I48" s="24">
        <v>50400000</v>
      </c>
      <c r="J48" s="24">
        <v>2300000</v>
      </c>
      <c r="K48" s="24">
        <v>79100000</v>
      </c>
      <c r="L48" s="118"/>
      <c r="M48" s="44">
        <v>24700000</v>
      </c>
      <c r="N48" s="24">
        <v>62500000</v>
      </c>
      <c r="O48" s="47">
        <v>4900000</v>
      </c>
      <c r="P48" s="47">
        <v>92000000</v>
      </c>
      <c r="Q48" s="157"/>
      <c r="R48" s="44">
        <v>26300000</v>
      </c>
      <c r="S48" s="24">
        <v>80400000</v>
      </c>
      <c r="T48" s="44">
        <v>6800000</v>
      </c>
      <c r="U48" s="47">
        <v>113500000</v>
      </c>
      <c r="V48" s="157"/>
      <c r="W48" s="24">
        <v>96900000</v>
      </c>
      <c r="X48" s="24">
        <v>231800000</v>
      </c>
      <c r="Y48" s="24">
        <v>15200000</v>
      </c>
      <c r="Z48" s="24">
        <v>344000000</v>
      </c>
    </row>
    <row r="49" spans="1:26" ht="12.4" customHeight="1" x14ac:dyDescent="0.2">
      <c r="A49" s="1"/>
      <c r="B49" s="288" t="s">
        <v>83</v>
      </c>
      <c r="C49" s="24">
        <v>22200000</v>
      </c>
      <c r="D49" s="24">
        <v>4400000</v>
      </c>
      <c r="E49" s="24">
        <v>1200000</v>
      </c>
      <c r="F49" s="24">
        <v>27800000</v>
      </c>
      <c r="G49" s="24"/>
      <c r="H49" s="24">
        <v>15400000</v>
      </c>
      <c r="I49" s="24">
        <v>6700000</v>
      </c>
      <c r="J49" s="24">
        <v>1600000</v>
      </c>
      <c r="K49" s="24">
        <v>23800000</v>
      </c>
      <c r="L49" s="118"/>
      <c r="M49" s="44">
        <v>21700000</v>
      </c>
      <c r="N49" s="24">
        <v>7100000</v>
      </c>
      <c r="O49" s="47">
        <v>1500000</v>
      </c>
      <c r="P49" s="47">
        <v>30200000</v>
      </c>
      <c r="Q49" s="157"/>
      <c r="R49" s="44">
        <v>16800000</v>
      </c>
      <c r="S49" s="24">
        <v>5600000</v>
      </c>
      <c r="T49" s="44">
        <v>1500000</v>
      </c>
      <c r="U49" s="47">
        <v>24000000</v>
      </c>
      <c r="V49" s="157"/>
      <c r="W49" s="24">
        <v>76100000</v>
      </c>
      <c r="X49" s="24">
        <v>23800000</v>
      </c>
      <c r="Y49" s="24">
        <v>5900000</v>
      </c>
      <c r="Z49" s="24">
        <v>105900000</v>
      </c>
    </row>
    <row r="50" spans="1:26" ht="12.4" customHeight="1" x14ac:dyDescent="0.2">
      <c r="A50" s="1"/>
      <c r="B50" s="288" t="s">
        <v>82</v>
      </c>
      <c r="C50" s="24">
        <v>500000</v>
      </c>
      <c r="D50" s="24">
        <v>4400000</v>
      </c>
      <c r="E50" s="24">
        <v>23800000</v>
      </c>
      <c r="F50" s="24">
        <v>28800000</v>
      </c>
      <c r="G50" s="24"/>
      <c r="H50" s="24">
        <v>600000</v>
      </c>
      <c r="I50" s="24">
        <v>5700000</v>
      </c>
      <c r="J50" s="24">
        <v>23700000</v>
      </c>
      <c r="K50" s="24">
        <v>30000000</v>
      </c>
      <c r="L50" s="118"/>
      <c r="M50" s="44">
        <v>500000</v>
      </c>
      <c r="N50" s="44">
        <v>5300000</v>
      </c>
      <c r="O50" s="24">
        <v>22500000</v>
      </c>
      <c r="P50" s="47">
        <v>28300000</v>
      </c>
      <c r="Q50" s="157"/>
      <c r="R50" s="44">
        <v>500000</v>
      </c>
      <c r="S50" s="44">
        <v>4900000</v>
      </c>
      <c r="T50" s="24">
        <v>20900000</v>
      </c>
      <c r="U50" s="47">
        <v>26300000</v>
      </c>
      <c r="V50" s="157"/>
      <c r="W50" s="24">
        <v>2100000</v>
      </c>
      <c r="X50" s="24">
        <v>20300000</v>
      </c>
      <c r="Y50" s="24">
        <v>91000000</v>
      </c>
      <c r="Z50" s="24">
        <v>113400000</v>
      </c>
    </row>
    <row r="51" spans="1:26" ht="12.4" customHeight="1" x14ac:dyDescent="0.2">
      <c r="A51" s="1"/>
      <c r="B51" s="288" t="s">
        <v>81</v>
      </c>
      <c r="C51" s="368">
        <v>0</v>
      </c>
      <c r="D51" s="368">
        <v>0</v>
      </c>
      <c r="E51" s="368">
        <v>0</v>
      </c>
      <c r="F51" s="368">
        <v>0</v>
      </c>
      <c r="G51" s="368"/>
      <c r="H51" s="368">
        <v>0</v>
      </c>
      <c r="I51" s="368">
        <v>0</v>
      </c>
      <c r="J51" s="368">
        <v>0</v>
      </c>
      <c r="K51" s="368">
        <v>0</v>
      </c>
      <c r="L51" s="407"/>
      <c r="M51" s="387">
        <v>0</v>
      </c>
      <c r="N51" s="387">
        <v>0</v>
      </c>
      <c r="O51" s="386">
        <v>0</v>
      </c>
      <c r="P51" s="386">
        <v>0</v>
      </c>
      <c r="Q51" s="406"/>
      <c r="R51" s="44">
        <v>500000</v>
      </c>
      <c r="S51" s="44">
        <v>0</v>
      </c>
      <c r="T51" s="44">
        <v>0</v>
      </c>
      <c r="U51" s="47">
        <v>500000</v>
      </c>
      <c r="V51" s="157"/>
      <c r="W51" s="24">
        <v>500000</v>
      </c>
      <c r="X51" s="24">
        <v>0</v>
      </c>
      <c r="Y51" s="24">
        <v>0</v>
      </c>
      <c r="Z51" s="24">
        <v>500000</v>
      </c>
    </row>
    <row r="52" spans="1:26" ht="12.4" customHeight="1" x14ac:dyDescent="0.2">
      <c r="A52" s="1"/>
      <c r="B52" s="288" t="s">
        <v>80</v>
      </c>
      <c r="C52" s="24">
        <v>0</v>
      </c>
      <c r="D52" s="24">
        <v>0</v>
      </c>
      <c r="E52" s="24">
        <v>0</v>
      </c>
      <c r="F52" s="24">
        <v>0</v>
      </c>
      <c r="G52" s="24"/>
      <c r="H52" s="24">
        <v>100000</v>
      </c>
      <c r="I52" s="24">
        <v>0</v>
      </c>
      <c r="J52" s="24">
        <v>0</v>
      </c>
      <c r="K52" s="24">
        <v>100000</v>
      </c>
      <c r="L52" s="118"/>
      <c r="M52" s="249">
        <v>400000</v>
      </c>
      <c r="N52" s="249">
        <v>0</v>
      </c>
      <c r="O52" s="24">
        <v>0</v>
      </c>
      <c r="P52" s="24">
        <v>500000</v>
      </c>
      <c r="Q52" s="157"/>
      <c r="R52" s="249">
        <v>400000</v>
      </c>
      <c r="S52" s="249">
        <v>0</v>
      </c>
      <c r="T52" s="249">
        <v>0</v>
      </c>
      <c r="U52" s="24">
        <v>400000</v>
      </c>
      <c r="V52" s="157"/>
      <c r="W52" s="24">
        <v>1000000</v>
      </c>
      <c r="X52" s="24">
        <v>0</v>
      </c>
      <c r="Y52" s="24">
        <v>0</v>
      </c>
      <c r="Z52" s="24">
        <v>1000000</v>
      </c>
    </row>
    <row r="53" spans="1:26" ht="12.4" customHeight="1" x14ac:dyDescent="0.2">
      <c r="A53" s="1"/>
      <c r="B53" s="57" t="s">
        <v>157</v>
      </c>
      <c r="C53" s="237">
        <v>0</v>
      </c>
      <c r="D53" s="237">
        <v>0</v>
      </c>
      <c r="E53" s="237">
        <v>0</v>
      </c>
      <c r="F53" s="237">
        <v>0</v>
      </c>
      <c r="G53" s="237"/>
      <c r="H53" s="237">
        <v>-100000</v>
      </c>
      <c r="I53" s="237">
        <v>0</v>
      </c>
      <c r="J53" s="237">
        <v>0</v>
      </c>
      <c r="K53" s="237">
        <v>-100000</v>
      </c>
      <c r="L53" s="404"/>
      <c r="M53" s="280">
        <v>-100000</v>
      </c>
      <c r="N53" s="280">
        <v>0</v>
      </c>
      <c r="O53" s="237">
        <v>0</v>
      </c>
      <c r="P53" s="237">
        <v>-100000</v>
      </c>
      <c r="Q53" s="287"/>
      <c r="R53" s="280">
        <v>0</v>
      </c>
      <c r="S53" s="280">
        <v>0</v>
      </c>
      <c r="T53" s="280">
        <v>0</v>
      </c>
      <c r="U53" s="237">
        <v>0</v>
      </c>
      <c r="V53" s="287"/>
      <c r="W53" s="237">
        <v>-200000</v>
      </c>
      <c r="X53" s="237">
        <v>0</v>
      </c>
      <c r="Y53" s="237">
        <v>0</v>
      </c>
      <c r="Z53" s="237">
        <v>-200000</v>
      </c>
    </row>
    <row r="54" spans="1:26" ht="12.4" customHeight="1" x14ac:dyDescent="0.2">
      <c r="A54" s="589" t="s">
        <v>78</v>
      </c>
      <c r="B54" s="520"/>
      <c r="C54" s="239">
        <v>225600000</v>
      </c>
      <c r="D54" s="239">
        <v>108400000</v>
      </c>
      <c r="E54" s="239">
        <v>83100000</v>
      </c>
      <c r="F54" s="239">
        <v>417100000</v>
      </c>
      <c r="G54" s="239"/>
      <c r="H54" s="239">
        <v>223100000</v>
      </c>
      <c r="I54" s="239">
        <v>135400000</v>
      </c>
      <c r="J54" s="239">
        <v>90400000</v>
      </c>
      <c r="K54" s="239">
        <v>449000000</v>
      </c>
      <c r="L54" s="405"/>
      <c r="M54" s="267">
        <v>208300000</v>
      </c>
      <c r="N54" s="267">
        <v>147700000</v>
      </c>
      <c r="O54" s="239">
        <v>88200000</v>
      </c>
      <c r="P54" s="239">
        <v>444300000</v>
      </c>
      <c r="Q54" s="365"/>
      <c r="R54" s="267">
        <v>189400000</v>
      </c>
      <c r="S54" s="267">
        <v>166700000</v>
      </c>
      <c r="T54" s="267">
        <v>80300000</v>
      </c>
      <c r="U54" s="239">
        <v>436500000</v>
      </c>
      <c r="V54" s="365"/>
      <c r="W54" s="239">
        <v>846400000</v>
      </c>
      <c r="X54" s="239">
        <v>558300000</v>
      </c>
      <c r="Y54" s="239">
        <v>342100000</v>
      </c>
      <c r="Z54" s="239">
        <v>1746800000</v>
      </c>
    </row>
    <row r="55" spans="1:26" ht="12.4" customHeight="1" x14ac:dyDescent="0.2">
      <c r="A55" s="1"/>
      <c r="B55" s="1"/>
      <c r="C55" s="27"/>
      <c r="D55" s="27"/>
      <c r="E55" s="27"/>
      <c r="F55" s="27"/>
      <c r="G55" s="118"/>
      <c r="H55" s="27"/>
      <c r="I55" s="28"/>
      <c r="J55" s="27"/>
      <c r="K55" s="27"/>
      <c r="L55" s="118"/>
      <c r="M55" s="27"/>
      <c r="N55" s="27"/>
      <c r="O55" s="28"/>
      <c r="P55" s="27"/>
      <c r="Q55" s="157"/>
      <c r="R55" s="27"/>
      <c r="S55" s="27"/>
      <c r="T55" s="27"/>
      <c r="U55" s="28"/>
      <c r="V55" s="157"/>
      <c r="W55" s="27"/>
      <c r="X55" s="27"/>
      <c r="Y55" s="27"/>
      <c r="Z55" s="28"/>
    </row>
    <row r="56" spans="1:26" ht="12.4" customHeight="1" x14ac:dyDescent="0.2">
      <c r="A56" s="1"/>
      <c r="B56" s="37" t="s">
        <v>77</v>
      </c>
      <c r="C56" s="24">
        <v>100000</v>
      </c>
      <c r="D56" s="24">
        <v>0</v>
      </c>
      <c r="E56" s="24">
        <v>22700000</v>
      </c>
      <c r="F56" s="24">
        <v>22700000</v>
      </c>
      <c r="G56" s="24"/>
      <c r="H56" s="24">
        <v>100000</v>
      </c>
      <c r="I56" s="24">
        <v>0</v>
      </c>
      <c r="J56" s="24">
        <v>24200000</v>
      </c>
      <c r="K56" s="24">
        <v>24300000</v>
      </c>
      <c r="L56" s="118"/>
      <c r="M56" s="44">
        <v>100000</v>
      </c>
      <c r="N56" s="24">
        <v>0</v>
      </c>
      <c r="O56" s="47">
        <v>23500000</v>
      </c>
      <c r="P56" s="44">
        <v>23500000</v>
      </c>
      <c r="Q56" s="157"/>
      <c r="R56" s="44">
        <v>100000</v>
      </c>
      <c r="S56" s="24">
        <v>0</v>
      </c>
      <c r="T56" s="44">
        <v>14300000</v>
      </c>
      <c r="U56" s="47">
        <v>14400000</v>
      </c>
      <c r="V56" s="157"/>
      <c r="W56" s="24">
        <v>300000</v>
      </c>
      <c r="X56" s="24">
        <v>0</v>
      </c>
      <c r="Y56" s="24">
        <v>84600000</v>
      </c>
      <c r="Z56" s="24">
        <v>84900000</v>
      </c>
    </row>
    <row r="57" spans="1:26" ht="12.4" customHeight="1" x14ac:dyDescent="0.2">
      <c r="A57" s="1"/>
      <c r="B57" s="37" t="s">
        <v>76</v>
      </c>
      <c r="C57" s="237">
        <v>2100000</v>
      </c>
      <c r="D57" s="237">
        <v>0</v>
      </c>
      <c r="E57" s="237">
        <v>23700000</v>
      </c>
      <c r="F57" s="237">
        <v>25700000</v>
      </c>
      <c r="G57" s="237"/>
      <c r="H57" s="237">
        <v>1300000</v>
      </c>
      <c r="I57" s="237">
        <v>0</v>
      </c>
      <c r="J57" s="237">
        <v>14900000</v>
      </c>
      <c r="K57" s="237">
        <v>16100000</v>
      </c>
      <c r="L57" s="404"/>
      <c r="M57" s="96">
        <v>2200000</v>
      </c>
      <c r="N57" s="237">
        <v>0</v>
      </c>
      <c r="O57" s="238">
        <v>11200000</v>
      </c>
      <c r="P57" s="96">
        <v>13400000</v>
      </c>
      <c r="Q57" s="287"/>
      <c r="R57" s="96">
        <v>300000</v>
      </c>
      <c r="S57" s="237">
        <v>0</v>
      </c>
      <c r="T57" s="96">
        <v>17300000</v>
      </c>
      <c r="U57" s="238">
        <v>17600000</v>
      </c>
      <c r="V57" s="287"/>
      <c r="W57" s="237">
        <v>5900000</v>
      </c>
      <c r="X57" s="237">
        <v>0</v>
      </c>
      <c r="Y57" s="237">
        <v>67000000</v>
      </c>
      <c r="Z57" s="237">
        <v>73000000</v>
      </c>
    </row>
    <row r="58" spans="1:26" ht="12.4" customHeight="1" x14ac:dyDescent="0.2">
      <c r="A58" s="589" t="s">
        <v>75</v>
      </c>
      <c r="B58" s="520"/>
      <c r="C58" s="403">
        <v>2200000</v>
      </c>
      <c r="D58" s="239">
        <v>0</v>
      </c>
      <c r="E58" s="239">
        <v>46300000</v>
      </c>
      <c r="F58" s="239">
        <v>48300000</v>
      </c>
      <c r="G58" s="24"/>
      <c r="H58" s="239">
        <v>1400000</v>
      </c>
      <c r="I58" s="239">
        <v>0</v>
      </c>
      <c r="J58" s="239">
        <v>39100000</v>
      </c>
      <c r="K58" s="239">
        <v>40500000</v>
      </c>
      <c r="L58" s="24"/>
      <c r="M58" s="267">
        <v>2300000</v>
      </c>
      <c r="N58" s="239">
        <v>0</v>
      </c>
      <c r="O58" s="239">
        <v>34700000</v>
      </c>
      <c r="P58" s="239">
        <v>36900000</v>
      </c>
      <c r="Q58" s="24"/>
      <c r="R58" s="267">
        <v>400000</v>
      </c>
      <c r="S58" s="239">
        <v>0</v>
      </c>
      <c r="T58" s="267">
        <v>31600000</v>
      </c>
      <c r="U58" s="239">
        <v>32000000</v>
      </c>
      <c r="V58" s="24"/>
      <c r="W58" s="239">
        <v>6200000</v>
      </c>
      <c r="X58" s="239">
        <v>0</v>
      </c>
      <c r="Y58" s="239">
        <v>151700000</v>
      </c>
      <c r="Z58" s="239">
        <v>157900000</v>
      </c>
    </row>
    <row r="59" spans="1:26" ht="12.4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2.4" customHeight="1" thickBot="1" x14ac:dyDescent="0.25">
      <c r="A60" s="616" t="s">
        <v>74</v>
      </c>
      <c r="B60" s="625"/>
      <c r="C60" s="233">
        <v>808800000</v>
      </c>
      <c r="D60" s="233">
        <v>482000000</v>
      </c>
      <c r="E60" s="233">
        <v>656600000</v>
      </c>
      <c r="F60" s="233">
        <v>1947300000</v>
      </c>
      <c r="G60" s="402"/>
      <c r="H60" s="233">
        <v>823800000</v>
      </c>
      <c r="I60" s="233">
        <v>593800000</v>
      </c>
      <c r="J60" s="233">
        <v>681900000</v>
      </c>
      <c r="K60" s="233">
        <v>2099600000</v>
      </c>
      <c r="L60" s="402"/>
      <c r="M60" s="233">
        <v>796700000</v>
      </c>
      <c r="N60" s="233">
        <v>568500000</v>
      </c>
      <c r="O60" s="233">
        <v>621400000</v>
      </c>
      <c r="P60" s="233">
        <v>1986500000</v>
      </c>
      <c r="Q60" s="402"/>
      <c r="R60" s="233">
        <v>785200000</v>
      </c>
      <c r="S60" s="233">
        <v>608700000</v>
      </c>
      <c r="T60" s="233">
        <v>694900000</v>
      </c>
      <c r="U60" s="233">
        <v>2088800000</v>
      </c>
      <c r="V60" s="402"/>
      <c r="W60" s="233">
        <v>3214400000</v>
      </c>
      <c r="X60" s="233">
        <v>2253000000</v>
      </c>
      <c r="Y60" s="233">
        <v>2654700000</v>
      </c>
      <c r="Z60" s="233">
        <v>8122200000</v>
      </c>
    </row>
    <row r="61" spans="1:26" ht="12.4" customHeight="1" x14ac:dyDescent="0.2">
      <c r="A61" s="257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</row>
    <row r="62" spans="1:26" ht="12.4" customHeight="1" x14ac:dyDescent="0.2">
      <c r="A62" s="589" t="s">
        <v>156</v>
      </c>
      <c r="B62" s="620"/>
      <c r="C62" s="620"/>
      <c r="D62" s="620"/>
      <c r="E62" s="620"/>
      <c r="F62" s="620"/>
      <c r="G62" s="620"/>
      <c r="H62" s="620"/>
      <c r="I62" s="626"/>
      <c r="J62" s="620"/>
      <c r="K62" s="620"/>
      <c r="L62" s="626"/>
      <c r="M62" s="620"/>
      <c r="N62" s="620"/>
      <c r="O62" s="626"/>
      <c r="P62" s="620"/>
      <c r="Q62" s="627"/>
      <c r="R62" s="627"/>
      <c r="S62" s="627"/>
      <c r="T62" s="628"/>
      <c r="U62" s="24"/>
      <c r="V62" s="24"/>
      <c r="W62" s="24"/>
      <c r="X62" s="24"/>
      <c r="Y62" s="24"/>
      <c r="Z62" s="24"/>
    </row>
    <row r="63" spans="1:26" ht="12.4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37"/>
      <c r="V63" s="237"/>
      <c r="W63" s="237"/>
      <c r="X63" s="237"/>
      <c r="Y63" s="237"/>
      <c r="Z63" s="237"/>
    </row>
    <row r="64" spans="1:26" ht="12.4" customHeight="1" x14ac:dyDescent="0.2">
      <c r="A64" s="589" t="s">
        <v>146</v>
      </c>
      <c r="B64" s="620"/>
      <c r="C64" s="621"/>
      <c r="D64" s="621"/>
      <c r="E64" s="621"/>
      <c r="F64" s="622"/>
      <c r="G64" s="622"/>
      <c r="H64" s="622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2"/>
      <c r="T64" s="622"/>
      <c r="U64" s="361"/>
      <c r="V64" s="361"/>
      <c r="W64" s="361"/>
      <c r="X64" s="361"/>
      <c r="Y64" s="361"/>
      <c r="Z64" s="361"/>
    </row>
    <row r="65" spans="1:26" ht="12.4" customHeight="1" x14ac:dyDescent="0.2">
      <c r="A65" s="400"/>
      <c r="B65" s="400"/>
      <c r="C65" s="400"/>
      <c r="D65" s="400"/>
      <c r="E65" s="400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4"/>
      <c r="V65" s="24"/>
      <c r="W65" s="24"/>
      <c r="X65" s="24"/>
      <c r="Y65" s="24"/>
      <c r="Z65" s="24"/>
    </row>
    <row r="66" spans="1:26" ht="12.4" customHeight="1" x14ac:dyDescent="0.2">
      <c r="A66" s="611" t="s">
        <v>33</v>
      </c>
      <c r="B66" s="620"/>
      <c r="C66" s="621"/>
      <c r="D66" s="623"/>
      <c r="E66" s="623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</row>
    <row r="67" spans="1:26" ht="12.4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2.4" customHeight="1" x14ac:dyDescent="0.2">
      <c r="A68" s="561" t="s">
        <v>155</v>
      </c>
      <c r="B68" s="6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2.4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8.75" customHeight="1" x14ac:dyDescent="0.2">
      <c r="A70" s="25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8.7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8.7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8.75" customHeight="1" x14ac:dyDescent="0.2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</row>
    <row r="74" spans="1:26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7"/>
    </row>
    <row r="75" spans="1:26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7"/>
    </row>
    <row r="76" spans="1:26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7"/>
    </row>
    <row r="77" spans="1:26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7"/>
    </row>
    <row r="78" spans="1:26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7"/>
    </row>
    <row r="79" spans="1:26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7"/>
    </row>
    <row r="80" spans="1:26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7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7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7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7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7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7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7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7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7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7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7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7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7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7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7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7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7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7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7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7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7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7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7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7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7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7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7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7"/>
    </row>
    <row r="108" spans="1:26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7"/>
    </row>
    <row r="109" spans="1:26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7"/>
    </row>
    <row r="110" spans="1:26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7"/>
    </row>
    <row r="111" spans="1:26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7"/>
    </row>
    <row r="112" spans="1:26" ht="18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88" t="s">
        <v>0</v>
      </c>
    </row>
    <row r="113" spans="1:26" ht="18.75" customHeight="1" x14ac:dyDescent="0.2">
      <c r="A113" s="37" t="s">
        <v>1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7"/>
    </row>
    <row r="114" spans="1:26" ht="18.75" customHeight="1" x14ac:dyDescent="0.2">
      <c r="A114" s="250" t="s">
        <v>154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94"/>
    </row>
  </sheetData>
  <mergeCells count="18">
    <mergeCell ref="A64:T64"/>
    <mergeCell ref="A66:E66"/>
    <mergeCell ref="A68:B68"/>
    <mergeCell ref="A33:B33"/>
    <mergeCell ref="A54:B54"/>
    <mergeCell ref="A58:B58"/>
    <mergeCell ref="A60:B60"/>
    <mergeCell ref="A62:T62"/>
    <mergeCell ref="A2:Z2"/>
    <mergeCell ref="A3:Z3"/>
    <mergeCell ref="A4:Z4"/>
    <mergeCell ref="A5:B5"/>
    <mergeCell ref="A6:B6"/>
    <mergeCell ref="A7:B7"/>
    <mergeCell ref="A8:B8"/>
    <mergeCell ref="A10:B10"/>
    <mergeCell ref="A11:B11"/>
    <mergeCell ref="A19:B19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Income Statement - Reported</vt:lpstr>
      <vt:lpstr>Qtrly Reconciliation</vt:lpstr>
      <vt:lpstr>YTD Reconciliation</vt:lpstr>
      <vt:lpstr>Significant Items</vt:lpstr>
      <vt:lpstr>2017 Revenue</vt:lpstr>
      <vt:lpstr>2016 Revenue</vt:lpstr>
      <vt:lpstr>2017 Revenue Growth</vt:lpstr>
      <vt:lpstr>2017 Intl Pharma Revenue</vt:lpstr>
      <vt:lpstr>2016 Intl Pharma Revenue</vt:lpstr>
      <vt:lpstr>PRV</vt:lpstr>
      <vt:lpstr>OID</vt:lpstr>
      <vt:lpstr>'2016 Intl Pharma Revenue'!Print_Area</vt:lpstr>
      <vt:lpstr>'2016 Revenue'!Print_Area</vt:lpstr>
      <vt:lpstr>'2017 Intl Pharma Revenue'!Print_Area</vt:lpstr>
      <vt:lpstr>'2017 Revenue'!Print_Area</vt:lpstr>
      <vt:lpstr>'2017 Revenue Growth'!Print_Area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Q2 2017</dc:title>
  <dc:creator>Workiva - Stephen Spierdowis</dc:creator>
  <cp:lastModifiedBy>Philip L Johnson</cp:lastModifiedBy>
  <cp:lastPrinted>2017-07-21T19:13:08Z</cp:lastPrinted>
  <dcterms:created xsi:type="dcterms:W3CDTF">2017-07-21T20:54:34Z</dcterms:created>
  <dcterms:modified xsi:type="dcterms:W3CDTF">2017-07-21T21:15:37Z</dcterms:modified>
</cp:coreProperties>
</file>