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arnings Release\Investor Workbook\2018 Q2\"/>
    </mc:Choice>
  </mc:AlternateContent>
  <bookViews>
    <workbookView xWindow="0" yWindow="0" windowWidth="9564" windowHeight="3396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8 Revenue" sheetId="5" r:id="rId5"/>
    <sheet name="2017 Revenue" sheetId="6" r:id="rId6"/>
    <sheet name="2018 Revenue Growth" sheetId="7" r:id="rId7"/>
    <sheet name="2018 Intl Pharma Revenue" sheetId="8" r:id="rId8"/>
    <sheet name="2017 Intl Pharma Revenue" sheetId="9" r:id="rId9"/>
    <sheet name="PRV" sheetId="10" r:id="rId10"/>
    <sheet name="OID" sheetId="11" r:id="rId11"/>
    <sheet name="Balance Sheet" sheetId="12" r:id="rId12"/>
  </sheets>
  <definedNames>
    <definedName name="_xlnm.Print_Area" localSheetId="8">'2017 Intl Pharma Revenue'!$A$1:$Z$75</definedName>
    <definedName name="_xlnm.Print_Area" localSheetId="5">'2017 Revenue'!$A$1:$U$80</definedName>
    <definedName name="_xlnm.Print_Area" localSheetId="7">'2018 Intl Pharma Revenue'!$A$1:$Z$67</definedName>
    <definedName name="_xlnm.Print_Area" localSheetId="4">'2018 Revenue'!$A$1:$U$74</definedName>
    <definedName name="_xlnm.Print_Area" localSheetId="6">'2018 Revenue Growth'!$A$1:$AE$74</definedName>
    <definedName name="_xlnm.Print_Area" localSheetId="11">'Balance Sheet'!$A$1:$I$42</definedName>
    <definedName name="_xlnm.Print_Area" localSheetId="0">'Income Statement - Reported'!$A$1:$S$46</definedName>
    <definedName name="_xlnm.Print_Area" localSheetId="10">OID!$A$1:$M$48</definedName>
    <definedName name="_xlnm.Print_Area" localSheetId="9">PRV!$A$1:$AY$29</definedName>
    <definedName name="_xlnm.Print_Area" localSheetId="1">'Qtrly Reconciliation'!$A$1:$S$74</definedName>
    <definedName name="_xlnm.Print_Area" localSheetId="3">'Significant Items'!$A$1:$U$38</definedName>
    <definedName name="_xlnm.Print_Area" localSheetId="2">'YTD Reconciliation'!$A$1:$S$74</definedName>
  </definedNames>
  <calcPr calcId="162913"/>
</workbook>
</file>

<file path=xl/calcChain.xml><?xml version="1.0" encoding="utf-8"?>
<calcChain xmlns="http://schemas.openxmlformats.org/spreadsheetml/2006/main">
  <c r="C17" i="12" l="1"/>
  <c r="C23" i="12"/>
  <c r="C25" i="12"/>
  <c r="C32" i="12"/>
  <c r="C15" i="11"/>
  <c r="D15" i="11"/>
  <c r="E15" i="11"/>
  <c r="F15" i="11"/>
  <c r="C22" i="11"/>
  <c r="D22" i="11"/>
  <c r="E22" i="11"/>
  <c r="F22" i="11"/>
  <c r="G22" i="11"/>
  <c r="I22" i="11"/>
  <c r="J22" i="11"/>
  <c r="K22" i="11"/>
  <c r="L22" i="11"/>
  <c r="M22" i="11"/>
  <c r="C32" i="11"/>
  <c r="D32" i="11"/>
  <c r="E32" i="11"/>
  <c r="F32" i="11"/>
  <c r="C39" i="11"/>
  <c r="D39" i="11"/>
  <c r="E39" i="11"/>
  <c r="F39" i="11"/>
  <c r="G39" i="11"/>
  <c r="I39" i="11"/>
  <c r="J39" i="11"/>
  <c r="K39" i="11"/>
  <c r="L39" i="11"/>
  <c r="M39" i="11"/>
  <c r="E15" i="3"/>
  <c r="I15" i="3"/>
  <c r="M15" i="3"/>
  <c r="Q15" i="3"/>
  <c r="E17" i="3"/>
  <c r="I17" i="3"/>
  <c r="M17" i="3"/>
  <c r="Q17" i="3"/>
  <c r="E19" i="3"/>
  <c r="I19" i="3"/>
  <c r="M19" i="3"/>
  <c r="Q19" i="3"/>
  <c r="E20" i="3"/>
  <c r="I20" i="3"/>
  <c r="M20" i="3"/>
  <c r="Q20" i="3"/>
  <c r="E21" i="3"/>
  <c r="I21" i="3"/>
  <c r="M21" i="3"/>
  <c r="Q21" i="3"/>
  <c r="E24" i="3"/>
  <c r="I24" i="3"/>
  <c r="M24" i="3"/>
  <c r="Q24" i="3"/>
  <c r="E27" i="3"/>
  <c r="I27" i="3"/>
  <c r="M27" i="3"/>
  <c r="Q27" i="3"/>
  <c r="E29" i="3"/>
  <c r="I29" i="3"/>
  <c r="M29" i="3"/>
  <c r="Q29" i="3"/>
  <c r="E31" i="3"/>
  <c r="I31" i="3"/>
  <c r="M31" i="3"/>
  <c r="Q31" i="3"/>
  <c r="E33" i="3"/>
  <c r="I33" i="3"/>
  <c r="M33" i="3"/>
  <c r="Q33" i="3"/>
  <c r="E35" i="3"/>
  <c r="I35" i="3"/>
  <c r="M35" i="3"/>
  <c r="Q35" i="3"/>
  <c r="E45" i="3"/>
  <c r="I45" i="3"/>
  <c r="M45" i="3"/>
  <c r="Q45" i="3"/>
  <c r="E47" i="3"/>
  <c r="I47" i="3"/>
  <c r="M47" i="3"/>
  <c r="Q47" i="3"/>
  <c r="E49" i="3"/>
  <c r="I49" i="3"/>
  <c r="M49" i="3"/>
  <c r="Q49" i="3"/>
  <c r="E50" i="3"/>
  <c r="I50" i="3"/>
  <c r="M50" i="3"/>
  <c r="Q50" i="3"/>
  <c r="E51" i="3"/>
  <c r="I51" i="3"/>
  <c r="M51" i="3"/>
  <c r="Q51" i="3"/>
  <c r="E54" i="3"/>
  <c r="I54" i="3"/>
  <c r="M54" i="3"/>
  <c r="Q54" i="3"/>
  <c r="E57" i="3"/>
  <c r="I57" i="3"/>
  <c r="M57" i="3"/>
  <c r="Q57" i="3"/>
  <c r="E59" i="3"/>
  <c r="I59" i="3"/>
  <c r="M59" i="3"/>
  <c r="Q59" i="3"/>
  <c r="E61" i="3"/>
  <c r="I61" i="3"/>
  <c r="M61" i="3"/>
  <c r="Q61" i="3"/>
  <c r="E63" i="3"/>
  <c r="I63" i="3"/>
  <c r="M63" i="3"/>
  <c r="Q63" i="3"/>
  <c r="E65" i="3"/>
  <c r="I65" i="3"/>
  <c r="M65" i="3"/>
  <c r="Q65" i="3"/>
  <c r="E15" i="2"/>
  <c r="I15" i="2"/>
  <c r="M15" i="2"/>
  <c r="Q15" i="2"/>
  <c r="E17" i="2"/>
  <c r="I17" i="2"/>
  <c r="M17" i="2"/>
  <c r="Q17" i="2"/>
  <c r="E19" i="2"/>
  <c r="I19" i="2"/>
  <c r="M19" i="2"/>
  <c r="Q19" i="2"/>
  <c r="E20" i="2"/>
  <c r="I20" i="2"/>
  <c r="M20" i="2"/>
  <c r="Q20" i="2"/>
  <c r="E21" i="2"/>
  <c r="I21" i="2"/>
  <c r="M21" i="2"/>
  <c r="Q21" i="2"/>
  <c r="E24" i="2"/>
  <c r="I24" i="2"/>
  <c r="M24" i="2"/>
  <c r="Q24" i="2"/>
  <c r="E27" i="2"/>
  <c r="I27" i="2"/>
  <c r="M27" i="2"/>
  <c r="Q27" i="2"/>
  <c r="E29" i="2"/>
  <c r="I29" i="2"/>
  <c r="M29" i="2"/>
  <c r="Q29" i="2"/>
  <c r="E31" i="2"/>
  <c r="I31" i="2"/>
  <c r="M31" i="2"/>
  <c r="Q31" i="2"/>
  <c r="E33" i="2"/>
  <c r="I33" i="2"/>
  <c r="M33" i="2"/>
  <c r="Q33" i="2"/>
  <c r="E35" i="2"/>
  <c r="I35" i="2"/>
  <c r="M35" i="2"/>
  <c r="Q35" i="2"/>
  <c r="E45" i="2"/>
  <c r="I45" i="2"/>
  <c r="M45" i="2"/>
  <c r="Q45" i="2"/>
  <c r="E47" i="2"/>
  <c r="I47" i="2"/>
  <c r="M47" i="2"/>
  <c r="Q47" i="2"/>
  <c r="E49" i="2"/>
  <c r="I49" i="2"/>
  <c r="M49" i="2"/>
  <c r="Q49" i="2"/>
  <c r="E50" i="2"/>
  <c r="I50" i="2"/>
  <c r="M50" i="2"/>
  <c r="Q50" i="2"/>
  <c r="E51" i="2"/>
  <c r="I51" i="2"/>
  <c r="M51" i="2"/>
  <c r="Q51" i="2"/>
  <c r="E54" i="2"/>
  <c r="I54" i="2"/>
  <c r="M54" i="2"/>
  <c r="Q54" i="2"/>
  <c r="E57" i="2"/>
  <c r="I57" i="2"/>
  <c r="M57" i="2"/>
  <c r="Q57" i="2"/>
  <c r="E59" i="2"/>
  <c r="I59" i="2"/>
  <c r="M59" i="2"/>
  <c r="Q59" i="2"/>
  <c r="E61" i="2"/>
  <c r="I61" i="2"/>
  <c r="M61" i="2"/>
  <c r="Q61" i="2"/>
  <c r="E63" i="2"/>
  <c r="I63" i="2"/>
  <c r="M63" i="2"/>
  <c r="Q63" i="2"/>
  <c r="E65" i="2"/>
  <c r="I65" i="2"/>
  <c r="M65" i="2"/>
  <c r="Q65" i="2"/>
  <c r="L31" i="1"/>
  <c r="F31" i="1"/>
</calcChain>
</file>

<file path=xl/sharedStrings.xml><?xml version="1.0" encoding="utf-8"?>
<sst xmlns="http://schemas.openxmlformats.org/spreadsheetml/2006/main" count="915" uniqueCount="205">
  <si>
    <t>LLY</t>
  </si>
  <si>
    <t>Eli Lilly and Company</t>
  </si>
  <si>
    <t>Statements of Consolidated Net Income - As Reported</t>
  </si>
  <si>
    <t>Investor Relations</t>
  </si>
  <si>
    <t>Kevin Hern (317) 277-1838</t>
  </si>
  <si>
    <t>Kristina Wright (317) 651-4869</t>
  </si>
  <si>
    <t>Jim Haney (317) 358-9517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</si>
  <si>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</si>
  <si>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</si>
  <si>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</si>
  <si>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</si>
  <si>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</si>
  <si>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</si>
  <si>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</si>
  <si>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</si>
  <si>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</si>
  <si>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</si>
  <si>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</si>
  <si>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</si>
  <si>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</si>
  <si>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</si>
  <si>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</si>
  <si>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</si>
  <si>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 (loss)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</si>
  <si>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</si>
  <si>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</si>
  <si>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</si>
  <si>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</si>
  <si>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</si>
  <si>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</si>
  <si>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</si>
  <si>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</si>
  <si>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</si>
  <si>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</si>
  <si>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Page 1 of 12 pages of financial data</t>
  </si>
  <si>
    <t>Page 2 of 12 pages of financial data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</si>
  <si>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</si>
  <si>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</si>
  <si>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</si>
  <si>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</si>
  <si>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</si>
  <si>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</si>
  <si>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</si>
  <si>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</si>
  <si>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</si>
  <si>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</si>
  <si>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</si>
  <si>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</si>
  <si>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</si>
  <si>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</si>
  <si>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</si>
  <si>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</si>
  <si>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t>Page 3 of 12 pages of financial data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</si>
  <si>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</si>
  <si>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Twelve Months Ended</t>
  </si>
  <si>
    <t>Nine Months Ended</t>
  </si>
  <si>
    <t>Six Months Ended</t>
  </si>
  <si>
    <t>Page 4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</si>
  <si>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</si>
  <si>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EPS (non-GAAP)*</t>
  </si>
  <si>
    <t>U.S. tax reform legislation</t>
  </si>
  <si>
    <t>Other, net</t>
  </si>
  <si>
    <t>Asset impairment, restructuring and other special charges</t>
  </si>
  <si>
    <t>Amortization of intangible assets</t>
  </si>
  <si>
    <t>Earnings (loss) per share (reported)</t>
  </si>
  <si>
    <t>Total</t>
  </si>
  <si>
    <t>Significant Items Affecting Net Income</t>
  </si>
  <si>
    <t>Page 5 of 12 pages of financial data</t>
  </si>
  <si>
    <t>(2) Trajenta revenue includes Jentadueto</t>
  </si>
  <si>
    <t>(1) Jardiance revenue includes Glyxambi and Synjardy</t>
  </si>
  <si>
    <t>*Other – Cardio includes Zalutia and Livalo. Endocrinology includes Actos and HumaPen.  Neuro include Amyvid and Symbyax. Pharma includes Ceclor, Keflex, and other license fee income.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</si>
  <si>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</si>
  <si>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</si>
  <si>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</si>
  <si>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</si>
  <si>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</si>
  <si>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</si>
  <si>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</si>
  <si>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Oncology</t>
  </si>
  <si>
    <t>Other Oncology</t>
  </si>
  <si>
    <t>Verzenio</t>
  </si>
  <si>
    <t>Lartruvo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</si>
  <si>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</si>
  <si>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</si>
  <si>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</si>
  <si>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</si>
  <si>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</si>
  <si>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</si>
  <si>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</si>
  <si>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</si>
  <si>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</si>
  <si>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</si>
  <si>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Taltz</t>
  </si>
  <si>
    <t>Olumiant</t>
  </si>
  <si>
    <t>Endocrinology</t>
  </si>
  <si>
    <t>Other Endocrinology*</t>
  </si>
  <si>
    <t>Trulicity</t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</si>
  <si>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</si>
  <si>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</si>
  <si>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t>Humulin</t>
  </si>
  <si>
    <t>Humatrope</t>
  </si>
  <si>
    <t>Humalog</t>
  </si>
  <si>
    <t>Glucagon</t>
  </si>
  <si>
    <t>Forteo</t>
  </si>
  <si>
    <r>
      <rPr>
        <sz val="10"/>
        <color rgb="FF000000"/>
        <rFont val="Arial"/>
      </rPr>
      <t xml:space="preserve">Basaglar
</t>
    </r>
  </si>
  <si>
    <t>Cardiovascular</t>
  </si>
  <si>
    <t>Other Cardiovascular*</t>
  </si>
  <si>
    <t>Effient</t>
  </si>
  <si>
    <t>Cialis</t>
  </si>
  <si>
    <t>Adcirca</t>
  </si>
  <si>
    <t>Intl</t>
  </si>
  <si>
    <t>US</t>
  </si>
  <si>
    <t>($ millions)</t>
  </si>
  <si>
    <t>2018 Revenue</t>
  </si>
  <si>
    <t>Product Revenue Report</t>
  </si>
  <si>
    <t>Page 6 of 12 pages of financial data</t>
  </si>
  <si>
    <t>Vancocin</t>
  </si>
  <si>
    <t>Portrazza</t>
  </si>
  <si>
    <t>Gemzar</t>
  </si>
  <si>
    <t>Evista</t>
  </si>
  <si>
    <t>Basaglar</t>
  </si>
  <si>
    <t>Axiron</t>
  </si>
  <si>
    <t>Reopro</t>
  </si>
  <si>
    <t>2017 Revenue</t>
  </si>
  <si>
    <t>Page 7 of 12 pages of financial data</t>
  </si>
  <si>
    <t>**Performance excludes the impact of foreign exchange rates</t>
  </si>
  <si>
    <t>(2%)</t>
  </si>
  <si>
    <t>2%</t>
  </si>
  <si>
    <t>9%</t>
  </si>
  <si>
    <t>1%</t>
  </si>
  <si>
    <t>4%</t>
  </si>
  <si>
    <t>16%</t>
  </si>
  <si>
    <t>(4%)</t>
  </si>
  <si>
    <t>3%</t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</si>
  <si>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</si>
  <si>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</si>
  <si>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t>8%</t>
  </si>
  <si>
    <t>Perform**</t>
  </si>
  <si>
    <t>2018 Revenue Growth</t>
  </si>
  <si>
    <t>2018</t>
  </si>
  <si>
    <t>Product Revenue Growth Report</t>
  </si>
  <si>
    <t>Page 8 of 12 pages of financial data</t>
  </si>
  <si>
    <t>ROW - OUS excluding Europe and Japan</t>
  </si>
  <si>
    <t>INTL Total</t>
  </si>
  <si>
    <t>ROW</t>
  </si>
  <si>
    <t>Japan</t>
  </si>
  <si>
    <t>Europe</t>
  </si>
  <si>
    <t>2018 International Pharma Revenue</t>
  </si>
  <si>
    <t>International Pharma Product Revenue Report</t>
  </si>
  <si>
    <t>Page 9 of 12 pages of financial data</t>
  </si>
  <si>
    <t>Intl Total</t>
  </si>
  <si>
    <t>2017 International Pharma Revenue</t>
  </si>
  <si>
    <t>2017</t>
  </si>
  <si>
    <t>Page 10 of 12 pages of financial data</t>
  </si>
  <si>
    <t>Total Revenue</t>
  </si>
  <si>
    <t>Animal Health</t>
  </si>
  <si>
    <t>Total Pharma</t>
  </si>
  <si>
    <t>U.S.</t>
  </si>
  <si>
    <t>Human Pharmaceuticals</t>
  </si>
  <si>
    <t>Volume</t>
  </si>
  <si>
    <t>Rate</t>
  </si>
  <si>
    <t>Price</t>
  </si>
  <si>
    <t>$</t>
  </si>
  <si>
    <t>2018 YTD</t>
  </si>
  <si>
    <t>Q4 2018</t>
  </si>
  <si>
    <t>Q3 2018</t>
  </si>
  <si>
    <t>Q2 2018</t>
  </si>
  <si>
    <t>Q1 2018</t>
  </si>
  <si>
    <r>
      <rPr>
        <b/>
        <sz val="10"/>
        <color rgb="FF000000"/>
        <rFont val="Arial"/>
      </rPr>
      <t>As Reported</t>
    </r>
    <r>
      <rPr>
        <b/>
        <i/>
        <sz val="10"/>
        <color rgb="FF000000"/>
        <rFont val="Arial"/>
      </rPr>
      <t xml:space="preserve"> ($ millions)</t>
    </r>
  </si>
  <si>
    <t>Effect of Price, Rate, Volume on Revenue</t>
  </si>
  <si>
    <t>Page 11 of 12 pages of financial data</t>
  </si>
  <si>
    <t>- Retirement Benefit</t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</si>
  <si>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</si>
  <si>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</si>
  <si>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</si>
  <si>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</si>
  <si>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</si>
  <si>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</si>
  <si>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</si>
  <si>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</si>
  <si>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</si>
  <si>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As Reported</t>
  </si>
  <si>
    <t>Other Income/(Deductions)</t>
  </si>
  <si>
    <t>Page 12 of 12 pages of financial data</t>
  </si>
  <si>
    <t>Equity</t>
  </si>
  <si>
    <t>Other noncurrent liabilities</t>
  </si>
  <si>
    <t>Long-term debt</t>
  </si>
  <si>
    <t>Other current liabilities</t>
  </si>
  <si>
    <t>Accounts payable</t>
  </si>
  <si>
    <t>Short-term borrowings</t>
  </si>
  <si>
    <t>Liabilities and Equity</t>
  </si>
  <si>
    <t>Subtotal</t>
  </si>
  <si>
    <t>Property and equipment - net</t>
  </si>
  <si>
    <t>Other noncurrent assets</t>
  </si>
  <si>
    <t>Goodwill and other intangibles - net</t>
  </si>
  <si>
    <t>Investments</t>
  </si>
  <si>
    <t>Other Assets</t>
  </si>
  <si>
    <t>Other current assets</t>
  </si>
  <si>
    <t>Inventories</t>
  </si>
  <si>
    <t>Accounts receivable - net</t>
  </si>
  <si>
    <t>Short-term investments</t>
  </si>
  <si>
    <t>Cash and cash equivalents</t>
  </si>
  <si>
    <t>Current Assets</t>
  </si>
  <si>
    <t>Assets</t>
  </si>
  <si>
    <t>Consolidated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</si>
</sst>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</numFmts>
  <fonts count="28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i/>
      <sz val="7"/>
      <color rgb="FF000000"/>
      <name val="Arial"/>
    </font>
    <font>
      <b/>
      <sz val="10"/>
      <color rgb="FF000000"/>
      <name val="Times New Roman"/>
    </font>
    <font>
      <sz val="10"/>
      <color rgb="FFFFFFFF"/>
      <name val="Arial"/>
    </font>
    <font>
      <b/>
      <sz val="10"/>
      <color rgb="FFFF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vertAlign val="superscript"/>
      <sz val="10"/>
      <color rgb="FF000000"/>
      <name val="Arial"/>
    </font>
    <font>
      <b/>
      <i/>
      <sz val="10"/>
      <color rgb="FF000000"/>
      <name val="Arial"/>
    </font>
    <font>
      <b/>
      <sz val="10"/>
      <color rgb="FF2C2C2C"/>
      <name val="Arial"/>
    </font>
    <font>
      <sz val="10"/>
      <color rgb="FF2C2C2C"/>
      <name val="Arial"/>
    </font>
    <font>
      <u/>
      <sz val="10"/>
      <color rgb="FF2C2C2C"/>
      <name val="Arial"/>
    </font>
    <font>
      <u/>
      <sz val="10"/>
      <color rgb="FFFFFFFF"/>
      <name val="Arial"/>
    </font>
    <font>
      <u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7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auto="1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2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right" wrapText="1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" xfId="0" applyFont="1" applyBorder="1" applyAlignment="1"/>
    <xf numFmtId="165" fontId="1" fillId="0" borderId="7" xfId="0" applyNumberFormat="1" applyFont="1" applyBorder="1" applyAlignment="1"/>
    <xf numFmtId="165" fontId="1" fillId="0" borderId="15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1" fillId="0" borderId="11" xfId="0" applyFont="1" applyBorder="1" applyAlignment="1"/>
    <xf numFmtId="165" fontId="1" fillId="0" borderId="11" xfId="0" applyNumberFormat="1" applyFont="1" applyBorder="1" applyAlignment="1">
      <alignment horizontal="left"/>
    </xf>
    <xf numFmtId="165" fontId="7" fillId="0" borderId="13" xfId="0" applyNumberFormat="1" applyFont="1" applyBorder="1" applyAlignment="1"/>
    <xf numFmtId="165" fontId="1" fillId="0" borderId="13" xfId="0" applyNumberFormat="1" applyFont="1" applyBorder="1" applyAlignment="1"/>
    <xf numFmtId="165" fontId="7" fillId="0" borderId="13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5" xfId="0" applyNumberFormat="1" applyFont="1" applyBorder="1" applyAlignment="1"/>
    <xf numFmtId="166" fontId="7" fillId="0" borderId="11" xfId="0" applyNumberFormat="1" applyFont="1" applyBorder="1" applyAlignment="1"/>
    <xf numFmtId="166" fontId="1" fillId="0" borderId="11" xfId="0" applyNumberFormat="1" applyFont="1" applyBorder="1" applyAlignment="1">
      <alignment horizontal="left"/>
    </xf>
    <xf numFmtId="166" fontId="7" fillId="0" borderId="11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/>
    <xf numFmtId="166" fontId="9" fillId="0" borderId="11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66" fontId="9" fillId="0" borderId="1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/>
    <xf numFmtId="168" fontId="1" fillId="0" borderId="1" xfId="0" applyNumberFormat="1" applyFont="1" applyBorder="1" applyAlignment="1"/>
    <xf numFmtId="166" fontId="1" fillId="0" borderId="11" xfId="0" applyNumberFormat="1" applyFont="1" applyBorder="1" applyAlignment="1"/>
    <xf numFmtId="165" fontId="1" fillId="0" borderId="11" xfId="0" applyNumberFormat="1" applyFont="1" applyBorder="1" applyAlignment="1"/>
    <xf numFmtId="168" fontId="1" fillId="0" borderId="11" xfId="0" applyNumberFormat="1" applyFont="1" applyBorder="1" applyAlignment="1"/>
    <xf numFmtId="166" fontId="1" fillId="0" borderId="2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1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70" fontId="1" fillId="0" borderId="2" xfId="0" applyNumberFormat="1" applyFont="1" applyBorder="1" applyAlignment="1"/>
    <xf numFmtId="169" fontId="7" fillId="0" borderId="2" xfId="0" applyNumberFormat="1" applyFont="1" applyBorder="1" applyAlignment="1"/>
    <xf numFmtId="165" fontId="1" fillId="0" borderId="7" xfId="0" applyNumberFormat="1" applyFont="1" applyBorder="1" applyAlignment="1">
      <alignment horizontal="left"/>
    </xf>
    <xf numFmtId="0" fontId="1" fillId="0" borderId="15" xfId="0" applyFont="1" applyBorder="1" applyAlignment="1"/>
    <xf numFmtId="165" fontId="1" fillId="0" borderId="15" xfId="0" applyNumberFormat="1" applyFont="1" applyBorder="1" applyAlignment="1">
      <alignment horizontal="left"/>
    </xf>
    <xf numFmtId="170" fontId="7" fillId="0" borderId="12" xfId="0" applyNumberFormat="1" applyFont="1" applyBorder="1" applyAlignment="1"/>
    <xf numFmtId="165" fontId="1" fillId="0" borderId="12" xfId="0" applyNumberFormat="1" applyFont="1" applyBorder="1" applyAlignment="1"/>
    <xf numFmtId="165" fontId="7" fillId="0" borderId="12" xfId="0" applyNumberFormat="1" applyFont="1" applyBorder="1" applyAlignment="1"/>
    <xf numFmtId="0" fontId="1" fillId="0" borderId="1" xfId="0" applyFont="1" applyBorder="1" applyAlignment="1">
      <alignment horizontal="right" wrapText="1"/>
    </xf>
    <xf numFmtId="165" fontId="7" fillId="0" borderId="7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7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1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/>
    <xf numFmtId="166" fontId="9" fillId="0" borderId="2" xfId="0" applyNumberFormat="1" applyFont="1" applyBorder="1" applyAlignment="1">
      <alignment horizontal="left"/>
    </xf>
    <xf numFmtId="167" fontId="1" fillId="0" borderId="1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1" fillId="0" borderId="2" xfId="0" applyNumberFormat="1" applyFont="1" applyBorder="1" applyAlignment="1"/>
    <xf numFmtId="171" fontId="1" fillId="0" borderId="2" xfId="0" applyNumberFormat="1" applyFont="1" applyBorder="1" applyAlignment="1"/>
    <xf numFmtId="172" fontId="7" fillId="0" borderId="2" xfId="0" applyNumberFormat="1" applyFont="1" applyBorder="1" applyAlignment="1"/>
    <xf numFmtId="173" fontId="1" fillId="0" borderId="1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74" fontId="7" fillId="0" borderId="2" xfId="0" applyNumberFormat="1" applyFont="1" applyBorder="1" applyAlignment="1"/>
    <xf numFmtId="174" fontId="1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69" fontId="1" fillId="0" borderId="1" xfId="0" applyNumberFormat="1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wrapText="1"/>
    </xf>
    <xf numFmtId="175" fontId="1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5" fontId="12" fillId="0" borderId="1" xfId="0" applyNumberFormat="1" applyFont="1" applyBorder="1" applyAlignment="1"/>
    <xf numFmtId="167" fontId="1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1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0" fontId="4" fillId="0" borderId="11" xfId="0" applyFont="1" applyBorder="1" applyAlignment="1">
      <alignment horizontal="left"/>
    </xf>
    <xf numFmtId="0" fontId="1" fillId="0" borderId="4" xfId="0" applyFont="1" applyBorder="1" applyAlignment="1"/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78" fontId="1" fillId="0" borderId="4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79" fontId="15" fillId="0" borderId="2" xfId="0" applyNumberFormat="1" applyFont="1" applyBorder="1" applyAlignment="1"/>
    <xf numFmtId="180" fontId="1" fillId="0" borderId="11" xfId="0" applyNumberFormat="1" applyFont="1" applyBorder="1" applyAlignment="1"/>
    <xf numFmtId="180" fontId="15" fillId="0" borderId="11" xfId="0" applyNumberFormat="1" applyFont="1" applyBorder="1" applyAlignment="1"/>
    <xf numFmtId="0" fontId="2" fillId="0" borderId="1" xfId="0" applyFont="1" applyBorder="1" applyAlignment="1">
      <alignment horizontal="left"/>
    </xf>
    <xf numFmtId="180" fontId="1" fillId="0" borderId="11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0" fontId="1" fillId="0" borderId="2" xfId="0" applyNumberFormat="1" applyFont="1" applyBorder="1" applyAlignment="1"/>
    <xf numFmtId="180" fontId="15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1" xfId="0" applyNumberFormat="1" applyFont="1" applyBorder="1" applyAlignment="1"/>
    <xf numFmtId="0" fontId="15" fillId="0" borderId="11" xfId="0" applyFont="1" applyBorder="1" applyAlignment="1"/>
    <xf numFmtId="180" fontId="1" fillId="0" borderId="15" xfId="0" applyNumberFormat="1" applyFont="1" applyBorder="1" applyAlignment="1"/>
    <xf numFmtId="180" fontId="1" fillId="0" borderId="7" xfId="0" applyNumberFormat="1" applyFont="1" applyBorder="1" applyAlignment="1"/>
    <xf numFmtId="180" fontId="15" fillId="0" borderId="15" xfId="0" applyNumberFormat="1" applyFont="1" applyBorder="1" applyAlignment="1"/>
    <xf numFmtId="180" fontId="1" fillId="0" borderId="10" xfId="0" applyNumberFormat="1" applyFont="1" applyBorder="1" applyAlignment="1"/>
    <xf numFmtId="180" fontId="15" fillId="0" borderId="10" xfId="0" applyNumberFormat="1" applyFont="1" applyBorder="1" applyAlignment="1"/>
    <xf numFmtId="180" fontId="1" fillId="0" borderId="13" xfId="0" applyNumberFormat="1" applyFont="1" applyBorder="1" applyAlignment="1"/>
    <xf numFmtId="180" fontId="15" fillId="0" borderId="13" xfId="0" applyNumberFormat="1" applyFont="1" applyBorder="1" applyAlignment="1"/>
    <xf numFmtId="182" fontId="1" fillId="0" borderId="1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5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78" fontId="1" fillId="0" borderId="7" xfId="0" applyNumberFormat="1" applyFont="1" applyBorder="1" applyAlignment="1">
      <alignment horizontal="left"/>
    </xf>
    <xf numFmtId="0" fontId="1" fillId="0" borderId="2" xfId="0" applyFont="1" applyBorder="1" applyAlignment="1"/>
    <xf numFmtId="0" fontId="1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0" fontId="15" fillId="0" borderId="11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80" fontId="1" fillId="0" borderId="15" xfId="0" applyNumberFormat="1" applyFont="1" applyBorder="1" applyAlignment="1">
      <alignment horizontal="left"/>
    </xf>
    <xf numFmtId="180" fontId="1" fillId="0" borderId="13" xfId="0" applyNumberFormat="1" applyFont="1" applyBorder="1" applyAlignment="1">
      <alignment horizontal="left"/>
    </xf>
    <xf numFmtId="182" fontId="1" fillId="0" borderId="11" xfId="0" applyNumberFormat="1" applyFont="1" applyBorder="1" applyAlignment="1">
      <alignment horizontal="left"/>
    </xf>
    <xf numFmtId="182" fontId="1" fillId="0" borderId="11" xfId="0" applyNumberFormat="1" applyFont="1" applyBorder="1" applyAlignment="1"/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80" fontId="4" fillId="0" borderId="11" xfId="0" applyNumberFormat="1" applyFont="1" applyBorder="1" applyAlignment="1"/>
    <xf numFmtId="0" fontId="5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79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79" fontId="2" fillId="0" borderId="27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1" xfId="0" applyFont="1" applyBorder="1" applyAlignment="1">
      <alignment horizontal="left"/>
    </xf>
    <xf numFmtId="179" fontId="1" fillId="0" borderId="32" xfId="0" applyNumberFormat="1" applyFont="1" applyBorder="1" applyAlignment="1"/>
    <xf numFmtId="179" fontId="1" fillId="0" borderId="4" xfId="0" applyNumberFormat="1" applyFont="1" applyBorder="1" applyAlignment="1"/>
    <xf numFmtId="179" fontId="1" fillId="0" borderId="29" xfId="0" applyNumberFormat="1" applyFont="1" applyBorder="1" applyAlignment="1"/>
    <xf numFmtId="179" fontId="15" fillId="0" borderId="29" xfId="0" applyNumberFormat="1" applyFont="1" applyBorder="1" applyAlignment="1"/>
    <xf numFmtId="0" fontId="1" fillId="0" borderId="4" xfId="0" applyFont="1" applyBorder="1" applyAlignment="1">
      <alignment wrapText="1"/>
    </xf>
    <xf numFmtId="179" fontId="1" fillId="0" borderId="33" xfId="0" applyNumberFormat="1" applyFont="1" applyBorder="1" applyAlignment="1"/>
    <xf numFmtId="0" fontId="1" fillId="0" borderId="5" xfId="0" applyFont="1" applyBorder="1" applyAlignment="1"/>
    <xf numFmtId="0" fontId="1" fillId="0" borderId="32" xfId="0" applyFont="1" applyBorder="1" applyAlignment="1">
      <alignment wrapText="1"/>
    </xf>
    <xf numFmtId="0" fontId="1" fillId="0" borderId="34" xfId="0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>
      <alignment horizontal="left"/>
    </xf>
    <xf numFmtId="185" fontId="2" fillId="0" borderId="34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3" xfId="0" applyNumberFormat="1" applyFont="1" applyBorder="1" applyAlignment="1"/>
    <xf numFmtId="185" fontId="2" fillId="0" borderId="4" xfId="0" applyNumberFormat="1" applyFont="1" applyBorder="1" applyAlignment="1"/>
    <xf numFmtId="185" fontId="2" fillId="0" borderId="29" xfId="0" applyNumberFormat="1" applyFont="1" applyBorder="1" applyAlignment="1"/>
    <xf numFmtId="185" fontId="2" fillId="0" borderId="10" xfId="0" applyNumberFormat="1" applyFont="1" applyBorder="1" applyAlignment="1"/>
    <xf numFmtId="185" fontId="2" fillId="0" borderId="8" xfId="0" applyNumberFormat="1" applyFont="1" applyBorder="1" applyAlignment="1"/>
    <xf numFmtId="185" fontId="2" fillId="0" borderId="35" xfId="0" applyNumberFormat="1" applyFont="1" applyBorder="1" applyAlignment="1"/>
    <xf numFmtId="0" fontId="2" fillId="0" borderId="32" xfId="0" applyFont="1" applyBorder="1" applyAlignment="1">
      <alignment wrapText="1"/>
    </xf>
    <xf numFmtId="0" fontId="1" fillId="0" borderId="34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9" fontId="1" fillId="0" borderId="33" xfId="0" applyNumberFormat="1" applyFont="1" applyBorder="1" applyAlignment="1">
      <alignment horizontal="center"/>
    </xf>
    <xf numFmtId="0" fontId="18" fillId="0" borderId="34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165" fontId="2" fillId="0" borderId="40" xfId="0" applyNumberFormat="1" applyFont="1" applyBorder="1" applyAlignment="1"/>
    <xf numFmtId="180" fontId="2" fillId="0" borderId="22" xfId="0" applyNumberFormat="1" applyFont="1" applyBorder="1" applyAlignment="1"/>
    <xf numFmtId="165" fontId="2" fillId="0" borderId="22" xfId="0" applyNumberFormat="1" applyFont="1" applyBorder="1" applyAlignment="1"/>
    <xf numFmtId="0" fontId="2" fillId="0" borderId="22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165" fontId="2" fillId="0" borderId="41" xfId="0" applyNumberFormat="1" applyFont="1" applyBorder="1" applyAlignment="1"/>
    <xf numFmtId="180" fontId="2" fillId="0" borderId="42" xfId="0" applyNumberFormat="1" applyFont="1" applyBorder="1" applyAlignment="1"/>
    <xf numFmtId="165" fontId="2" fillId="0" borderId="42" xfId="0" applyNumberFormat="1" applyFont="1" applyBorder="1" applyAlignment="1"/>
    <xf numFmtId="165" fontId="1" fillId="0" borderId="4" xfId="0" applyNumberFormat="1" applyFont="1" applyBorder="1" applyAlignment="1">
      <alignment horizontal="left"/>
    </xf>
    <xf numFmtId="165" fontId="12" fillId="0" borderId="2" xfId="0" applyNumberFormat="1" applyFont="1" applyBorder="1" applyAlignment="1"/>
    <xf numFmtId="165" fontId="12" fillId="0" borderId="11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2" fillId="0" borderId="11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5" xfId="0" applyNumberFormat="1" applyFont="1" applyBorder="1" applyAlignment="1"/>
    <xf numFmtId="180" fontId="2" fillId="0" borderId="7" xfId="0" applyNumberFormat="1" applyFont="1" applyBorder="1" applyAlignment="1"/>
    <xf numFmtId="180" fontId="1" fillId="0" borderId="22" xfId="0" applyNumberFormat="1" applyFont="1" applyBorder="1" applyAlignment="1"/>
    <xf numFmtId="165" fontId="12" fillId="0" borderId="10" xfId="0" applyNumberFormat="1" applyFont="1" applyBorder="1" applyAlignment="1"/>
    <xf numFmtId="180" fontId="1" fillId="0" borderId="8" xfId="0" applyNumberFormat="1" applyFont="1" applyBorder="1" applyAlignment="1">
      <alignment horizontal="left"/>
    </xf>
    <xf numFmtId="165" fontId="12" fillId="0" borderId="8" xfId="0" applyNumberFormat="1" applyFont="1" applyBorder="1" applyAlignment="1"/>
    <xf numFmtId="0" fontId="1" fillId="0" borderId="8" xfId="0" applyFont="1" applyBorder="1" applyAlignment="1">
      <alignment wrapText="1"/>
    </xf>
    <xf numFmtId="165" fontId="2" fillId="0" borderId="10" xfId="0" applyNumberFormat="1" applyFont="1" applyBorder="1" applyAlignment="1"/>
    <xf numFmtId="180" fontId="1" fillId="0" borderId="8" xfId="0" applyNumberFormat="1" applyFont="1" applyBorder="1" applyAlignment="1"/>
    <xf numFmtId="165" fontId="2" fillId="0" borderId="8" xfId="0" applyNumberFormat="1" applyFont="1" applyBorder="1" applyAlignment="1"/>
    <xf numFmtId="165" fontId="12" fillId="0" borderId="2" xfId="0" applyNumberFormat="1" applyFont="1" applyBorder="1" applyAlignment="1">
      <alignment horizontal="left"/>
    </xf>
    <xf numFmtId="165" fontId="1" fillId="0" borderId="10" xfId="0" applyNumberFormat="1" applyFont="1" applyBorder="1" applyAlignment="1"/>
    <xf numFmtId="165" fontId="1" fillId="0" borderId="10" xfId="0" applyNumberFormat="1" applyFont="1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80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wrapText="1"/>
    </xf>
    <xf numFmtId="180" fontId="2" fillId="0" borderId="8" xfId="0" applyNumberFormat="1" applyFont="1" applyBorder="1" applyAlignment="1">
      <alignment horizontal="left"/>
    </xf>
    <xf numFmtId="180" fontId="19" fillId="0" borderId="8" xfId="0" applyNumberFormat="1" applyFont="1" applyBorder="1" applyAlignment="1">
      <alignment horizontal="left"/>
    </xf>
    <xf numFmtId="180" fontId="15" fillId="0" borderId="4" xfId="0" applyNumberFormat="1" applyFont="1" applyBorder="1" applyAlignment="1">
      <alignment horizontal="left"/>
    </xf>
    <xf numFmtId="186" fontId="1" fillId="0" borderId="5" xfId="0" applyNumberFormat="1" applyFont="1" applyBorder="1" applyAlignment="1"/>
    <xf numFmtId="165" fontId="12" fillId="0" borderId="10" xfId="0" applyNumberFormat="1" applyFont="1" applyBorder="1" applyAlignment="1">
      <alignment horizontal="left"/>
    </xf>
    <xf numFmtId="165" fontId="12" fillId="0" borderId="8" xfId="0" applyNumberFormat="1" applyFont="1" applyBorder="1" applyAlignment="1">
      <alignment horizontal="left"/>
    </xf>
    <xf numFmtId="180" fontId="1" fillId="0" borderId="9" xfId="0" applyNumberFormat="1" applyFont="1" applyBorder="1" applyAlignment="1">
      <alignment horizontal="left"/>
    </xf>
    <xf numFmtId="180" fontId="1" fillId="0" borderId="10" xfId="0" applyNumberFormat="1" applyFont="1" applyBorder="1" applyAlignment="1">
      <alignment horizontal="left"/>
    </xf>
    <xf numFmtId="180" fontId="1" fillId="0" borderId="5" xfId="0" applyNumberFormat="1" applyFont="1" applyBorder="1" applyAlignment="1">
      <alignment horizontal="left"/>
    </xf>
    <xf numFmtId="186" fontId="1" fillId="0" borderId="16" xfId="0" applyNumberFormat="1" applyFont="1" applyBorder="1" applyAlignment="1"/>
    <xf numFmtId="0" fontId="18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86" fontId="1" fillId="0" borderId="15" xfId="0" applyNumberFormat="1" applyFont="1" applyBorder="1" applyAlignment="1">
      <alignment horizontal="left"/>
    </xf>
    <xf numFmtId="186" fontId="1" fillId="0" borderId="7" xfId="0" applyNumberFormat="1" applyFont="1" applyBorder="1" applyAlignment="1">
      <alignment horizontal="left"/>
    </xf>
    <xf numFmtId="186" fontId="1" fillId="0" borderId="10" xfId="0" applyNumberFormat="1" applyFont="1" applyBorder="1" applyAlignment="1">
      <alignment horizontal="left"/>
    </xf>
    <xf numFmtId="186" fontId="1" fillId="0" borderId="8" xfId="0" applyNumberFormat="1" applyFont="1" applyBorder="1" applyAlignment="1">
      <alignment horizontal="left"/>
    </xf>
    <xf numFmtId="165" fontId="2" fillId="0" borderId="13" xfId="0" applyNumberFormat="1" applyFont="1" applyBorder="1" applyAlignment="1"/>
    <xf numFmtId="180" fontId="2" fillId="0" borderId="12" xfId="0" applyNumberFormat="1" applyFont="1" applyBorder="1" applyAlignment="1"/>
    <xf numFmtId="165" fontId="2" fillId="0" borderId="12" xfId="0" applyNumberFormat="1" applyFont="1" applyBorder="1" applyAlignment="1"/>
    <xf numFmtId="165" fontId="12" fillId="0" borderId="4" xfId="0" applyNumberFormat="1" applyFont="1" applyBorder="1" applyAlignment="1"/>
    <xf numFmtId="165" fontId="1" fillId="0" borderId="4" xfId="0" applyNumberFormat="1" applyFont="1" applyBorder="1" applyAlignment="1"/>
    <xf numFmtId="165" fontId="2" fillId="0" borderId="4" xfId="0" applyNumberFormat="1" applyFont="1" applyBorder="1" applyAlignment="1"/>
    <xf numFmtId="170" fontId="1" fillId="0" borderId="7" xfId="0" applyNumberFormat="1" applyFont="1" applyBorder="1" applyAlignment="1">
      <alignment horizontal="left"/>
    </xf>
    <xf numFmtId="170" fontId="1" fillId="0" borderId="10" xfId="0" applyNumberFormat="1" applyFont="1" applyBorder="1" applyAlignment="1">
      <alignment horizontal="left"/>
    </xf>
    <xf numFmtId="170" fontId="1" fillId="0" borderId="8" xfId="0" applyNumberFormat="1" applyFont="1" applyBorder="1" applyAlignment="1">
      <alignment horizontal="left"/>
    </xf>
    <xf numFmtId="180" fontId="1" fillId="0" borderId="12" xfId="0" applyNumberFormat="1" applyFont="1" applyBorder="1" applyAlignment="1"/>
    <xf numFmtId="170" fontId="1" fillId="0" borderId="15" xfId="0" applyNumberFormat="1" applyFont="1" applyBorder="1" applyAlignment="1">
      <alignment horizontal="left"/>
    </xf>
    <xf numFmtId="180" fontId="12" fillId="0" borderId="1" xfId="0" applyNumberFormat="1" applyFont="1" applyBorder="1" applyAlignment="1">
      <alignment horizontal="left"/>
    </xf>
    <xf numFmtId="180" fontId="12" fillId="0" borderId="2" xfId="0" applyNumberFormat="1" applyFont="1" applyBorder="1" applyAlignment="1">
      <alignment horizontal="left"/>
    </xf>
    <xf numFmtId="165" fontId="1" fillId="0" borderId="8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wrapText="1"/>
    </xf>
    <xf numFmtId="181" fontId="1" fillId="0" borderId="4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66" fontId="1" fillId="0" borderId="15" xfId="0" applyNumberFormat="1" applyFont="1" applyBorder="1" applyAlignment="1">
      <alignment horizontal="left"/>
    </xf>
    <xf numFmtId="166" fontId="1" fillId="0" borderId="7" xfId="0" applyNumberFormat="1" applyFont="1" applyBorder="1" applyAlignment="1">
      <alignment horizontal="left"/>
    </xf>
    <xf numFmtId="166" fontId="2" fillId="0" borderId="40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left"/>
    </xf>
    <xf numFmtId="167" fontId="19" fillId="0" borderId="40" xfId="0" applyNumberFormat="1" applyFont="1" applyBorder="1" applyAlignment="1">
      <alignment horizontal="left"/>
    </xf>
    <xf numFmtId="166" fontId="22" fillId="0" borderId="40" xfId="0" applyNumberFormat="1" applyFont="1" applyBorder="1" applyAlignment="1">
      <alignment horizontal="center"/>
    </xf>
    <xf numFmtId="166" fontId="22" fillId="0" borderId="22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left"/>
    </xf>
    <xf numFmtId="166" fontId="23" fillId="0" borderId="11" xfId="0" applyNumberFormat="1" applyFont="1" applyBorder="1" applyAlignment="1">
      <alignment horizontal="left"/>
    </xf>
    <xf numFmtId="166" fontId="15" fillId="0" borderId="11" xfId="0" applyNumberFormat="1" applyFont="1" applyBorder="1" applyAlignment="1">
      <alignment horizontal="left"/>
    </xf>
    <xf numFmtId="166" fontId="1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6" fontId="22" fillId="0" borderId="11" xfId="0" applyNumberFormat="1" applyFont="1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1" fillId="0" borderId="15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15" fillId="0" borderId="15" xfId="0" applyNumberFormat="1" applyFont="1" applyBorder="1" applyAlignment="1">
      <alignment horizontal="left"/>
    </xf>
    <xf numFmtId="166" fontId="23" fillId="0" borderId="15" xfId="0" applyNumberFormat="1" applyFont="1" applyBorder="1" applyAlignment="1">
      <alignment horizontal="center"/>
    </xf>
    <xf numFmtId="166" fontId="23" fillId="0" borderId="7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left"/>
    </xf>
    <xf numFmtId="166" fontId="23" fillId="0" borderId="4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left"/>
    </xf>
    <xf numFmtId="166" fontId="23" fillId="0" borderId="1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7" fontId="15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5" fillId="0" borderId="2" xfId="0" applyNumberFormat="1" applyFont="1" applyBorder="1" applyAlignment="1">
      <alignment horizontal="left"/>
    </xf>
    <xf numFmtId="167" fontId="1" fillId="0" borderId="4" xfId="0" applyNumberFormat="1" applyFont="1" applyBorder="1" applyAlignment="1">
      <alignment horizontal="left"/>
    </xf>
    <xf numFmtId="166" fontId="22" fillId="0" borderId="2" xfId="0" applyNumberFormat="1" applyFont="1" applyBorder="1" applyAlignment="1">
      <alignment horizontal="center"/>
    </xf>
    <xf numFmtId="166" fontId="22" fillId="0" borderId="4" xfId="0" applyNumberFormat="1" applyFont="1" applyBorder="1" applyAlignment="1">
      <alignment horizontal="center"/>
    </xf>
    <xf numFmtId="167" fontId="1" fillId="0" borderId="15" xfId="0" applyNumberFormat="1" applyFont="1" applyBorder="1" applyAlignment="1">
      <alignment horizontal="left"/>
    </xf>
    <xf numFmtId="167" fontId="15" fillId="0" borderId="15" xfId="0" applyNumberFormat="1" applyFont="1" applyBorder="1" applyAlignment="1">
      <alignment horizontal="left"/>
    </xf>
    <xf numFmtId="167" fontId="1" fillId="0" borderId="7" xfId="0" applyNumberFormat="1" applyFont="1" applyBorder="1" applyAlignment="1">
      <alignment horizontal="left"/>
    </xf>
    <xf numFmtId="166" fontId="2" fillId="0" borderId="10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7" fontId="19" fillId="0" borderId="10" xfId="0" applyNumberFormat="1" applyFont="1" applyBorder="1" applyAlignment="1">
      <alignment horizontal="left"/>
    </xf>
    <xf numFmtId="166" fontId="22" fillId="0" borderId="10" xfId="0" applyNumberFormat="1" applyFont="1" applyBorder="1" applyAlignment="1">
      <alignment horizontal="center"/>
    </xf>
    <xf numFmtId="166" fontId="22" fillId="0" borderId="8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166" fontId="1" fillId="0" borderId="10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left"/>
    </xf>
    <xf numFmtId="167" fontId="15" fillId="0" borderId="10" xfId="0" applyNumberFormat="1" applyFont="1" applyBorder="1" applyAlignment="1">
      <alignment horizontal="left"/>
    </xf>
    <xf numFmtId="166" fontId="23" fillId="0" borderId="10" xfId="0" applyNumberFormat="1" applyFont="1" applyBorder="1" applyAlignment="1">
      <alignment horizontal="center"/>
    </xf>
    <xf numFmtId="166" fontId="23" fillId="0" borderId="8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168" fontId="1" fillId="0" borderId="2" xfId="0" applyNumberFormat="1" applyFont="1" applyBorder="1" applyAlignment="1"/>
    <xf numFmtId="168" fontId="1" fillId="0" borderId="2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1" fillId="0" borderId="4" xfId="0" applyNumberFormat="1" applyFont="1" applyBorder="1" applyAlignment="1">
      <alignment horizontal="left"/>
    </xf>
    <xf numFmtId="168" fontId="2" fillId="0" borderId="2" xfId="0" applyNumberFormat="1" applyFont="1" applyBorder="1" applyAlignment="1"/>
    <xf numFmtId="0" fontId="1" fillId="0" borderId="42" xfId="0" applyFont="1" applyBorder="1" applyAlignment="1">
      <alignment horizontal="left"/>
    </xf>
    <xf numFmtId="180" fontId="2" fillId="0" borderId="42" xfId="0" applyNumberFormat="1" applyFont="1" applyBorder="1" applyAlignment="1">
      <alignment horizontal="left"/>
    </xf>
    <xf numFmtId="165" fontId="22" fillId="0" borderId="41" xfId="0" applyNumberFormat="1" applyFont="1" applyBorder="1" applyAlignment="1"/>
    <xf numFmtId="165" fontId="23" fillId="0" borderId="2" xfId="0" applyNumberFormat="1" applyFont="1" applyBorder="1" applyAlignment="1"/>
    <xf numFmtId="165" fontId="22" fillId="0" borderId="2" xfId="0" applyNumberFormat="1" applyFont="1" applyBorder="1" applyAlignment="1"/>
    <xf numFmtId="165" fontId="22" fillId="0" borderId="4" xfId="0" applyNumberFormat="1" applyFont="1" applyBorder="1" applyAlignment="1"/>
    <xf numFmtId="165" fontId="12" fillId="0" borderId="4" xfId="0" applyNumberFormat="1" applyFont="1" applyBorder="1" applyAlignment="1">
      <alignment horizontal="left"/>
    </xf>
    <xf numFmtId="165" fontId="24" fillId="0" borderId="2" xfId="0" applyNumberFormat="1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24" fillId="0" borderId="2" xfId="0" applyNumberFormat="1" applyFont="1" applyBorder="1" applyAlignment="1"/>
    <xf numFmtId="165" fontId="23" fillId="0" borderId="11" xfId="0" applyNumberFormat="1" applyFont="1" applyBorder="1" applyAlignment="1">
      <alignment horizontal="left"/>
    </xf>
    <xf numFmtId="165" fontId="23" fillId="0" borderId="1" xfId="0" applyNumberFormat="1" applyFont="1" applyBorder="1" applyAlignment="1">
      <alignment horizontal="left"/>
    </xf>
    <xf numFmtId="180" fontId="2" fillId="0" borderId="4" xfId="0" applyNumberFormat="1" applyFont="1" applyBorder="1" applyAlignment="1">
      <alignment horizontal="left"/>
    </xf>
    <xf numFmtId="180" fontId="12" fillId="0" borderId="4" xfId="0" applyNumberFormat="1" applyFont="1" applyBorder="1" applyAlignment="1">
      <alignment horizontal="left"/>
    </xf>
    <xf numFmtId="165" fontId="23" fillId="0" borderId="2" xfId="0" applyNumberFormat="1" applyFont="1" applyBorder="1" applyAlignment="1">
      <alignment horizontal="left"/>
    </xf>
    <xf numFmtId="165" fontId="23" fillId="0" borderId="4" xfId="0" applyNumberFormat="1" applyFont="1" applyBorder="1" applyAlignment="1">
      <alignment horizontal="left"/>
    </xf>
    <xf numFmtId="165" fontId="23" fillId="0" borderId="10" xfId="0" applyNumberFormat="1" applyFont="1" applyBorder="1" applyAlignment="1">
      <alignment horizontal="left"/>
    </xf>
    <xf numFmtId="165" fontId="23" fillId="0" borderId="10" xfId="0" applyNumberFormat="1" applyFont="1" applyBorder="1" applyAlignment="1"/>
    <xf numFmtId="165" fontId="23" fillId="0" borderId="8" xfId="0" applyNumberFormat="1" applyFont="1" applyBorder="1" applyAlignment="1">
      <alignment horizontal="left"/>
    </xf>
    <xf numFmtId="165" fontId="2" fillId="0" borderId="1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2" fillId="0" borderId="11" xfId="0" applyNumberFormat="1" applyFont="1" applyBorder="1" applyAlignment="1">
      <alignment horizontal="left"/>
    </xf>
    <xf numFmtId="165" fontId="22" fillId="0" borderId="1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165" fontId="24" fillId="0" borderId="11" xfId="0" applyNumberFormat="1" applyFont="1" applyBorder="1" applyAlignment="1">
      <alignment horizontal="left"/>
    </xf>
    <xf numFmtId="165" fontId="24" fillId="0" borderId="1" xfId="0" applyNumberFormat="1" applyFont="1" applyBorder="1" applyAlignment="1">
      <alignment horizontal="left"/>
    </xf>
    <xf numFmtId="165" fontId="23" fillId="0" borderId="15" xfId="0" applyNumberFormat="1" applyFont="1" applyBorder="1" applyAlignment="1">
      <alignment horizontal="left"/>
    </xf>
    <xf numFmtId="165" fontId="23" fillId="0" borderId="7" xfId="0" applyNumberFormat="1" applyFont="1" applyBorder="1" applyAlignment="1">
      <alignment horizontal="left"/>
    </xf>
    <xf numFmtId="165" fontId="2" fillId="0" borderId="8" xfId="0" applyNumberFormat="1" applyFont="1" applyBorder="1" applyAlignment="1">
      <alignment horizontal="left"/>
    </xf>
    <xf numFmtId="165" fontId="22" fillId="0" borderId="10" xfId="0" applyNumberFormat="1" applyFont="1" applyBorder="1" applyAlignment="1">
      <alignment horizontal="left"/>
    </xf>
    <xf numFmtId="165" fontId="22" fillId="0" borderId="8" xfId="0" applyNumberFormat="1" applyFont="1" applyBorder="1" applyAlignment="1">
      <alignment horizontal="left"/>
    </xf>
    <xf numFmtId="180" fontId="12" fillId="0" borderId="8" xfId="0" applyNumberFormat="1" applyFont="1" applyBorder="1" applyAlignment="1">
      <alignment horizontal="left"/>
    </xf>
    <xf numFmtId="165" fontId="24" fillId="0" borderId="10" xfId="0" applyNumberFormat="1" applyFont="1" applyBorder="1" applyAlignment="1">
      <alignment horizontal="left"/>
    </xf>
    <xf numFmtId="165" fontId="24" fillId="0" borderId="8" xfId="0" applyNumberFormat="1" applyFont="1" applyBorder="1" applyAlignment="1">
      <alignment horizontal="left"/>
    </xf>
    <xf numFmtId="165" fontId="24" fillId="0" borderId="10" xfId="0" applyNumberFormat="1" applyFont="1" applyBorder="1" applyAlignment="1"/>
    <xf numFmtId="0" fontId="1" fillId="0" borderId="10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5" fontId="1" fillId="0" borderId="41" xfId="0" applyNumberFormat="1" applyFont="1" applyBorder="1" applyAlignment="1"/>
    <xf numFmtId="165" fontId="2" fillId="0" borderId="16" xfId="0" applyNumberFormat="1" applyFont="1" applyBorder="1" applyAlignment="1"/>
    <xf numFmtId="180" fontId="12" fillId="0" borderId="11" xfId="0" applyNumberFormat="1" applyFont="1" applyBorder="1" applyAlignment="1">
      <alignment horizontal="left"/>
    </xf>
    <xf numFmtId="180" fontId="2" fillId="0" borderId="11" xfId="0" applyNumberFormat="1" applyFont="1" applyBorder="1" applyAlignment="1">
      <alignment horizontal="left"/>
    </xf>
    <xf numFmtId="180" fontId="25" fillId="0" borderId="1" xfId="0" applyNumberFormat="1" applyFont="1" applyBorder="1" applyAlignment="1">
      <alignment horizontal="left"/>
    </xf>
    <xf numFmtId="165" fontId="4" fillId="0" borderId="2" xfId="0" applyNumberFormat="1" applyFont="1" applyBorder="1" applyAlignment="1"/>
    <xf numFmtId="0" fontId="18" fillId="0" borderId="4" xfId="0" applyFont="1" applyBorder="1" applyAlignment="1">
      <alignment horizontal="center"/>
    </xf>
    <xf numFmtId="0" fontId="1" fillId="0" borderId="46" xfId="0" applyFont="1" applyBorder="1" applyAlignment="1">
      <alignment horizontal="left"/>
    </xf>
    <xf numFmtId="166" fontId="1" fillId="0" borderId="41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166" fontId="1" fillId="0" borderId="32" xfId="0" applyNumberFormat="1" applyFont="1" applyBorder="1" applyAlignment="1"/>
    <xf numFmtId="166" fontId="1" fillId="0" borderId="4" xfId="0" applyNumberFormat="1" applyFont="1" applyBorder="1" applyAlignment="1"/>
    <xf numFmtId="183" fontId="1" fillId="0" borderId="2" xfId="0" applyNumberFormat="1" applyFont="1" applyBorder="1" applyAlignment="1"/>
    <xf numFmtId="183" fontId="1" fillId="0" borderId="5" xfId="0" applyNumberFormat="1" applyFont="1" applyBorder="1" applyAlignment="1">
      <alignment horizontal="left"/>
    </xf>
    <xf numFmtId="166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83" fontId="1" fillId="0" borderId="1" xfId="0" applyNumberFormat="1" applyFont="1" applyBorder="1" applyAlignment="1"/>
    <xf numFmtId="0" fontId="2" fillId="0" borderId="36" xfId="0" applyFont="1" applyBorder="1" applyAlignment="1">
      <alignment wrapText="1"/>
    </xf>
    <xf numFmtId="166" fontId="1" fillId="0" borderId="34" xfId="0" applyNumberFormat="1" applyFont="1" applyBorder="1" applyAlignment="1">
      <alignment horizontal="left"/>
    </xf>
    <xf numFmtId="166" fontId="1" fillId="0" borderId="15" xfId="0" applyNumberFormat="1" applyFont="1" applyBorder="1" applyAlignment="1"/>
    <xf numFmtId="166" fontId="1" fillId="0" borderId="0" xfId="0" applyNumberFormat="1" applyFont="1" applyAlignment="1">
      <alignment horizontal="left"/>
    </xf>
    <xf numFmtId="0" fontId="23" fillId="0" borderId="7" xfId="0" applyFont="1" applyBorder="1" applyAlignment="1"/>
    <xf numFmtId="166" fontId="1" fillId="0" borderId="34" xfId="0" applyNumberFormat="1" applyFont="1" applyBorder="1" applyAlignment="1"/>
    <xf numFmtId="169" fontId="1" fillId="0" borderId="48" xfId="0" applyNumberFormat="1" applyFont="1" applyBorder="1" applyAlignment="1">
      <alignment horizontal="left"/>
    </xf>
    <xf numFmtId="166" fontId="23" fillId="0" borderId="4" xfId="0" applyNumberFormat="1" applyFont="1" applyBorder="1" applyAlignment="1">
      <alignment horizontal="left"/>
    </xf>
    <xf numFmtId="169" fontId="23" fillId="0" borderId="12" xfId="0" applyNumberFormat="1" applyFont="1" applyBorder="1" applyAlignment="1"/>
    <xf numFmtId="175" fontId="1" fillId="0" borderId="11" xfId="0" applyNumberFormat="1" applyFont="1" applyBorder="1" applyAlignment="1"/>
    <xf numFmtId="169" fontId="1" fillId="0" borderId="3" xfId="0" applyNumberFormat="1" applyFont="1" applyBorder="1" applyAlignment="1">
      <alignment horizontal="left"/>
    </xf>
    <xf numFmtId="0" fontId="23" fillId="0" borderId="1" xfId="0" applyFont="1" applyBorder="1" applyAlignment="1"/>
    <xf numFmtId="169" fontId="1" fillId="0" borderId="0" xfId="0" applyNumberFormat="1" applyFont="1" applyAlignment="1">
      <alignment horizontal="left"/>
    </xf>
    <xf numFmtId="0" fontId="23" fillId="0" borderId="2" xfId="0" applyFont="1" applyBorder="1" applyAlignment="1">
      <alignment horizontal="left"/>
    </xf>
    <xf numFmtId="166" fontId="23" fillId="0" borderId="2" xfId="0" applyNumberFormat="1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169" fontId="23" fillId="0" borderId="7" xfId="0" applyNumberFormat="1" applyFont="1" applyBorder="1" applyAlignment="1"/>
    <xf numFmtId="0" fontId="23" fillId="0" borderId="11" xfId="0" applyFont="1" applyBorder="1" applyAlignment="1">
      <alignment horizontal="left"/>
    </xf>
    <xf numFmtId="0" fontId="1" fillId="0" borderId="33" xfId="0" applyFont="1" applyBorder="1" applyAlignment="1">
      <alignment wrapText="1"/>
    </xf>
    <xf numFmtId="169" fontId="23" fillId="0" borderId="1" xfId="0" applyNumberFormat="1" applyFont="1" applyBorder="1" applyAlignment="1"/>
    <xf numFmtId="0" fontId="1" fillId="0" borderId="49" xfId="0" applyFont="1" applyBorder="1" applyAlignment="1">
      <alignment wrapText="1"/>
    </xf>
    <xf numFmtId="180" fontId="1" fillId="0" borderId="16" xfId="0" applyNumberFormat="1" applyFont="1" applyBorder="1" applyAlignment="1">
      <alignment horizontal="left"/>
    </xf>
    <xf numFmtId="180" fontId="23" fillId="0" borderId="2" xfId="0" applyNumberFormat="1" applyFont="1" applyBorder="1" applyAlignment="1"/>
    <xf numFmtId="175" fontId="1" fillId="0" borderId="1" xfId="0" applyNumberFormat="1" applyFont="1" applyBorder="1" applyAlignment="1"/>
    <xf numFmtId="183" fontId="1" fillId="0" borderId="11" xfId="0" applyNumberFormat="1" applyFont="1" applyBorder="1" applyAlignment="1"/>
    <xf numFmtId="183" fontId="1" fillId="0" borderId="3" xfId="0" applyNumberFormat="1" applyFont="1" applyBorder="1" applyAlignment="1">
      <alignment horizontal="left"/>
    </xf>
    <xf numFmtId="183" fontId="23" fillId="0" borderId="1" xfId="0" applyNumberFormat="1" applyFont="1" applyBorder="1" applyAlignment="1"/>
    <xf numFmtId="0" fontId="18" fillId="0" borderId="3" xfId="0" applyFont="1" applyBorder="1" applyAlignment="1">
      <alignment horizontal="center" wrapText="1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0" borderId="51" xfId="0" applyFont="1" applyBorder="1" applyAlignment="1">
      <alignment horizontal="left"/>
    </xf>
    <xf numFmtId="0" fontId="2" fillId="0" borderId="39" xfId="0" applyFont="1" applyBorder="1" applyAlignment="1">
      <alignment wrapText="1"/>
    </xf>
    <xf numFmtId="0" fontId="5" fillId="0" borderId="1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83" fontId="1" fillId="0" borderId="53" xfId="0" applyNumberFormat="1" applyFont="1" applyBorder="1" applyAlignment="1"/>
    <xf numFmtId="183" fontId="1" fillId="0" borderId="26" xfId="0" applyNumberFormat="1" applyFont="1" applyBorder="1" applyAlignment="1"/>
    <xf numFmtId="180" fontId="23" fillId="0" borderId="53" xfId="0" applyNumberFormat="1" applyFont="1" applyBorder="1" applyAlignment="1"/>
    <xf numFmtId="180" fontId="1" fillId="0" borderId="54" xfId="0" applyNumberFormat="1" applyFont="1" applyBorder="1" applyAlignment="1"/>
    <xf numFmtId="180" fontId="23" fillId="0" borderId="54" xfId="0" applyNumberFormat="1" applyFont="1" applyBorder="1" applyAlignment="1"/>
    <xf numFmtId="180" fontId="23" fillId="0" borderId="11" xfId="0" applyNumberFormat="1" applyFont="1" applyBorder="1" applyAlignment="1"/>
    <xf numFmtId="0" fontId="15" fillId="0" borderId="1" xfId="0" applyFont="1" applyBorder="1" applyAlignment="1"/>
    <xf numFmtId="0" fontId="23" fillId="0" borderId="11" xfId="0" applyFont="1" applyBorder="1" applyAlignment="1"/>
    <xf numFmtId="180" fontId="23" fillId="0" borderId="7" xfId="0" applyNumberFormat="1" applyFont="1" applyBorder="1" applyAlignment="1"/>
    <xf numFmtId="180" fontId="23" fillId="0" borderId="13" xfId="0" applyNumberFormat="1" applyFont="1" applyBorder="1" applyAlignment="1"/>
    <xf numFmtId="183" fontId="23" fillId="0" borderId="11" xfId="0" applyNumberFormat="1" applyFont="1" applyBorder="1" applyAlignment="1"/>
    <xf numFmtId="183" fontId="1" fillId="0" borderId="15" xfId="0" applyNumberFormat="1" applyFont="1" applyBorder="1" applyAlignment="1">
      <alignment horizontal="left"/>
    </xf>
    <xf numFmtId="183" fontId="1" fillId="0" borderId="7" xfId="0" applyNumberFormat="1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2" fillId="0" borderId="13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22" fillId="0" borderId="11" xfId="0" applyFon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2" fontId="1" fillId="0" borderId="55" xfId="0" applyNumberFormat="1" applyFont="1" applyBorder="1" applyAlignment="1"/>
    <xf numFmtId="182" fontId="1" fillId="0" borderId="56" xfId="0" applyNumberFormat="1" applyFont="1" applyBorder="1" applyAlignment="1"/>
    <xf numFmtId="182" fontId="1" fillId="0" borderId="57" xfId="0" applyNumberFormat="1" applyFont="1" applyBorder="1" applyAlignment="1"/>
    <xf numFmtId="182" fontId="1" fillId="0" borderId="58" xfId="0" applyNumberFormat="1" applyFont="1" applyBorder="1" applyAlignment="1">
      <alignment horizontal="left"/>
    </xf>
    <xf numFmtId="182" fontId="1" fillId="0" borderId="56" xfId="0" applyNumberFormat="1" applyFont="1" applyBorder="1" applyAlignment="1">
      <alignment horizontal="left"/>
    </xf>
    <xf numFmtId="182" fontId="1" fillId="0" borderId="59" xfId="0" applyNumberFormat="1" applyFont="1" applyBorder="1" applyAlignment="1"/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180" fontId="12" fillId="0" borderId="60" xfId="0" applyNumberFormat="1" applyFont="1" applyBorder="1" applyAlignment="1"/>
    <xf numFmtId="180" fontId="12" fillId="0" borderId="11" xfId="0" applyNumberFormat="1" applyFont="1" applyBorder="1" applyAlignment="1"/>
    <xf numFmtId="180" fontId="12" fillId="0" borderId="61" xfId="0" applyNumberFormat="1" applyFont="1" applyBorder="1" applyAlignment="1"/>
    <xf numFmtId="180" fontId="12" fillId="0" borderId="2" xfId="0" applyNumberFormat="1" applyFont="1" applyBorder="1" applyAlignment="1"/>
    <xf numFmtId="180" fontId="12" fillId="0" borderId="62" xfId="0" applyNumberFormat="1" applyFont="1" applyBorder="1" applyAlignment="1"/>
    <xf numFmtId="0" fontId="1" fillId="0" borderId="1" xfId="0" applyFont="1" applyBorder="1" applyAlignment="1">
      <alignment wrapText="1" indent="2"/>
    </xf>
    <xf numFmtId="180" fontId="1" fillId="0" borderId="60" xfId="0" applyNumberFormat="1" applyFont="1" applyBorder="1" applyAlignment="1"/>
    <xf numFmtId="180" fontId="1" fillId="0" borderId="61" xfId="0" applyNumberFormat="1" applyFont="1" applyBorder="1" applyAlignment="1"/>
    <xf numFmtId="180" fontId="1" fillId="0" borderId="62" xfId="0" applyNumberFormat="1" applyFont="1" applyBorder="1" applyAlignment="1"/>
    <xf numFmtId="180" fontId="1" fillId="0" borderId="6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182" fontId="1" fillId="0" borderId="63" xfId="0" applyNumberFormat="1" applyFont="1" applyBorder="1" applyAlignment="1"/>
    <xf numFmtId="182" fontId="1" fillId="0" borderId="64" xfId="0" applyNumberFormat="1" applyFont="1" applyBorder="1" applyAlignment="1"/>
    <xf numFmtId="182" fontId="1" fillId="0" borderId="4" xfId="0" applyNumberFormat="1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180" fontId="12" fillId="0" borderId="63" xfId="0" applyNumberFormat="1" applyFont="1" applyBorder="1" applyAlignment="1"/>
    <xf numFmtId="180" fontId="1" fillId="0" borderId="60" xfId="0" applyNumberFormat="1" applyFont="1" applyBorder="1" applyAlignment="1">
      <alignment horizontal="left"/>
    </xf>
    <xf numFmtId="180" fontId="1" fillId="0" borderId="61" xfId="0" applyNumberFormat="1" applyFont="1" applyBorder="1" applyAlignment="1">
      <alignment horizontal="left"/>
    </xf>
    <xf numFmtId="180" fontId="1" fillId="0" borderId="64" xfId="0" applyNumberFormat="1" applyFont="1" applyBorder="1" applyAlignment="1"/>
    <xf numFmtId="182" fontId="1" fillId="0" borderId="1" xfId="0" applyNumberFormat="1" applyFont="1" applyBorder="1" applyAlignment="1">
      <alignment horizontal="left"/>
    </xf>
    <xf numFmtId="182" fontId="1" fillId="0" borderId="6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2" fillId="0" borderId="70" xfId="0" applyFont="1" applyBorder="1" applyAlignment="1">
      <alignment horizontal="center" wrapText="1"/>
    </xf>
    <xf numFmtId="0" fontId="2" fillId="0" borderId="71" xfId="0" applyFont="1" applyBorder="1" applyAlignment="1">
      <alignment horizontal="center" wrapText="1"/>
    </xf>
    <xf numFmtId="0" fontId="2" fillId="0" borderId="72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2" fillId="0" borderId="69" xfId="0" applyFont="1" applyBorder="1" applyAlignment="1">
      <alignment horizontal="center" wrapText="1"/>
    </xf>
    <xf numFmtId="180" fontId="26" fillId="0" borderId="2" xfId="0" applyNumberFormat="1" applyFont="1" applyBorder="1" applyAlignment="1"/>
    <xf numFmtId="180" fontId="26" fillId="0" borderId="62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169" fontId="1" fillId="0" borderId="16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6" xfId="0" applyFont="1" applyBorder="1" applyAlignment="1">
      <alignment horizontal="left"/>
    </xf>
    <xf numFmtId="184" fontId="16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184" fontId="16" fillId="0" borderId="7" xfId="0" applyNumberFormat="1" applyFont="1" applyBorder="1" applyAlignment="1">
      <alignment horizontal="center"/>
    </xf>
    <xf numFmtId="0" fontId="0" fillId="0" borderId="0" xfId="0" applyAlignment="1">
      <alignment wrapText="1"/>
    </xf>
    <xf numFmtId="184" fontId="16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6" fillId="0" borderId="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4" xfId="0" applyFont="1" applyBorder="1" applyAlignment="1">
      <alignment wrapText="1" inden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164" fontId="2" fillId="0" borderId="39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5" fontId="1" fillId="0" borderId="3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169" fontId="4" fillId="0" borderId="3" xfId="0" applyNumberFormat="1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0" fontId="8" fillId="0" borderId="4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0" borderId="43" xfId="0" applyFont="1" applyBorder="1" applyAlignment="1">
      <alignment horizontal="left"/>
    </xf>
    <xf numFmtId="180" fontId="4" fillId="0" borderId="3" xfId="0" applyNumberFormat="1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0" fontId="1" fillId="0" borderId="42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5" fontId="4" fillId="0" borderId="16" xfId="0" applyNumberFormat="1" applyFont="1" applyBorder="1" applyAlignment="1">
      <alignment horizontal="left"/>
    </xf>
    <xf numFmtId="165" fontId="4" fillId="0" borderId="45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168" fontId="4" fillId="0" borderId="5" xfId="0" applyNumberFormat="1" applyFont="1" applyBorder="1" applyAlignment="1">
      <alignment horizontal="left"/>
    </xf>
    <xf numFmtId="168" fontId="4" fillId="0" borderId="16" xfId="0" applyNumberFormat="1" applyFont="1" applyBorder="1" applyAlignment="1">
      <alignment horizontal="left"/>
    </xf>
    <xf numFmtId="168" fontId="4" fillId="0" borderId="4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4" xfId="0" applyNumberFormat="1" applyFont="1" applyBorder="1" applyAlignment="1"/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5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72" xfId="0" applyFont="1" applyBorder="1" applyAlignment="1">
      <alignment horizontal="center" wrapText="1"/>
    </xf>
    <xf numFmtId="0" fontId="2" fillId="0" borderId="75" xfId="0" applyFont="1" applyBorder="1" applyAlignment="1">
      <alignment horizontal="center" wrapText="1"/>
    </xf>
    <xf numFmtId="0" fontId="4" fillId="0" borderId="73" xfId="0" applyFont="1" applyBorder="1" applyAlignment="1">
      <alignment horizontal="left"/>
    </xf>
    <xf numFmtId="0" fontId="4" fillId="0" borderId="74" xfId="0" applyFont="1" applyBorder="1" applyAlignment="1">
      <alignment horizontal="left"/>
    </xf>
    <xf numFmtId="0" fontId="2" fillId="0" borderId="73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7" fillId="0" borderId="10" xfId="0" applyNumberFormat="1" applyFont="1" applyBorder="1" applyAlignment="1"/>
    <xf numFmtId="165" fontId="27" fillId="0" borderId="2" xfId="0" applyNumberFormat="1" applyFont="1" applyBorder="1" applyAlignment="1"/>
    <xf numFmtId="180" fontId="27" fillId="0" borderId="2" xfId="0" applyNumberFormat="1" applyFont="1" applyBorder="1" applyAlignment="1">
      <alignment horizontal="left"/>
    </xf>
    <xf numFmtId="180" fontId="27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workbookViewId="0"/>
  </sheetViews>
  <sheetFormatPr defaultColWidth="21.44140625" defaultRowHeight="13.2" x14ac:dyDescent="0.25"/>
  <cols>
    <col min="1" max="1" width="1.77734375" customWidth="1"/>
    <col min="2" max="2" width="38.88671875" customWidth="1"/>
    <col min="3" max="3" width="6.77734375" customWidth="1"/>
    <col min="4" max="4" width="12.5546875" customWidth="1"/>
    <col min="5" max="5" width="9.6640625" customWidth="1"/>
    <col min="6" max="6" width="12.5546875" customWidth="1"/>
    <col min="7" max="7" width="9.6640625" customWidth="1"/>
    <col min="8" max="8" width="12.5546875" customWidth="1"/>
    <col min="9" max="9" width="9.6640625" customWidth="1"/>
    <col min="10" max="10" width="12.5546875" customWidth="1"/>
    <col min="11" max="11" width="9.6640625" customWidth="1"/>
    <col min="12" max="12" width="12.5546875" customWidth="1"/>
    <col min="13" max="13" width="9.6640625" customWidth="1"/>
    <col min="14" max="14" width="3.5546875" customWidth="1"/>
    <col min="15" max="19" width="12.5546875" customWidth="1"/>
  </cols>
  <sheetData>
    <row r="1" spans="1:19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3"/>
      <c r="N1" s="1"/>
      <c r="O1" s="2"/>
      <c r="P1" s="4"/>
      <c r="Q1" s="4"/>
      <c r="R1" s="5"/>
      <c r="S1" s="6" t="s">
        <v>0</v>
      </c>
    </row>
    <row r="2" spans="1:19" ht="18.75" customHeight="1" x14ac:dyDescent="0.3">
      <c r="A2" s="549" t="s">
        <v>1</v>
      </c>
      <c r="B2" s="541"/>
      <c r="C2" s="542"/>
      <c r="D2" s="550"/>
      <c r="E2" s="542"/>
      <c r="F2" s="542"/>
      <c r="G2" s="542"/>
      <c r="H2" s="550"/>
      <c r="I2" s="542"/>
      <c r="J2" s="550"/>
      <c r="K2" s="542"/>
      <c r="L2" s="550"/>
      <c r="M2" s="542"/>
      <c r="N2" s="542"/>
      <c r="O2" s="550"/>
      <c r="P2" s="550"/>
      <c r="Q2" s="551"/>
      <c r="R2" s="7"/>
      <c r="S2" s="7"/>
    </row>
    <row r="3" spans="1:19" ht="18.75" customHeight="1" x14ac:dyDescent="0.3">
      <c r="A3" s="552" t="s">
        <v>2</v>
      </c>
      <c r="B3" s="553"/>
      <c r="C3" s="554"/>
      <c r="D3" s="555"/>
      <c r="E3" s="554"/>
      <c r="F3" s="554"/>
      <c r="G3" s="554"/>
      <c r="H3" s="555"/>
      <c r="I3" s="554"/>
      <c r="J3" s="555"/>
      <c r="K3" s="554"/>
      <c r="L3" s="555"/>
      <c r="M3" s="554"/>
      <c r="N3" s="554"/>
      <c r="O3" s="555"/>
      <c r="P3" s="555"/>
      <c r="Q3" s="551"/>
      <c r="R3" s="8"/>
      <c r="S3" s="8"/>
    </row>
    <row r="4" spans="1:19" ht="12.45" customHeight="1" x14ac:dyDescent="0.25">
      <c r="A4" s="1"/>
      <c r="B4" s="9" t="s">
        <v>3</v>
      </c>
      <c r="C4" s="1"/>
      <c r="D4" s="1"/>
      <c r="E4" s="10"/>
      <c r="F4" s="1"/>
      <c r="G4" s="2"/>
      <c r="H4" s="1"/>
      <c r="I4" s="2"/>
      <c r="J4" s="11"/>
      <c r="K4" s="12"/>
      <c r="L4" s="2"/>
      <c r="M4" s="3"/>
      <c r="N4" s="1"/>
      <c r="O4" s="2"/>
      <c r="P4" s="2"/>
      <c r="Q4" s="11"/>
      <c r="R4" s="2"/>
      <c r="S4" s="2"/>
    </row>
    <row r="5" spans="1:19" ht="12.45" customHeight="1" x14ac:dyDescent="0.25">
      <c r="A5" s="1"/>
      <c r="B5" s="9" t="s">
        <v>4</v>
      </c>
      <c r="C5" s="1"/>
      <c r="D5" s="1"/>
      <c r="E5" s="10"/>
      <c r="F5" s="1"/>
      <c r="G5" s="2"/>
      <c r="H5" s="1"/>
      <c r="I5" s="2"/>
      <c r="J5" s="11"/>
      <c r="K5" s="12"/>
      <c r="L5" s="2"/>
      <c r="M5" s="3"/>
      <c r="N5" s="1"/>
      <c r="O5" s="2"/>
      <c r="P5" s="2"/>
      <c r="Q5" s="11"/>
      <c r="R5" s="2"/>
      <c r="S5" s="2"/>
    </row>
    <row r="6" spans="1:19" ht="12.45" customHeight="1" x14ac:dyDescent="0.25">
      <c r="A6" s="1"/>
      <c r="B6" s="9" t="s">
        <v>5</v>
      </c>
      <c r="C6" s="13"/>
      <c r="D6" s="1"/>
      <c r="E6" s="10"/>
      <c r="F6" s="1"/>
      <c r="G6" s="2"/>
      <c r="H6" s="1"/>
      <c r="I6" s="2"/>
      <c r="J6" s="11"/>
      <c r="K6" s="12"/>
      <c r="L6" s="2"/>
      <c r="M6" s="3"/>
      <c r="N6" s="1"/>
      <c r="O6" s="2"/>
      <c r="P6" s="2"/>
      <c r="Q6" s="11"/>
      <c r="R6" s="2"/>
      <c r="S6" s="2"/>
    </row>
    <row r="7" spans="1:19" ht="12.45" customHeight="1" x14ac:dyDescent="0.25">
      <c r="A7" s="1"/>
      <c r="B7" s="9" t="s">
        <v>6</v>
      </c>
      <c r="C7" s="1"/>
      <c r="D7" s="1"/>
      <c r="E7" s="10"/>
      <c r="F7" s="1"/>
      <c r="G7" s="2"/>
      <c r="H7" s="1"/>
      <c r="I7" s="2"/>
      <c r="J7" s="11"/>
      <c r="K7" s="12"/>
      <c r="L7" s="2"/>
      <c r="M7" s="3"/>
      <c r="N7" s="1"/>
      <c r="O7" s="2"/>
      <c r="P7" s="2"/>
      <c r="Q7" s="11"/>
      <c r="R7" s="2"/>
      <c r="S7" s="2"/>
    </row>
    <row r="8" spans="1:19" ht="12.45" customHeight="1" x14ac:dyDescent="0.25">
      <c r="A8" s="1"/>
      <c r="B8" s="10"/>
      <c r="C8" s="1"/>
      <c r="D8" s="1"/>
      <c r="E8" s="1"/>
      <c r="F8" s="1"/>
      <c r="G8" s="2"/>
      <c r="H8" s="1"/>
      <c r="I8" s="2"/>
      <c r="J8" s="11"/>
      <c r="K8" s="12"/>
      <c r="L8" s="2"/>
      <c r="M8" s="3"/>
      <c r="N8" s="1"/>
      <c r="O8" s="2"/>
      <c r="P8" s="2"/>
      <c r="Q8" s="11"/>
      <c r="R8" s="2"/>
      <c r="S8" s="2"/>
    </row>
    <row r="9" spans="1:19" ht="12.45" customHeight="1" x14ac:dyDescent="0.25">
      <c r="A9" s="1"/>
      <c r="B9" s="1"/>
      <c r="C9" s="1"/>
      <c r="D9" s="1"/>
      <c r="E9" s="1"/>
      <c r="F9" s="1"/>
      <c r="G9" s="2"/>
      <c r="H9" s="1"/>
      <c r="I9" s="2"/>
      <c r="J9" s="11"/>
      <c r="K9" s="12"/>
      <c r="L9" s="2"/>
      <c r="M9" s="3"/>
      <c r="N9" s="1"/>
      <c r="O9" s="2"/>
      <c r="P9" s="2"/>
      <c r="Q9" s="11"/>
      <c r="R9" s="2"/>
      <c r="S9" s="2"/>
    </row>
    <row r="10" spans="1:19" ht="12.45" customHeight="1" x14ac:dyDescent="0.25">
      <c r="A10" s="1"/>
      <c r="B10" s="1"/>
      <c r="C10" s="1"/>
      <c r="D10" s="14">
        <v>2018000000</v>
      </c>
      <c r="E10" s="1"/>
      <c r="F10" s="15">
        <v>2018000000</v>
      </c>
      <c r="G10" s="1"/>
      <c r="H10" s="15">
        <v>2018000000</v>
      </c>
      <c r="I10" s="2"/>
      <c r="J10" s="15">
        <v>2018000000</v>
      </c>
      <c r="K10" s="12"/>
      <c r="L10" s="14">
        <v>2018000000</v>
      </c>
      <c r="M10" s="3"/>
      <c r="N10" s="1"/>
      <c r="O10" s="14">
        <v>2017000000</v>
      </c>
      <c r="P10" s="14">
        <v>2017000000</v>
      </c>
      <c r="Q10" s="15">
        <v>2017000000</v>
      </c>
      <c r="R10" s="14">
        <v>2017000000</v>
      </c>
      <c r="S10" s="14">
        <v>2017000000</v>
      </c>
    </row>
    <row r="11" spans="1:19" ht="12.45" customHeight="1" x14ac:dyDescent="0.25">
      <c r="A11" s="16"/>
      <c r="B11" s="17" t="s">
        <v>7</v>
      </c>
      <c r="C11" s="16"/>
      <c r="D11" s="18" t="s">
        <v>8</v>
      </c>
      <c r="E11" s="18" t="s">
        <v>9</v>
      </c>
      <c r="F11" s="19" t="s">
        <v>10</v>
      </c>
      <c r="G11" s="17" t="s">
        <v>9</v>
      </c>
      <c r="H11" s="19" t="s">
        <v>11</v>
      </c>
      <c r="I11" s="19" t="s">
        <v>9</v>
      </c>
      <c r="J11" s="19" t="s">
        <v>12</v>
      </c>
      <c r="K11" s="19" t="s">
        <v>9</v>
      </c>
      <c r="L11" s="18" t="s">
        <v>13</v>
      </c>
      <c r="M11" s="20" t="s">
        <v>9</v>
      </c>
      <c r="N11" s="16"/>
      <c r="O11" s="18" t="s">
        <v>8</v>
      </c>
      <c r="P11" s="18" t="s">
        <v>10</v>
      </c>
      <c r="Q11" s="19" t="s">
        <v>11</v>
      </c>
      <c r="R11" s="18" t="s">
        <v>12</v>
      </c>
      <c r="S11" s="18" t="s">
        <v>13</v>
      </c>
    </row>
    <row r="12" spans="1:19" ht="12.45" customHeight="1" x14ac:dyDescent="0.25">
      <c r="A12" s="21"/>
      <c r="B12" s="21"/>
      <c r="C12" s="21"/>
      <c r="D12" s="21"/>
      <c r="E12" s="22"/>
      <c r="F12" s="21"/>
      <c r="G12" s="21"/>
      <c r="H12" s="21"/>
      <c r="I12" s="21"/>
      <c r="J12" s="23"/>
      <c r="K12" s="23"/>
      <c r="L12" s="21"/>
      <c r="M12" s="24"/>
      <c r="N12" s="21"/>
      <c r="O12" s="25"/>
      <c r="P12" s="25"/>
      <c r="Q12" s="26"/>
      <c r="R12" s="25"/>
      <c r="S12" s="25"/>
    </row>
    <row r="13" spans="1:19" ht="18.75" customHeight="1" x14ac:dyDescent="0.25">
      <c r="A13" s="540" t="s">
        <v>14</v>
      </c>
      <c r="B13" s="548"/>
      <c r="C13" s="1"/>
      <c r="D13" s="29">
        <v>5700000000</v>
      </c>
      <c r="E13" s="30">
        <v>0.09</v>
      </c>
      <c r="F13" s="31">
        <v>6355200000</v>
      </c>
      <c r="G13" s="30">
        <v>0.09</v>
      </c>
      <c r="H13" s="32"/>
      <c r="I13" s="33"/>
      <c r="J13" s="32"/>
      <c r="K13" s="33"/>
      <c r="L13" s="31">
        <v>12055200000</v>
      </c>
      <c r="M13" s="30">
        <v>0.09</v>
      </c>
      <c r="N13" s="34"/>
      <c r="O13" s="31">
        <v>5228300000</v>
      </c>
      <c r="P13" s="31">
        <v>5824300000</v>
      </c>
      <c r="Q13" s="29">
        <v>5658000000</v>
      </c>
      <c r="R13" s="31">
        <v>6160700000</v>
      </c>
      <c r="S13" s="31">
        <v>22871300000</v>
      </c>
    </row>
    <row r="14" spans="1:19" ht="12.45" customHeight="1" x14ac:dyDescent="0.25">
      <c r="A14" s="1"/>
      <c r="B14" s="1"/>
      <c r="C14" s="1"/>
      <c r="D14" s="35"/>
      <c r="E14" s="3"/>
      <c r="F14" s="35"/>
      <c r="G14" s="12"/>
      <c r="H14" s="35"/>
      <c r="I14" s="12"/>
      <c r="J14" s="35"/>
      <c r="K14" s="12"/>
      <c r="L14" s="35"/>
      <c r="M14" s="36"/>
      <c r="N14" s="1"/>
      <c r="O14" s="37"/>
      <c r="P14" s="37"/>
      <c r="Q14" s="37"/>
      <c r="R14" s="37"/>
      <c r="S14" s="37"/>
    </row>
    <row r="15" spans="1:19" ht="18.75" customHeight="1" x14ac:dyDescent="0.25">
      <c r="A15" s="540" t="s">
        <v>15</v>
      </c>
      <c r="B15" s="548"/>
      <c r="C15" s="1"/>
      <c r="D15" s="38">
        <v>1571300000</v>
      </c>
      <c r="E15" s="30">
        <v>0.17</v>
      </c>
      <c r="F15" s="38">
        <v>1702700000</v>
      </c>
      <c r="G15" s="30">
        <v>0.08</v>
      </c>
      <c r="H15" s="39"/>
      <c r="I15" s="33"/>
      <c r="J15" s="39"/>
      <c r="K15" s="33"/>
      <c r="L15" s="40">
        <v>3274000000</v>
      </c>
      <c r="M15" s="30">
        <v>0.12</v>
      </c>
      <c r="N15" s="34"/>
      <c r="O15" s="38">
        <v>1347900000</v>
      </c>
      <c r="P15" s="38">
        <v>1571700000</v>
      </c>
      <c r="Q15" s="38">
        <v>1586300000</v>
      </c>
      <c r="R15" s="38">
        <v>1644900000</v>
      </c>
      <c r="S15" s="38">
        <v>6150800000</v>
      </c>
    </row>
    <row r="16" spans="1:19" ht="18.75" customHeight="1" x14ac:dyDescent="0.25">
      <c r="A16" s="540" t="s">
        <v>16</v>
      </c>
      <c r="B16" s="548"/>
      <c r="C16" s="1"/>
      <c r="D16" s="41">
        <v>4128700000</v>
      </c>
      <c r="E16" s="42">
        <v>6.4000000000000001E-2</v>
      </c>
      <c r="F16" s="43">
        <v>4652500000</v>
      </c>
      <c r="G16" s="44">
        <v>9.4E-2</v>
      </c>
      <c r="H16" s="26"/>
      <c r="I16" s="33"/>
      <c r="J16" s="26"/>
      <c r="K16" s="45"/>
      <c r="L16" s="43">
        <v>8781200000</v>
      </c>
      <c r="M16" s="46">
        <v>0.08</v>
      </c>
      <c r="N16" s="34"/>
      <c r="O16" s="41">
        <v>3880400000</v>
      </c>
      <c r="P16" s="43">
        <v>4252600000</v>
      </c>
      <c r="Q16" s="43">
        <v>4071700000</v>
      </c>
      <c r="R16" s="41">
        <v>4515800000</v>
      </c>
      <c r="S16" s="41">
        <v>16720500000</v>
      </c>
    </row>
    <row r="17" spans="1:19" ht="18.75" customHeight="1" x14ac:dyDescent="0.25">
      <c r="A17" s="1"/>
      <c r="B17" s="47" t="s">
        <v>17</v>
      </c>
      <c r="C17" s="1"/>
      <c r="D17" s="48">
        <v>0.72399999999999998</v>
      </c>
      <c r="E17" s="49"/>
      <c r="F17" s="48">
        <v>0.73199999999999998</v>
      </c>
      <c r="G17" s="50"/>
      <c r="H17" s="51"/>
      <c r="I17" s="50"/>
      <c r="J17" s="51"/>
      <c r="K17" s="50"/>
      <c r="L17" s="48">
        <v>0.72799999999999998</v>
      </c>
      <c r="M17" s="52"/>
      <c r="N17" s="53"/>
      <c r="O17" s="48">
        <v>0.74199999999999999</v>
      </c>
      <c r="P17" s="54">
        <v>0.73</v>
      </c>
      <c r="Q17" s="54">
        <v>0.72</v>
      </c>
      <c r="R17" s="48">
        <v>0.73299999999999998</v>
      </c>
      <c r="S17" s="48">
        <v>0.73099999999999998</v>
      </c>
    </row>
    <row r="18" spans="1:19" ht="12.45" customHeight="1" x14ac:dyDescent="0.25">
      <c r="A18" s="1"/>
      <c r="B18" s="1"/>
      <c r="C18" s="1"/>
      <c r="D18" s="55"/>
      <c r="E18" s="56"/>
      <c r="F18" s="55"/>
      <c r="G18" s="45"/>
      <c r="H18" s="55"/>
      <c r="I18" s="45"/>
      <c r="J18" s="57"/>
      <c r="K18" s="45"/>
      <c r="L18" s="55"/>
      <c r="M18" s="58"/>
      <c r="N18" s="1"/>
      <c r="O18" s="59"/>
      <c r="P18" s="59"/>
      <c r="Q18" s="59"/>
      <c r="R18" s="60"/>
      <c r="S18" s="59"/>
    </row>
    <row r="19" spans="1:19" ht="18.75" customHeight="1" x14ac:dyDescent="0.25">
      <c r="A19" s="1"/>
      <c r="B19" s="47" t="s">
        <v>18</v>
      </c>
      <c r="C19" s="1"/>
      <c r="D19" s="31">
        <v>1176900000</v>
      </c>
      <c r="E19" s="46">
        <v>-0.06</v>
      </c>
      <c r="F19" s="31">
        <v>1333100000</v>
      </c>
      <c r="G19" s="46">
        <v>0.05</v>
      </c>
      <c r="H19" s="32"/>
      <c r="I19" s="33"/>
      <c r="J19" s="32"/>
      <c r="K19" s="45"/>
      <c r="L19" s="29">
        <v>2510000000</v>
      </c>
      <c r="M19" s="46">
        <v>-0.01</v>
      </c>
      <c r="N19" s="34"/>
      <c r="O19" s="31">
        <v>1258300000</v>
      </c>
      <c r="P19" s="31">
        <v>1272100000</v>
      </c>
      <c r="Q19" s="29">
        <v>1340000000</v>
      </c>
      <c r="R19" s="31">
        <v>1486900000</v>
      </c>
      <c r="S19" s="31">
        <v>5357300000</v>
      </c>
    </row>
    <row r="20" spans="1:19" ht="18.75" customHeight="1" x14ac:dyDescent="0.25">
      <c r="A20" s="1"/>
      <c r="B20" s="47" t="s">
        <v>17</v>
      </c>
      <c r="C20" s="1"/>
      <c r="D20" s="48">
        <v>0.20599999999999999</v>
      </c>
      <c r="E20" s="52"/>
      <c r="F20" s="54">
        <v>0.21</v>
      </c>
      <c r="G20" s="50"/>
      <c r="H20" s="51"/>
      <c r="I20" s="50"/>
      <c r="J20" s="51"/>
      <c r="K20" s="50"/>
      <c r="L20" s="48">
        <v>0.20799999999999999</v>
      </c>
      <c r="M20" s="52"/>
      <c r="N20" s="53"/>
      <c r="O20" s="48">
        <v>0.24099999999999999</v>
      </c>
      <c r="P20" s="48">
        <v>0.218</v>
      </c>
      <c r="Q20" s="48">
        <v>0.23699999999999999</v>
      </c>
      <c r="R20" s="48">
        <v>0.24099999999999999</v>
      </c>
      <c r="S20" s="48">
        <v>0.23400000000000001</v>
      </c>
    </row>
    <row r="21" spans="1:19" ht="12.45" customHeight="1" x14ac:dyDescent="0.25">
      <c r="A21" s="1"/>
      <c r="B21" s="1"/>
      <c r="C21" s="1"/>
      <c r="D21" s="1"/>
      <c r="E21" s="61"/>
      <c r="F21" s="1"/>
      <c r="G21" s="33"/>
      <c r="H21" s="1"/>
      <c r="I21" s="33"/>
      <c r="J21" s="62"/>
      <c r="K21" s="33"/>
      <c r="L21" s="35"/>
      <c r="M21" s="61"/>
      <c r="N21" s="1"/>
      <c r="O21" s="37"/>
      <c r="P21" s="37"/>
      <c r="Q21" s="37"/>
      <c r="R21" s="63"/>
      <c r="S21" s="37"/>
    </row>
    <row r="22" spans="1:19" ht="18.75" customHeight="1" x14ac:dyDescent="0.25">
      <c r="A22" s="1"/>
      <c r="B22" s="47" t="s">
        <v>19</v>
      </c>
      <c r="C22" s="28"/>
      <c r="D22" s="29">
        <v>1500000000</v>
      </c>
      <c r="E22" s="64">
        <v>-0.04</v>
      </c>
      <c r="F22" s="31">
        <v>1653700000</v>
      </c>
      <c r="G22" s="46">
        <v>-0.04</v>
      </c>
      <c r="H22" s="32"/>
      <c r="I22" s="33"/>
      <c r="J22" s="32"/>
      <c r="K22" s="45"/>
      <c r="L22" s="31">
        <v>3153700000</v>
      </c>
      <c r="M22" s="46">
        <v>-0.04</v>
      </c>
      <c r="N22" s="34"/>
      <c r="O22" s="31">
        <v>1567700000</v>
      </c>
      <c r="P22" s="31">
        <v>1730400000</v>
      </c>
      <c r="Q22" s="31">
        <v>1578500000</v>
      </c>
      <c r="R22" s="31">
        <v>1803500000</v>
      </c>
      <c r="S22" s="31">
        <v>6680100000</v>
      </c>
    </row>
    <row r="23" spans="1:19" ht="12.45" customHeight="1" x14ac:dyDescent="0.25">
      <c r="A23" s="1"/>
      <c r="B23" s="1"/>
      <c r="C23" s="1"/>
      <c r="D23" s="65"/>
      <c r="E23" s="3"/>
      <c r="F23" s="65"/>
      <c r="G23" s="12"/>
      <c r="H23" s="65"/>
      <c r="I23" s="12"/>
      <c r="J23" s="65"/>
      <c r="K23" s="45"/>
      <c r="L23" s="65"/>
      <c r="M23" s="58"/>
      <c r="N23" s="1"/>
      <c r="O23" s="66"/>
      <c r="P23" s="66"/>
      <c r="Q23" s="66"/>
      <c r="R23" s="66"/>
      <c r="S23" s="66"/>
    </row>
    <row r="24" spans="1:19" ht="7.5" customHeight="1" x14ac:dyDescent="0.25">
      <c r="A24" s="1"/>
      <c r="B24" s="1"/>
      <c r="C24" s="1"/>
      <c r="D24" s="65"/>
      <c r="E24" s="3"/>
      <c r="F24" s="65"/>
      <c r="G24" s="12"/>
      <c r="H24" s="65"/>
      <c r="I24" s="12"/>
      <c r="J24" s="65"/>
      <c r="K24" s="12"/>
      <c r="L24" s="65"/>
      <c r="M24" s="36"/>
      <c r="N24" s="1"/>
      <c r="O24" s="66"/>
      <c r="P24" s="66"/>
      <c r="Q24" s="66"/>
      <c r="R24" s="66"/>
      <c r="S24" s="66"/>
    </row>
    <row r="25" spans="1:19" ht="25.05" customHeight="1" x14ac:dyDescent="0.25">
      <c r="A25" s="67"/>
      <c r="B25" s="68" t="s">
        <v>20</v>
      </c>
      <c r="C25" s="67"/>
      <c r="D25" s="29">
        <v>0</v>
      </c>
      <c r="E25" s="69" t="s">
        <v>21</v>
      </c>
      <c r="F25" s="31">
        <v>1624500000</v>
      </c>
      <c r="G25" s="69" t="s">
        <v>21</v>
      </c>
      <c r="H25" s="32"/>
      <c r="I25" s="61"/>
      <c r="J25" s="70"/>
      <c r="K25" s="33"/>
      <c r="L25" s="31">
        <v>1624500000</v>
      </c>
      <c r="M25" s="30">
        <v>0.89</v>
      </c>
      <c r="N25" s="67"/>
      <c r="O25" s="31">
        <v>857600000</v>
      </c>
      <c r="P25" s="71">
        <v>0</v>
      </c>
      <c r="Q25" s="29">
        <v>205000000</v>
      </c>
      <c r="R25" s="29">
        <v>50000000</v>
      </c>
      <c r="S25" s="31">
        <v>1112600000</v>
      </c>
    </row>
    <row r="26" spans="1:19" ht="12.45" customHeight="1" x14ac:dyDescent="0.25">
      <c r="A26" s="21"/>
      <c r="B26" s="21"/>
      <c r="C26" s="21"/>
      <c r="D26" s="72"/>
      <c r="E26" s="24"/>
      <c r="F26" s="72"/>
      <c r="G26" s="23"/>
      <c r="H26" s="72"/>
      <c r="I26" s="23"/>
      <c r="J26" s="72"/>
      <c r="K26" s="23"/>
      <c r="L26" s="72"/>
      <c r="M26" s="73"/>
      <c r="N26" s="21"/>
      <c r="O26" s="74"/>
      <c r="P26" s="74"/>
      <c r="Q26" s="74"/>
      <c r="R26" s="74"/>
      <c r="S26" s="74"/>
    </row>
    <row r="27" spans="1:19" ht="31.2" customHeight="1" x14ac:dyDescent="0.25">
      <c r="A27" s="1"/>
      <c r="B27" s="68" t="s">
        <v>22</v>
      </c>
      <c r="C27" s="1"/>
      <c r="D27" s="38">
        <v>78300000</v>
      </c>
      <c r="E27" s="64">
        <v>-0.63</v>
      </c>
      <c r="F27" s="75">
        <v>74400000</v>
      </c>
      <c r="G27" s="46">
        <v>0.49</v>
      </c>
      <c r="H27" s="76"/>
      <c r="I27" s="61"/>
      <c r="J27" s="76"/>
      <c r="K27" s="58"/>
      <c r="L27" s="77">
        <v>152700000</v>
      </c>
      <c r="M27" s="46">
        <v>-0.42</v>
      </c>
      <c r="N27" s="33"/>
      <c r="O27" s="38">
        <v>213900000</v>
      </c>
      <c r="P27" s="40">
        <v>50000000</v>
      </c>
      <c r="Q27" s="38">
        <v>406500000</v>
      </c>
      <c r="R27" s="38">
        <v>1003200000</v>
      </c>
      <c r="S27" s="38">
        <v>1673600000</v>
      </c>
    </row>
    <row r="28" spans="1:19" ht="18.75" customHeight="1" x14ac:dyDescent="0.25">
      <c r="A28" s="540" t="s">
        <v>23</v>
      </c>
      <c r="B28" s="548"/>
      <c r="C28" s="1"/>
      <c r="D28" s="41">
        <v>1373500000</v>
      </c>
      <c r="E28" s="78" t="s">
        <v>21</v>
      </c>
      <c r="F28" s="79">
        <v>-33200000</v>
      </c>
      <c r="G28" s="69" t="s">
        <v>21</v>
      </c>
      <c r="H28" s="25"/>
      <c r="I28" s="33"/>
      <c r="J28" s="25"/>
      <c r="K28" s="58"/>
      <c r="L28" s="79">
        <v>1340300000</v>
      </c>
      <c r="M28" s="46">
        <v>0.13</v>
      </c>
      <c r="N28" s="34"/>
      <c r="O28" s="41">
        <v>-17100000</v>
      </c>
      <c r="P28" s="43">
        <v>1200100000</v>
      </c>
      <c r="Q28" s="43">
        <v>541700000</v>
      </c>
      <c r="R28" s="41">
        <v>172200000</v>
      </c>
      <c r="S28" s="41">
        <v>1896900000</v>
      </c>
    </row>
    <row r="29" spans="1:19" ht="12.45" customHeight="1" x14ac:dyDescent="0.25">
      <c r="A29" s="1"/>
      <c r="B29" s="1"/>
      <c r="C29" s="1"/>
      <c r="D29" s="65"/>
      <c r="E29" s="56"/>
      <c r="F29" s="65"/>
      <c r="G29" s="45"/>
      <c r="H29" s="65"/>
      <c r="I29" s="45"/>
      <c r="J29" s="65"/>
      <c r="K29" s="45"/>
      <c r="L29" s="65"/>
      <c r="M29" s="58"/>
      <c r="N29" s="1"/>
      <c r="O29" s="66"/>
      <c r="P29" s="66"/>
      <c r="Q29" s="66"/>
      <c r="R29" s="66"/>
      <c r="S29" s="66"/>
    </row>
    <row r="30" spans="1:19" ht="18.75" customHeight="1" x14ac:dyDescent="0.25">
      <c r="A30" s="1"/>
      <c r="B30" s="47" t="s">
        <v>24</v>
      </c>
      <c r="C30" s="1"/>
      <c r="D30" s="31">
        <v>-15700000</v>
      </c>
      <c r="E30" s="56"/>
      <c r="F30" s="80">
        <v>-22100000</v>
      </c>
      <c r="G30" s="45"/>
      <c r="H30" s="55"/>
      <c r="I30" s="45"/>
      <c r="J30" s="55"/>
      <c r="K30" s="45"/>
      <c r="L30" s="31">
        <v>-37800000</v>
      </c>
      <c r="M30" s="58"/>
      <c r="N30" s="1"/>
      <c r="O30" s="29">
        <v>-14000000</v>
      </c>
      <c r="P30" s="81">
        <v>-16700000</v>
      </c>
      <c r="Q30" s="31">
        <v>-16800000</v>
      </c>
      <c r="R30" s="31">
        <v>-10200000</v>
      </c>
      <c r="S30" s="31">
        <v>-57700000</v>
      </c>
    </row>
    <row r="31" spans="1:19" ht="18.75" customHeight="1" x14ac:dyDescent="0.25">
      <c r="A31" s="1"/>
      <c r="B31" s="543" t="s">
        <v>25</v>
      </c>
      <c r="C31" s="548"/>
      <c r="D31" s="38">
        <v>83200000</v>
      </c>
      <c r="E31" s="56"/>
      <c r="F31" s="38">
        <f>F32-F30</f>
        <v>60100000</v>
      </c>
      <c r="G31" s="45"/>
      <c r="H31" s="76"/>
      <c r="I31" s="45"/>
      <c r="J31" s="76"/>
      <c r="K31" s="45"/>
      <c r="L31" s="38">
        <f>L32-L30</f>
        <v>143300000</v>
      </c>
      <c r="M31" s="58"/>
      <c r="N31" s="1"/>
      <c r="O31" s="38">
        <v>92300000</v>
      </c>
      <c r="P31" s="38">
        <v>77100000</v>
      </c>
      <c r="Q31" s="38">
        <v>66700000</v>
      </c>
      <c r="R31" s="38">
        <v>122100000</v>
      </c>
      <c r="S31" s="38">
        <v>358200000</v>
      </c>
    </row>
    <row r="32" spans="1:19" ht="18.75" customHeight="1" x14ac:dyDescent="0.25">
      <c r="A32" s="1"/>
      <c r="B32" s="543" t="s">
        <v>26</v>
      </c>
      <c r="C32" s="548"/>
      <c r="D32" s="41">
        <v>67500000</v>
      </c>
      <c r="E32" s="30">
        <v>-0.14000000000000001</v>
      </c>
      <c r="F32" s="82">
        <v>38000000</v>
      </c>
      <c r="G32" s="30">
        <v>-0.37</v>
      </c>
      <c r="H32" s="25"/>
      <c r="I32" s="61"/>
      <c r="J32" s="25"/>
      <c r="K32" s="61"/>
      <c r="L32" s="79">
        <v>105500000</v>
      </c>
      <c r="M32" s="30">
        <v>-0.24</v>
      </c>
      <c r="N32" s="34"/>
      <c r="O32" s="41">
        <v>78300000</v>
      </c>
      <c r="P32" s="43">
        <v>60400000</v>
      </c>
      <c r="Q32" s="43">
        <v>49900000</v>
      </c>
      <c r="R32" s="41">
        <v>111900000</v>
      </c>
      <c r="S32" s="41">
        <v>300500000</v>
      </c>
    </row>
    <row r="33" spans="1:19" ht="12.45" customHeight="1" x14ac:dyDescent="0.25">
      <c r="A33" s="1"/>
      <c r="B33" s="1"/>
      <c r="C33" s="1"/>
      <c r="D33" s="83"/>
      <c r="E33" s="3"/>
      <c r="F33" s="65"/>
      <c r="G33" s="12"/>
      <c r="H33" s="65"/>
      <c r="I33" s="12"/>
      <c r="J33" s="65"/>
      <c r="K33" s="45"/>
      <c r="L33" s="65"/>
      <c r="M33" s="58"/>
      <c r="N33" s="1"/>
      <c r="O33" s="83"/>
      <c r="P33" s="66"/>
      <c r="Q33" s="66"/>
      <c r="R33" s="83"/>
      <c r="S33" s="83"/>
    </row>
    <row r="34" spans="1:19" ht="18.75" customHeight="1" x14ac:dyDescent="0.25">
      <c r="A34" s="1"/>
      <c r="B34" s="543" t="s">
        <v>27</v>
      </c>
      <c r="C34" s="548"/>
      <c r="D34" s="29">
        <v>1441000000</v>
      </c>
      <c r="E34" s="78" t="s">
        <v>21</v>
      </c>
      <c r="F34" s="80">
        <v>4800000</v>
      </c>
      <c r="G34" s="46">
        <v>-1</v>
      </c>
      <c r="H34" s="55"/>
      <c r="I34" s="33"/>
      <c r="J34" s="55"/>
      <c r="K34" s="58"/>
      <c r="L34" s="80">
        <v>1445800000</v>
      </c>
      <c r="M34" s="46">
        <v>0.09</v>
      </c>
      <c r="N34" s="34"/>
      <c r="O34" s="31">
        <v>61200000</v>
      </c>
      <c r="P34" s="81">
        <v>1260500000</v>
      </c>
      <c r="Q34" s="81">
        <v>591600000</v>
      </c>
      <c r="R34" s="31">
        <v>284100000</v>
      </c>
      <c r="S34" s="31">
        <v>2197400000</v>
      </c>
    </row>
    <row r="35" spans="1:19" ht="18.75" customHeight="1" x14ac:dyDescent="0.25">
      <c r="A35" s="1"/>
      <c r="B35" s="47" t="s">
        <v>28</v>
      </c>
      <c r="C35" s="1"/>
      <c r="D35" s="31">
        <v>223600000</v>
      </c>
      <c r="E35" s="64">
        <v>0.3</v>
      </c>
      <c r="F35" s="80">
        <v>264700000</v>
      </c>
      <c r="G35" s="46">
        <v>0.05</v>
      </c>
      <c r="H35" s="55"/>
      <c r="I35" s="33"/>
      <c r="J35" s="55"/>
      <c r="K35" s="58"/>
      <c r="L35" s="80">
        <v>488300000</v>
      </c>
      <c r="M35" s="30">
        <v>0.15</v>
      </c>
      <c r="N35" s="34"/>
      <c r="O35" s="29">
        <v>172000000</v>
      </c>
      <c r="P35" s="81">
        <v>252500000</v>
      </c>
      <c r="Q35" s="84">
        <v>36000000</v>
      </c>
      <c r="R35" s="29">
        <v>1941000000</v>
      </c>
      <c r="S35" s="31">
        <v>2401500000</v>
      </c>
    </row>
    <row r="36" spans="1:19" ht="18.75" customHeight="1" x14ac:dyDescent="0.25">
      <c r="A36" s="1"/>
      <c r="B36" s="85" t="s">
        <v>29</v>
      </c>
      <c r="C36" s="53"/>
      <c r="D36" s="48">
        <v>0.155</v>
      </c>
      <c r="E36" s="86"/>
      <c r="F36" s="48">
        <v>55.145000000000003</v>
      </c>
      <c r="G36" s="87"/>
      <c r="H36" s="51"/>
      <c r="I36" s="87"/>
      <c r="J36" s="51"/>
      <c r="K36" s="87"/>
      <c r="L36" s="48">
        <v>0.33800000000000002</v>
      </c>
      <c r="M36" s="86"/>
      <c r="N36" s="53"/>
      <c r="O36" s="54">
        <v>2.81</v>
      </c>
      <c r="P36" s="54">
        <v>0.2</v>
      </c>
      <c r="Q36" s="48">
        <v>6.0999999999999999E-2</v>
      </c>
      <c r="R36" s="48">
        <v>6.8319999999999999</v>
      </c>
      <c r="S36" s="48">
        <v>1.093</v>
      </c>
    </row>
    <row r="37" spans="1:19" ht="12.45" customHeight="1" x14ac:dyDescent="0.25">
      <c r="A37" s="1"/>
      <c r="B37" s="1"/>
      <c r="C37" s="1"/>
      <c r="D37" s="1"/>
      <c r="E37" s="56"/>
      <c r="F37" s="1"/>
      <c r="G37" s="45"/>
      <c r="H37" s="1"/>
      <c r="I37" s="45"/>
      <c r="J37" s="35"/>
      <c r="K37" s="45"/>
      <c r="L37" s="35"/>
      <c r="M37" s="58"/>
      <c r="N37" s="1"/>
      <c r="O37" s="88"/>
      <c r="P37" s="88"/>
      <c r="Q37" s="37"/>
      <c r="R37" s="88"/>
      <c r="S37" s="88"/>
    </row>
    <row r="38" spans="1:19" ht="18.75" customHeight="1" x14ac:dyDescent="0.25">
      <c r="A38" s="540" t="s">
        <v>30</v>
      </c>
      <c r="B38" s="548"/>
      <c r="C38" s="1"/>
      <c r="D38" s="31">
        <v>1217400000</v>
      </c>
      <c r="E38" s="69" t="s">
        <v>21</v>
      </c>
      <c r="F38" s="80">
        <v>-259900000</v>
      </c>
      <c r="G38" s="69" t="s">
        <v>21</v>
      </c>
      <c r="H38" s="55"/>
      <c r="I38" s="33"/>
      <c r="J38" s="55"/>
      <c r="K38" s="61"/>
      <c r="L38" s="80">
        <v>957500000</v>
      </c>
      <c r="M38" s="30">
        <v>7.0000000000000007E-2</v>
      </c>
      <c r="N38" s="34"/>
      <c r="O38" s="31">
        <v>-110800000</v>
      </c>
      <c r="P38" s="84">
        <v>1008000000</v>
      </c>
      <c r="Q38" s="81">
        <v>555600000</v>
      </c>
      <c r="R38" s="31">
        <v>-1656900000</v>
      </c>
      <c r="S38" s="31">
        <v>-204100000</v>
      </c>
    </row>
    <row r="39" spans="1:19" ht="18.75" customHeight="1" x14ac:dyDescent="0.25">
      <c r="A39" s="540" t="s">
        <v>31</v>
      </c>
      <c r="B39" s="541"/>
      <c r="C39" s="542"/>
      <c r="D39" s="89">
        <v>1.1599999999999999</v>
      </c>
      <c r="E39" s="69" t="s">
        <v>21</v>
      </c>
      <c r="F39" s="89">
        <v>-0.25</v>
      </c>
      <c r="G39" s="69" t="s">
        <v>21</v>
      </c>
      <c r="H39" s="90"/>
      <c r="I39" s="33"/>
      <c r="J39" s="91"/>
      <c r="K39" s="61"/>
      <c r="L39" s="89">
        <v>0.92</v>
      </c>
      <c r="M39" s="30">
        <v>0.08</v>
      </c>
      <c r="N39" s="34"/>
      <c r="O39" s="89">
        <v>-0.1</v>
      </c>
      <c r="P39" s="92">
        <v>0.95</v>
      </c>
      <c r="Q39" s="92">
        <v>0.53</v>
      </c>
      <c r="R39" s="89">
        <v>-1.58</v>
      </c>
      <c r="S39" s="89">
        <v>-0.19</v>
      </c>
    </row>
    <row r="40" spans="1:19" ht="12.45" customHeight="1" x14ac:dyDescent="0.25">
      <c r="A40" s="1"/>
      <c r="B40" s="1"/>
      <c r="C40" s="1"/>
      <c r="D40" s="1"/>
      <c r="E40" s="1"/>
      <c r="F40" s="1"/>
      <c r="G40" s="12"/>
      <c r="H40" s="1"/>
      <c r="I40" s="12"/>
      <c r="J40" s="35"/>
      <c r="K40" s="45"/>
      <c r="L40" s="35"/>
      <c r="M40" s="58"/>
      <c r="N40" s="1"/>
      <c r="O40" s="93"/>
      <c r="P40" s="93"/>
      <c r="Q40" s="37"/>
      <c r="R40" s="93"/>
      <c r="S40" s="93"/>
    </row>
    <row r="41" spans="1:19" ht="18.75" customHeight="1" x14ac:dyDescent="0.25">
      <c r="A41" s="543" t="s">
        <v>32</v>
      </c>
      <c r="B41" s="535"/>
      <c r="C41" s="1"/>
      <c r="D41" s="95">
        <v>1049839000</v>
      </c>
      <c r="E41" s="1"/>
      <c r="F41" s="95">
        <v>1030210000</v>
      </c>
      <c r="G41" s="12"/>
      <c r="H41" s="96"/>
      <c r="I41" s="97"/>
      <c r="J41" s="96"/>
      <c r="K41" s="63"/>
      <c r="L41" s="95">
        <v>1041561000</v>
      </c>
      <c r="M41" s="60"/>
      <c r="N41" s="1"/>
      <c r="O41" s="95">
        <v>1056306000</v>
      </c>
      <c r="P41" s="95">
        <v>1057110000</v>
      </c>
      <c r="Q41" s="95">
        <v>1056025000</v>
      </c>
      <c r="R41" s="95">
        <v>1051091000</v>
      </c>
      <c r="S41" s="95">
        <v>1052023000</v>
      </c>
    </row>
    <row r="42" spans="1:19" ht="12.45" customHeight="1" x14ac:dyDescent="0.25">
      <c r="A42" s="1"/>
      <c r="B42" s="1"/>
      <c r="C42" s="1"/>
      <c r="D42" s="1"/>
      <c r="E42" s="1"/>
      <c r="F42" s="34"/>
      <c r="G42" s="1"/>
      <c r="H42" s="1"/>
      <c r="I42" s="1"/>
      <c r="J42" s="1"/>
      <c r="K42" s="1"/>
      <c r="L42" s="1"/>
      <c r="M42" s="3"/>
      <c r="N42" s="1"/>
      <c r="O42" s="96"/>
      <c r="P42" s="96"/>
      <c r="Q42" s="96"/>
      <c r="R42" s="96"/>
      <c r="S42" s="96"/>
    </row>
    <row r="43" spans="1:19" ht="12.4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2"/>
      <c r="R43" s="1"/>
      <c r="S43" s="1"/>
    </row>
    <row r="44" spans="1:19" ht="12.45" customHeight="1" x14ac:dyDescent="0.25">
      <c r="A44" s="1"/>
      <c r="B44" s="544" t="s">
        <v>33</v>
      </c>
      <c r="C44" s="545"/>
      <c r="D44" s="546"/>
      <c r="E44" s="546"/>
      <c r="F44" s="546"/>
      <c r="G44" s="547"/>
      <c r="H44" s="65"/>
      <c r="I44" s="65"/>
      <c r="J44" s="65"/>
      <c r="K44" s="65"/>
      <c r="L44" s="65"/>
      <c r="M44" s="98"/>
      <c r="N44" s="1"/>
      <c r="O44" s="65"/>
      <c r="P44" s="65"/>
      <c r="Q44" s="66"/>
      <c r="R44" s="65"/>
      <c r="S44" s="65"/>
    </row>
    <row r="45" spans="1:19" ht="12.45" customHeight="1" x14ac:dyDescent="0.25">
      <c r="A45" s="99"/>
      <c r="B45" s="99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2"/>
      <c r="R45" s="1"/>
      <c r="S45" s="1"/>
    </row>
    <row r="46" spans="1:19" ht="12.45" customHeight="1" x14ac:dyDescent="0.25">
      <c r="A46" s="99"/>
      <c r="B46" s="100" t="s">
        <v>34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2"/>
      <c r="R46" s="1"/>
      <c r="S46" s="1"/>
    </row>
    <row r="47" spans="1:19" ht="13.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45"/>
      <c r="K47" s="12"/>
      <c r="L47" s="1"/>
      <c r="M47" s="3"/>
      <c r="N47" s="1"/>
      <c r="O47" s="1"/>
      <c r="P47" s="1"/>
      <c r="Q47" s="12"/>
      <c r="R47" s="1"/>
      <c r="S47" s="1"/>
    </row>
    <row r="48" spans="1:19" ht="18.75" customHeight="1" x14ac:dyDescent="0.25">
      <c r="A48" s="534"/>
      <c r="B48" s="535"/>
      <c r="C48" s="1"/>
      <c r="D48" s="65"/>
      <c r="E48" s="65"/>
      <c r="F48" s="65"/>
      <c r="G48" s="65"/>
      <c r="H48" s="65"/>
      <c r="I48" s="55"/>
      <c r="J48" s="101"/>
      <c r="K48" s="66"/>
      <c r="L48" s="65"/>
      <c r="M48" s="98"/>
      <c r="N48" s="34"/>
      <c r="O48" s="65"/>
      <c r="P48" s="65"/>
      <c r="Q48" s="66"/>
      <c r="R48" s="65"/>
      <c r="S48" s="65"/>
    </row>
    <row r="49" spans="1:19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45"/>
      <c r="K49" s="12"/>
      <c r="L49" s="1"/>
      <c r="M49" s="3"/>
      <c r="N49" s="1"/>
      <c r="O49" s="1"/>
      <c r="P49" s="1"/>
      <c r="Q49" s="12"/>
      <c r="R49" s="1"/>
      <c r="S49" s="1"/>
    </row>
    <row r="50" spans="1:19" ht="18.75" customHeight="1" x14ac:dyDescent="0.25">
      <c r="A50" s="534"/>
      <c r="B50" s="535"/>
      <c r="C50" s="1"/>
      <c r="D50" s="65"/>
      <c r="E50" s="65"/>
      <c r="F50" s="65"/>
      <c r="G50" s="65"/>
      <c r="H50" s="65"/>
      <c r="I50" s="55"/>
      <c r="J50" s="101"/>
      <c r="K50" s="66"/>
      <c r="L50" s="65"/>
      <c r="M50" s="98"/>
      <c r="N50" s="34"/>
      <c r="O50" s="65"/>
      <c r="P50" s="65"/>
      <c r="Q50" s="66"/>
      <c r="R50" s="65"/>
      <c r="S50" s="65"/>
    </row>
    <row r="51" spans="1:19" ht="18.75" customHeight="1" x14ac:dyDescent="0.25">
      <c r="A51" s="12"/>
      <c r="B51" s="12"/>
      <c r="C51" s="1"/>
      <c r="D51" s="1"/>
      <c r="E51" s="1"/>
      <c r="F51" s="1"/>
      <c r="G51" s="1"/>
      <c r="H51" s="1"/>
      <c r="I51" s="55"/>
      <c r="J51" s="45"/>
      <c r="K51" s="12"/>
      <c r="L51" s="1"/>
      <c r="M51" s="3"/>
      <c r="N51" s="1"/>
      <c r="O51" s="1"/>
      <c r="P51" s="1"/>
      <c r="Q51" s="12"/>
      <c r="R51" s="1"/>
      <c r="S51" s="1"/>
    </row>
    <row r="52" spans="1:19" ht="18.75" customHeight="1" x14ac:dyDescent="0.25">
      <c r="A52" s="538"/>
      <c r="B52" s="539"/>
      <c r="C52" s="13"/>
      <c r="D52" s="65"/>
      <c r="E52" s="65"/>
      <c r="F52" s="65"/>
      <c r="G52" s="65"/>
      <c r="H52" s="65"/>
      <c r="I52" s="103"/>
      <c r="J52" s="101"/>
      <c r="K52" s="66"/>
      <c r="L52" s="65"/>
      <c r="M52" s="98"/>
      <c r="N52" s="34"/>
      <c r="O52" s="65"/>
      <c r="P52" s="65"/>
      <c r="Q52" s="66"/>
      <c r="R52" s="65"/>
      <c r="S52" s="65"/>
    </row>
    <row r="53" spans="1:19" ht="18.75" customHeight="1" x14ac:dyDescent="0.25">
      <c r="A53" s="21"/>
      <c r="B53" s="21"/>
      <c r="C53" s="1"/>
      <c r="D53" s="34"/>
      <c r="E53" s="34"/>
      <c r="F53" s="34"/>
      <c r="G53" s="34"/>
      <c r="H53" s="34"/>
      <c r="I53" s="57"/>
      <c r="J53" s="88"/>
      <c r="K53" s="88"/>
      <c r="L53" s="34"/>
      <c r="M53" s="104"/>
      <c r="N53" s="1"/>
      <c r="O53" s="34"/>
      <c r="P53" s="34"/>
      <c r="Q53" s="88"/>
      <c r="R53" s="34"/>
      <c r="S53" s="34"/>
    </row>
    <row r="54" spans="1:19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2"/>
      <c r="K54" s="12"/>
      <c r="L54" s="1"/>
      <c r="M54" s="3"/>
      <c r="N54" s="1"/>
      <c r="O54" s="1"/>
      <c r="P54" s="1"/>
      <c r="Q54" s="12"/>
      <c r="R54" s="1"/>
      <c r="S54" s="1"/>
    </row>
    <row r="55" spans="1:19" ht="18.75" customHeight="1" x14ac:dyDescent="0.25">
      <c r="A55" s="1"/>
      <c r="B55" s="1"/>
      <c r="C55" s="1"/>
      <c r="D55" s="65"/>
      <c r="E55" s="65"/>
      <c r="F55" s="65"/>
      <c r="G55" s="65"/>
      <c r="H55" s="65"/>
      <c r="I55" s="55"/>
      <c r="J55" s="101"/>
      <c r="K55" s="66"/>
      <c r="L55" s="65"/>
      <c r="M55" s="98"/>
      <c r="N55" s="34"/>
      <c r="O55" s="65"/>
      <c r="P55" s="65"/>
      <c r="Q55" s="66"/>
      <c r="R55" s="65"/>
      <c r="S55" s="65"/>
    </row>
    <row r="56" spans="1:19" ht="18.75" customHeight="1" x14ac:dyDescent="0.25">
      <c r="A56" s="1"/>
      <c r="B56" s="1"/>
      <c r="C56" s="1"/>
      <c r="D56" s="34"/>
      <c r="E56" s="34"/>
      <c r="F56" s="34"/>
      <c r="G56" s="34"/>
      <c r="H56" s="34"/>
      <c r="I56" s="57"/>
      <c r="J56" s="88"/>
      <c r="K56" s="88"/>
      <c r="L56" s="34"/>
      <c r="M56" s="104"/>
      <c r="N56" s="1"/>
      <c r="O56" s="34"/>
      <c r="P56" s="34"/>
      <c r="Q56" s="88"/>
      <c r="R56" s="34"/>
      <c r="S56" s="34"/>
    </row>
    <row r="57" spans="1:19" ht="18.75" customHeight="1" x14ac:dyDescent="0.25">
      <c r="A57" s="1"/>
      <c r="B57" s="1"/>
      <c r="C57" s="1"/>
      <c r="D57" s="1"/>
      <c r="E57" s="1"/>
      <c r="F57" s="1"/>
      <c r="G57" s="1"/>
      <c r="H57" s="1"/>
      <c r="I57" s="51"/>
      <c r="J57" s="45"/>
      <c r="K57" s="12"/>
      <c r="L57" s="1"/>
      <c r="M57" s="3"/>
      <c r="N57" s="1"/>
      <c r="O57" s="1"/>
      <c r="P57" s="1"/>
      <c r="Q57" s="12"/>
      <c r="R57" s="1"/>
      <c r="S57" s="1"/>
    </row>
    <row r="58" spans="1:19" ht="18.75" customHeight="1" x14ac:dyDescent="0.25">
      <c r="A58" s="1"/>
      <c r="B58" s="534"/>
      <c r="C58" s="535"/>
      <c r="D58" s="65"/>
      <c r="E58" s="65"/>
      <c r="F58" s="65"/>
      <c r="G58" s="65"/>
      <c r="H58" s="65"/>
      <c r="I58" s="65"/>
      <c r="J58" s="101"/>
      <c r="K58" s="66"/>
      <c r="L58" s="65"/>
      <c r="M58" s="98"/>
      <c r="N58" s="34"/>
      <c r="O58" s="65"/>
      <c r="P58" s="65"/>
      <c r="Q58" s="66"/>
      <c r="R58" s="65"/>
      <c r="S58" s="65"/>
    </row>
    <row r="59" spans="1:19" ht="18.75" customHeight="1" x14ac:dyDescent="0.25">
      <c r="A59" s="1"/>
      <c r="B59" s="1"/>
      <c r="C59" s="1"/>
      <c r="D59" s="1"/>
      <c r="E59" s="1"/>
      <c r="F59" s="1"/>
      <c r="G59" s="1"/>
      <c r="H59" s="1"/>
      <c r="I59" s="55"/>
      <c r="J59" s="45"/>
      <c r="K59" s="12"/>
      <c r="L59" s="1"/>
      <c r="M59" s="3"/>
      <c r="N59" s="1"/>
      <c r="O59" s="1"/>
      <c r="P59" s="1"/>
      <c r="Q59" s="12"/>
      <c r="R59" s="1"/>
      <c r="S59" s="1"/>
    </row>
    <row r="60" spans="1:19" ht="18.75" customHeight="1" x14ac:dyDescent="0.25">
      <c r="A60" s="1"/>
      <c r="B60" s="1"/>
      <c r="C60" s="1"/>
      <c r="D60" s="1"/>
      <c r="E60" s="1"/>
      <c r="F60" s="1"/>
      <c r="G60" s="1"/>
      <c r="H60" s="1"/>
      <c r="I60" s="105"/>
      <c r="J60" s="45"/>
      <c r="K60" s="12"/>
      <c r="L60" s="1"/>
      <c r="M60" s="3"/>
      <c r="N60" s="1"/>
      <c r="O60" s="1"/>
      <c r="P60" s="1"/>
      <c r="Q60" s="12"/>
      <c r="R60" s="1"/>
      <c r="S60" s="1"/>
    </row>
    <row r="61" spans="1:19" ht="18.75" customHeight="1" x14ac:dyDescent="0.25">
      <c r="A61" s="1"/>
      <c r="B61" s="1"/>
      <c r="C61" s="1"/>
      <c r="D61" s="65"/>
      <c r="E61" s="65"/>
      <c r="F61" s="65"/>
      <c r="G61" s="65"/>
      <c r="H61" s="65"/>
      <c r="I61" s="65"/>
      <c r="J61" s="66"/>
      <c r="K61" s="66"/>
      <c r="L61" s="65"/>
      <c r="M61" s="98"/>
      <c r="N61" s="1"/>
      <c r="O61" s="65"/>
      <c r="P61" s="65"/>
      <c r="Q61" s="66"/>
      <c r="R61" s="65"/>
      <c r="S61" s="65"/>
    </row>
    <row r="62" spans="1:19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2"/>
      <c r="K62" s="12"/>
      <c r="L62" s="1"/>
      <c r="M62" s="3"/>
      <c r="N62" s="1"/>
      <c r="O62" s="1"/>
      <c r="P62" s="1"/>
      <c r="Q62" s="12"/>
      <c r="R62" s="1"/>
      <c r="S62" s="1"/>
    </row>
    <row r="63" spans="1:19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2"/>
      <c r="K63" s="12"/>
      <c r="L63" s="1"/>
      <c r="M63" s="3"/>
      <c r="N63" s="1"/>
      <c r="O63" s="1"/>
      <c r="P63" s="1"/>
      <c r="Q63" s="12"/>
      <c r="R63" s="1"/>
      <c r="S63" s="1"/>
    </row>
    <row r="64" spans="1:19" ht="18.75" customHeight="1" x14ac:dyDescent="0.25">
      <c r="A64" s="1"/>
      <c r="B64" s="1"/>
      <c r="C64" s="1"/>
      <c r="D64" s="65"/>
      <c r="E64" s="65"/>
      <c r="F64" s="65"/>
      <c r="G64" s="65"/>
      <c r="H64" s="65"/>
      <c r="I64" s="65"/>
      <c r="J64" s="66"/>
      <c r="K64" s="66"/>
      <c r="L64" s="65"/>
      <c r="M64" s="98"/>
      <c r="N64" s="34"/>
      <c r="O64" s="65"/>
      <c r="P64" s="65"/>
      <c r="Q64" s="66"/>
      <c r="R64" s="65"/>
      <c r="S64" s="65"/>
    </row>
    <row r="65" spans="1:19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2"/>
      <c r="K65" s="12"/>
      <c r="L65" s="1"/>
      <c r="M65" s="3"/>
      <c r="N65" s="1"/>
      <c r="O65" s="1"/>
      <c r="P65" s="1"/>
      <c r="Q65" s="12"/>
      <c r="R65" s="1"/>
      <c r="S65" s="1"/>
    </row>
    <row r="66" spans="1:19" ht="18.75" customHeight="1" x14ac:dyDescent="0.25">
      <c r="A66" s="534"/>
      <c r="B66" s="535"/>
      <c r="C66" s="1"/>
      <c r="D66" s="65"/>
      <c r="E66" s="65"/>
      <c r="F66" s="65"/>
      <c r="G66" s="65"/>
      <c r="H66" s="65"/>
      <c r="I66" s="65"/>
      <c r="J66" s="66"/>
      <c r="K66" s="66"/>
      <c r="L66" s="65"/>
      <c r="M66" s="98"/>
      <c r="N66" s="34"/>
      <c r="O66" s="65"/>
      <c r="P66" s="65"/>
      <c r="Q66" s="66"/>
      <c r="R66" s="65"/>
      <c r="S66" s="65"/>
    </row>
    <row r="67" spans="1:19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2"/>
      <c r="K67" s="12"/>
      <c r="L67" s="1"/>
      <c r="M67" s="3"/>
      <c r="N67" s="1"/>
      <c r="O67" s="1"/>
      <c r="P67" s="1"/>
      <c r="Q67" s="12"/>
      <c r="R67" s="1"/>
      <c r="S67" s="1"/>
    </row>
    <row r="68" spans="1:19" ht="18.75" customHeight="1" x14ac:dyDescent="0.25">
      <c r="A68" s="1"/>
      <c r="B68" s="1"/>
      <c r="C68" s="1"/>
      <c r="D68" s="65"/>
      <c r="E68" s="65"/>
      <c r="F68" s="65"/>
      <c r="G68" s="65"/>
      <c r="H68" s="65"/>
      <c r="I68" s="65"/>
      <c r="J68" s="66"/>
      <c r="K68" s="66"/>
      <c r="L68" s="65"/>
      <c r="M68" s="98"/>
      <c r="N68" s="1"/>
      <c r="O68" s="65"/>
      <c r="P68" s="65"/>
      <c r="Q68" s="66"/>
      <c r="R68" s="65"/>
      <c r="S68" s="65"/>
    </row>
    <row r="69" spans="1:19" ht="18.75" customHeight="1" x14ac:dyDescent="0.25">
      <c r="A69" s="1"/>
      <c r="B69" s="1"/>
      <c r="C69" s="1"/>
      <c r="D69" s="65"/>
      <c r="E69" s="65"/>
      <c r="F69" s="65"/>
      <c r="G69" s="65"/>
      <c r="H69" s="65"/>
      <c r="I69" s="65"/>
      <c r="J69" s="66"/>
      <c r="K69" s="66"/>
      <c r="L69" s="65"/>
      <c r="M69" s="98"/>
      <c r="N69" s="1"/>
      <c r="O69" s="65"/>
      <c r="P69" s="65"/>
      <c r="Q69" s="66"/>
      <c r="R69" s="65"/>
      <c r="S69" s="65"/>
    </row>
    <row r="70" spans="1:19" ht="18.75" customHeight="1" x14ac:dyDescent="0.25">
      <c r="A70" s="1"/>
      <c r="B70" s="1"/>
      <c r="C70" s="1"/>
      <c r="D70" s="65"/>
      <c r="E70" s="65"/>
      <c r="F70" s="65"/>
      <c r="G70" s="65"/>
      <c r="H70" s="65"/>
      <c r="I70" s="65"/>
      <c r="J70" s="66"/>
      <c r="K70" s="66"/>
      <c r="L70" s="65"/>
      <c r="M70" s="98"/>
      <c r="N70" s="1"/>
      <c r="O70" s="65"/>
      <c r="P70" s="65"/>
      <c r="Q70" s="66"/>
      <c r="R70" s="65"/>
      <c r="S70" s="65"/>
    </row>
    <row r="71" spans="1:19" ht="18.75" customHeight="1" x14ac:dyDescent="0.25">
      <c r="A71" s="1"/>
      <c r="B71" s="1"/>
      <c r="C71" s="1"/>
      <c r="D71" s="65"/>
      <c r="E71" s="65"/>
      <c r="F71" s="65"/>
      <c r="G71" s="65"/>
      <c r="H71" s="65"/>
      <c r="I71" s="65"/>
      <c r="J71" s="66"/>
      <c r="K71" s="66"/>
      <c r="L71" s="65"/>
      <c r="M71" s="98"/>
      <c r="N71" s="34"/>
      <c r="O71" s="65"/>
      <c r="P71" s="65"/>
      <c r="Q71" s="66"/>
      <c r="R71" s="65"/>
      <c r="S71" s="65"/>
    </row>
    <row r="72" spans="1:19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2"/>
      <c r="K72" s="12"/>
      <c r="L72" s="1"/>
      <c r="M72" s="3"/>
      <c r="N72" s="1"/>
      <c r="O72" s="1"/>
      <c r="P72" s="1"/>
      <c r="Q72" s="12"/>
      <c r="R72" s="1"/>
      <c r="S72" s="1"/>
    </row>
    <row r="73" spans="1:19" ht="18.75" customHeight="1" x14ac:dyDescent="0.25">
      <c r="A73" s="1"/>
      <c r="B73" s="534"/>
      <c r="C73" s="535"/>
      <c r="D73" s="65"/>
      <c r="E73" s="65"/>
      <c r="F73" s="65"/>
      <c r="G73" s="65"/>
      <c r="H73" s="65"/>
      <c r="I73" s="65"/>
      <c r="J73" s="66"/>
      <c r="K73" s="66"/>
      <c r="L73" s="65"/>
      <c r="M73" s="98"/>
      <c r="N73" s="34"/>
      <c r="O73" s="65"/>
      <c r="P73" s="65"/>
      <c r="Q73" s="66"/>
      <c r="R73" s="65"/>
      <c r="S73" s="65"/>
    </row>
    <row r="74" spans="1:19" ht="18.75" customHeight="1" x14ac:dyDescent="0.25">
      <c r="A74" s="1"/>
      <c r="B74" s="1"/>
      <c r="C74" s="1"/>
      <c r="D74" s="65"/>
      <c r="E74" s="65"/>
      <c r="F74" s="65"/>
      <c r="G74" s="65"/>
      <c r="H74" s="65"/>
      <c r="I74" s="65"/>
      <c r="J74" s="66"/>
      <c r="K74" s="66"/>
      <c r="L74" s="65"/>
      <c r="M74" s="98"/>
      <c r="N74" s="34"/>
      <c r="O74" s="65"/>
      <c r="P74" s="65"/>
      <c r="Q74" s="66"/>
      <c r="R74" s="65"/>
      <c r="S74" s="65"/>
    </row>
    <row r="75" spans="1:19" ht="18.75" customHeight="1" x14ac:dyDescent="0.25">
      <c r="A75" s="1"/>
      <c r="B75" s="1"/>
      <c r="C75" s="1"/>
      <c r="D75" s="34"/>
      <c r="E75" s="34"/>
      <c r="F75" s="34"/>
      <c r="G75" s="34"/>
      <c r="H75" s="34"/>
      <c r="I75" s="34"/>
      <c r="J75" s="88"/>
      <c r="K75" s="88"/>
      <c r="L75" s="34"/>
      <c r="M75" s="104"/>
      <c r="N75" s="1"/>
      <c r="O75" s="34"/>
      <c r="P75" s="34"/>
      <c r="Q75" s="88"/>
      <c r="R75" s="34"/>
      <c r="S75" s="34"/>
    </row>
    <row r="76" spans="1:19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2"/>
      <c r="K76" s="12"/>
      <c r="L76" s="1"/>
      <c r="M76" s="3"/>
      <c r="N76" s="1"/>
      <c r="O76" s="1"/>
      <c r="P76" s="1"/>
      <c r="Q76" s="12"/>
      <c r="R76" s="1"/>
      <c r="S76" s="1"/>
    </row>
    <row r="77" spans="1:19" ht="18.75" customHeight="1" x14ac:dyDescent="0.25">
      <c r="A77" s="534"/>
      <c r="B77" s="535"/>
      <c r="C77" s="1"/>
      <c r="D77" s="65"/>
      <c r="E77" s="65"/>
      <c r="F77" s="65"/>
      <c r="G77" s="65"/>
      <c r="H77" s="65"/>
      <c r="I77" s="65"/>
      <c r="J77" s="66"/>
      <c r="K77" s="66"/>
      <c r="L77" s="65"/>
      <c r="M77" s="98"/>
      <c r="N77" s="34"/>
      <c r="O77" s="65"/>
      <c r="P77" s="65"/>
      <c r="Q77" s="66"/>
      <c r="R77" s="65"/>
      <c r="S77" s="65"/>
    </row>
    <row r="78" spans="1:19" ht="18.75" customHeight="1" x14ac:dyDescent="0.25">
      <c r="A78" s="534"/>
      <c r="B78" s="535"/>
      <c r="C78" s="1"/>
      <c r="D78" s="106"/>
      <c r="E78" s="106"/>
      <c r="F78" s="106"/>
      <c r="G78" s="106"/>
      <c r="H78" s="106"/>
      <c r="I78" s="106"/>
      <c r="J78" s="107"/>
      <c r="K78" s="107"/>
      <c r="L78" s="106"/>
      <c r="M78" s="108"/>
      <c r="N78" s="34"/>
      <c r="O78" s="106"/>
      <c r="P78" s="106"/>
      <c r="Q78" s="107"/>
      <c r="R78" s="106"/>
      <c r="S78" s="106"/>
    </row>
    <row r="79" spans="1:19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2"/>
      <c r="K79" s="12"/>
      <c r="L79" s="1"/>
      <c r="M79" s="3"/>
      <c r="N79" s="1"/>
      <c r="O79" s="1"/>
      <c r="P79" s="1"/>
      <c r="Q79" s="12"/>
      <c r="R79" s="1"/>
      <c r="S79" s="1"/>
    </row>
    <row r="80" spans="1:19" ht="18.75" customHeight="1" x14ac:dyDescent="0.25">
      <c r="A80" s="534"/>
      <c r="B80" s="535"/>
      <c r="C80" s="1"/>
      <c r="D80" s="65"/>
      <c r="E80" s="65"/>
      <c r="F80" s="65"/>
      <c r="G80" s="65"/>
      <c r="H80" s="65"/>
      <c r="I80" s="65"/>
      <c r="J80" s="66"/>
      <c r="K80" s="66"/>
      <c r="L80" s="65"/>
      <c r="M80" s="98"/>
      <c r="N80" s="1"/>
      <c r="O80" s="65"/>
      <c r="P80" s="65"/>
      <c r="Q80" s="66"/>
      <c r="R80" s="65"/>
      <c r="S80" s="65"/>
    </row>
    <row r="81" spans="1:19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2"/>
      <c r="K81" s="12"/>
      <c r="L81" s="1"/>
      <c r="M81" s="3"/>
      <c r="N81" s="1"/>
      <c r="O81" s="1"/>
      <c r="P81" s="1"/>
      <c r="Q81" s="12"/>
      <c r="R81" s="1"/>
      <c r="S81" s="1"/>
    </row>
    <row r="82" spans="1:19" ht="18.75" customHeight="1" x14ac:dyDescent="0.25">
      <c r="A82" s="534"/>
      <c r="B82" s="535"/>
      <c r="C82" s="535"/>
      <c r="D82" s="1"/>
      <c r="E82" s="1"/>
      <c r="F82" s="1"/>
      <c r="G82" s="1"/>
      <c r="H82" s="1"/>
      <c r="I82" s="1"/>
      <c r="J82" s="12"/>
      <c r="K82" s="12"/>
      <c r="L82" s="1"/>
      <c r="M82" s="3"/>
      <c r="N82" s="1"/>
      <c r="O82" s="1"/>
      <c r="P82" s="1"/>
      <c r="Q82" s="12"/>
      <c r="R82" s="1"/>
      <c r="S82" s="1"/>
    </row>
    <row r="83" spans="1:19" ht="18.75" customHeight="1" x14ac:dyDescent="0.25">
      <c r="A83" s="1"/>
      <c r="B83" s="1"/>
      <c r="C83" s="1"/>
      <c r="D83" s="65"/>
      <c r="E83" s="65"/>
      <c r="F83" s="65"/>
      <c r="G83" s="65"/>
      <c r="H83" s="65"/>
      <c r="I83" s="65"/>
      <c r="J83" s="66"/>
      <c r="K83" s="66"/>
      <c r="L83" s="65"/>
      <c r="M83" s="98"/>
      <c r="N83" s="34"/>
      <c r="O83" s="65"/>
      <c r="P83" s="65"/>
      <c r="Q83" s="66"/>
      <c r="R83" s="65"/>
      <c r="S83" s="65"/>
    </row>
    <row r="84" spans="1:19" ht="18.75" customHeight="1" x14ac:dyDescent="0.25">
      <c r="A84" s="1"/>
      <c r="B84" s="1"/>
      <c r="C84" s="1"/>
      <c r="D84" s="65"/>
      <c r="E84" s="65"/>
      <c r="F84" s="65"/>
      <c r="G84" s="65"/>
      <c r="H84" s="65"/>
      <c r="I84" s="65"/>
      <c r="J84" s="66"/>
      <c r="K84" s="66"/>
      <c r="L84" s="65"/>
      <c r="M84" s="98"/>
      <c r="N84" s="34"/>
      <c r="O84" s="65"/>
      <c r="P84" s="65"/>
      <c r="Q84" s="66"/>
      <c r="R84" s="65"/>
      <c r="S84" s="65"/>
    </row>
    <row r="85" spans="1:19" ht="18.75" customHeight="1" x14ac:dyDescent="0.25">
      <c r="A85" s="1"/>
      <c r="B85" s="1"/>
      <c r="C85" s="1"/>
      <c r="D85" s="65"/>
      <c r="E85" s="65"/>
      <c r="F85" s="65"/>
      <c r="G85" s="65"/>
      <c r="H85" s="65"/>
      <c r="I85" s="65"/>
      <c r="J85" s="66"/>
      <c r="K85" s="66"/>
      <c r="L85" s="65"/>
      <c r="M85" s="98"/>
      <c r="N85" s="34"/>
      <c r="O85" s="65"/>
      <c r="P85" s="65"/>
      <c r="Q85" s="66"/>
      <c r="R85" s="65"/>
      <c r="S85" s="65"/>
    </row>
    <row r="86" spans="1:19" ht="18.75" customHeight="1" x14ac:dyDescent="0.25">
      <c r="A86" s="1"/>
      <c r="B86" s="1"/>
      <c r="C86" s="1"/>
      <c r="D86" s="65"/>
      <c r="E86" s="65"/>
      <c r="F86" s="65"/>
      <c r="G86" s="65"/>
      <c r="H86" s="65"/>
      <c r="I86" s="65"/>
      <c r="J86" s="66"/>
      <c r="K86" s="66"/>
      <c r="L86" s="65"/>
      <c r="M86" s="98"/>
      <c r="N86" s="34"/>
      <c r="O86" s="65"/>
      <c r="P86" s="65"/>
      <c r="Q86" s="66"/>
      <c r="R86" s="65"/>
      <c r="S86" s="65"/>
    </row>
    <row r="87" spans="1:19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2"/>
      <c r="K87" s="12"/>
      <c r="L87" s="1"/>
      <c r="M87" s="3"/>
      <c r="N87" s="1"/>
      <c r="O87" s="1"/>
      <c r="P87" s="1"/>
      <c r="Q87" s="12"/>
      <c r="R87" s="1"/>
      <c r="S87" s="1"/>
    </row>
    <row r="88" spans="1:19" ht="18.75" customHeight="1" x14ac:dyDescent="0.25">
      <c r="A88" s="1"/>
      <c r="B88" s="534"/>
      <c r="C88" s="535"/>
      <c r="D88" s="535"/>
      <c r="E88" s="535"/>
      <c r="F88" s="535"/>
      <c r="G88" s="535"/>
      <c r="H88" s="535"/>
      <c r="I88" s="535"/>
      <c r="J88" s="536"/>
      <c r="K88" s="536"/>
      <c r="L88" s="535"/>
      <c r="M88" s="535"/>
      <c r="N88" s="535"/>
      <c r="O88" s="535"/>
      <c r="P88" s="535"/>
      <c r="Q88" s="537"/>
      <c r="R88" s="12"/>
      <c r="S88" s="12"/>
    </row>
    <row r="89" spans="1:19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2"/>
      <c r="K89" s="12"/>
      <c r="L89" s="1"/>
      <c r="M89" s="3"/>
      <c r="N89" s="1"/>
      <c r="O89" s="1"/>
      <c r="P89" s="1"/>
      <c r="Q89" s="12"/>
      <c r="R89" s="1"/>
      <c r="S89" s="1"/>
    </row>
    <row r="90" spans="1:19" ht="18.75" customHeight="1" x14ac:dyDescent="0.25">
      <c r="A90" s="1"/>
      <c r="B90" s="534"/>
      <c r="C90" s="535"/>
      <c r="D90" s="1"/>
      <c r="E90" s="1"/>
      <c r="F90" s="1"/>
      <c r="G90" s="1"/>
      <c r="H90" s="1"/>
      <c r="I90" s="1"/>
      <c r="J90" s="12"/>
      <c r="K90" s="12"/>
      <c r="L90" s="1"/>
      <c r="M90" s="3"/>
      <c r="N90" s="1"/>
      <c r="O90" s="1"/>
      <c r="P90" s="1"/>
      <c r="Q90" s="12"/>
      <c r="R90" s="1"/>
      <c r="S90" s="1"/>
    </row>
    <row r="91" spans="1:19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2"/>
      <c r="K91" s="12"/>
      <c r="L91" s="1"/>
      <c r="M91" s="3"/>
      <c r="N91" s="1"/>
      <c r="O91" s="1"/>
      <c r="P91" s="1"/>
      <c r="Q91" s="12"/>
      <c r="R91" s="1"/>
      <c r="S91" s="1"/>
    </row>
    <row r="92" spans="1:19" ht="18.7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102"/>
      <c r="K92" s="102"/>
      <c r="L92" s="67"/>
      <c r="M92" s="110"/>
      <c r="N92" s="67"/>
      <c r="O92" s="67"/>
      <c r="P92" s="67"/>
      <c r="Q92" s="102"/>
      <c r="R92" s="67"/>
      <c r="S92" s="67"/>
    </row>
  </sheetData>
  <mergeCells count="25">
    <mergeCell ref="A2:Q2"/>
    <mergeCell ref="A3:Q3"/>
    <mergeCell ref="A13:B13"/>
    <mergeCell ref="A15:B15"/>
    <mergeCell ref="A16:B16"/>
    <mergeCell ref="A28:B28"/>
    <mergeCell ref="B31:C31"/>
    <mergeCell ref="B32:C32"/>
    <mergeCell ref="B34:C34"/>
    <mergeCell ref="A38:B38"/>
    <mergeCell ref="A39:C39"/>
    <mergeCell ref="A41:B41"/>
    <mergeCell ref="B44:G44"/>
    <mergeCell ref="A48:B48"/>
    <mergeCell ref="A50:B50"/>
    <mergeCell ref="A52:B52"/>
    <mergeCell ref="B58:C58"/>
    <mergeCell ref="A66:B66"/>
    <mergeCell ref="B73:C73"/>
    <mergeCell ref="A77:B77"/>
    <mergeCell ref="A78:B78"/>
    <mergeCell ref="A80:B80"/>
    <mergeCell ref="A82:C82"/>
    <mergeCell ref="B88:Q88"/>
    <mergeCell ref="B90:C90"/>
  </mergeCells>
  <pageMargins left="0.7" right="0.7" top="0.75" bottom="0.75" header="0.3" footer="0.3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0"/>
  <sheetViews>
    <sheetView workbookViewId="0"/>
  </sheetViews>
  <sheetFormatPr defaultColWidth="21.44140625" defaultRowHeight="13.2" x14ac:dyDescent="0.25"/>
  <cols>
    <col min="1" max="1" width="2.5546875" customWidth="1"/>
    <col min="2" max="2" width="30.109375" customWidth="1"/>
    <col min="3" max="3" width="13.6640625" customWidth="1"/>
    <col min="4" max="4" width="1.109375" customWidth="1"/>
    <col min="5" max="5" width="7.88671875" customWidth="1"/>
    <col min="6" max="6" width="1.109375" customWidth="1"/>
    <col min="7" max="7" width="7.5546875" customWidth="1"/>
    <col min="8" max="8" width="1.109375" customWidth="1"/>
    <col min="9" max="9" width="9.88671875" customWidth="1"/>
    <col min="10" max="10" width="1.109375" customWidth="1"/>
    <col min="11" max="11" width="7.6640625" customWidth="1"/>
    <col min="12" max="12" width="2.88671875" customWidth="1"/>
    <col min="13" max="13" width="13.6640625" customWidth="1"/>
    <col min="14" max="14" width="1.109375" customWidth="1"/>
    <col min="15" max="15" width="7.88671875" customWidth="1"/>
    <col min="16" max="16" width="1.109375" customWidth="1"/>
    <col min="17" max="17" width="7.5546875" customWidth="1"/>
    <col min="18" max="18" width="1.109375" customWidth="1"/>
    <col min="19" max="19" width="9.88671875" customWidth="1"/>
    <col min="20" max="20" width="1.109375" customWidth="1"/>
    <col min="21" max="21" width="7.6640625" customWidth="1"/>
    <col min="22" max="22" width="2.88671875" customWidth="1"/>
    <col min="23" max="23" width="13.6640625" hidden="1" customWidth="1"/>
    <col min="24" max="24" width="1.109375" hidden="1" customWidth="1"/>
    <col min="25" max="25" width="7.88671875" hidden="1" customWidth="1"/>
    <col min="26" max="26" width="1.109375" hidden="1" customWidth="1"/>
    <col min="27" max="27" width="7.5546875" hidden="1" customWidth="1"/>
    <col min="28" max="28" width="1.109375" hidden="1" customWidth="1"/>
    <col min="29" max="29" width="9.88671875" hidden="1" customWidth="1"/>
    <col min="30" max="30" width="1.109375" hidden="1" customWidth="1"/>
    <col min="31" max="31" width="7.6640625" hidden="1" customWidth="1"/>
    <col min="32" max="32" width="3.21875" hidden="1" customWidth="1"/>
    <col min="33" max="33" width="13.6640625" hidden="1" customWidth="1"/>
    <col min="34" max="34" width="2" hidden="1" customWidth="1"/>
    <col min="35" max="35" width="7.6640625" hidden="1" customWidth="1"/>
    <col min="36" max="36" width="1.77734375" hidden="1" customWidth="1"/>
    <col min="37" max="37" width="7.6640625" hidden="1" customWidth="1"/>
    <col min="38" max="38" width="1.77734375" hidden="1" customWidth="1"/>
    <col min="39" max="39" width="9.88671875" hidden="1" customWidth="1"/>
    <col min="40" max="40" width="0.6640625" hidden="1" customWidth="1"/>
    <col min="41" max="41" width="7.6640625" hidden="1" customWidth="1"/>
    <col min="42" max="42" width="2.5546875" customWidth="1"/>
    <col min="43" max="43" width="13.6640625" customWidth="1"/>
    <col min="44" max="44" width="1.77734375" customWidth="1"/>
    <col min="45" max="45" width="8.5546875" customWidth="1"/>
    <col min="46" max="46" width="1.77734375" customWidth="1"/>
    <col min="47" max="47" width="7.6640625" customWidth="1"/>
    <col min="48" max="48" width="1.77734375" customWidth="1"/>
    <col min="49" max="49" width="10" customWidth="1"/>
    <col min="50" max="50" width="1.77734375" customWidth="1"/>
    <col min="51" max="51" width="7.6640625" customWidth="1"/>
  </cols>
  <sheetData>
    <row r="1" spans="1:51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46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6" t="s">
        <v>0</v>
      </c>
    </row>
    <row r="2" spans="1:51" ht="18.75" customHeight="1" x14ac:dyDescent="0.3">
      <c r="A2" s="549" t="s">
        <v>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59"/>
      <c r="AF2" s="655"/>
      <c r="AG2" s="655"/>
      <c r="AH2" s="655"/>
      <c r="AI2" s="655"/>
      <c r="AJ2" s="655"/>
      <c r="AK2" s="655"/>
      <c r="AL2" s="655"/>
      <c r="AM2" s="655"/>
      <c r="AN2" s="655"/>
      <c r="AO2" s="655"/>
      <c r="AP2" s="655"/>
      <c r="AQ2" s="655"/>
      <c r="AR2" s="655"/>
      <c r="AS2" s="655"/>
      <c r="AT2" s="655"/>
      <c r="AU2" s="655"/>
      <c r="AV2" s="655"/>
      <c r="AW2" s="655"/>
      <c r="AX2" s="655"/>
      <c r="AY2" s="655"/>
    </row>
    <row r="3" spans="1:51" ht="18.75" customHeight="1" x14ac:dyDescent="0.3">
      <c r="A3" s="583" t="s">
        <v>169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7"/>
      <c r="AF3" s="535"/>
      <c r="AG3" s="535"/>
      <c r="AH3" s="535"/>
      <c r="AI3" s="535"/>
      <c r="AJ3" s="535"/>
      <c r="AK3" s="535"/>
      <c r="AL3" s="535"/>
      <c r="AM3" s="535"/>
      <c r="AN3" s="535"/>
      <c r="AO3" s="535"/>
      <c r="AP3" s="535"/>
      <c r="AQ3" s="535"/>
      <c r="AR3" s="535"/>
      <c r="AS3" s="535"/>
      <c r="AT3" s="535"/>
      <c r="AU3" s="535"/>
      <c r="AV3" s="535"/>
      <c r="AW3" s="535"/>
      <c r="AX3" s="535"/>
      <c r="AY3" s="537"/>
    </row>
    <row r="4" spans="1:51" ht="12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2"/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5" customHeight="1" x14ac:dyDescent="0.25">
      <c r="A5" s="413"/>
      <c r="B5" s="225" t="s">
        <v>3</v>
      </c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68"/>
      <c r="AF5" s="468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413"/>
      <c r="AR5" s="413"/>
      <c r="AS5" s="413"/>
      <c r="AT5" s="413"/>
      <c r="AU5" s="413"/>
      <c r="AV5" s="413"/>
      <c r="AW5" s="413"/>
      <c r="AX5" s="413"/>
      <c r="AY5" s="413"/>
    </row>
    <row r="6" spans="1:51" ht="12.45" customHeight="1" x14ac:dyDescent="0.25">
      <c r="A6" s="413"/>
      <c r="B6" s="225" t="s">
        <v>4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68"/>
      <c r="AF6" s="468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</row>
    <row r="7" spans="1:51" ht="12.45" customHeight="1" x14ac:dyDescent="0.25">
      <c r="A7" s="1"/>
      <c r="B7" s="561" t="s">
        <v>5</v>
      </c>
      <c r="C7" s="5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  <c r="AF7" s="1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5" customHeight="1" x14ac:dyDescent="0.25">
      <c r="A8" s="1"/>
      <c r="B8" s="561" t="s">
        <v>6</v>
      </c>
      <c r="C8" s="53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  <c r="AF8" s="1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5" customHeight="1" x14ac:dyDescent="0.25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  <c r="AF9" s="1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  <c r="AF10" s="1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2.45" customHeight="1" x14ac:dyDescent="0.25">
      <c r="A11" s="1"/>
      <c r="B11" s="467" t="s">
        <v>168</v>
      </c>
      <c r="C11" s="650" t="s">
        <v>167</v>
      </c>
      <c r="D11" s="656"/>
      <c r="E11" s="656"/>
      <c r="F11" s="656"/>
      <c r="G11" s="656"/>
      <c r="H11" s="656"/>
      <c r="I11" s="656"/>
      <c r="J11" s="656"/>
      <c r="K11" s="656"/>
      <c r="L11" s="466"/>
      <c r="M11" s="650" t="s">
        <v>166</v>
      </c>
      <c r="N11" s="610"/>
      <c r="O11" s="610"/>
      <c r="P11" s="610"/>
      <c r="Q11" s="610"/>
      <c r="R11" s="610"/>
      <c r="S11" s="610"/>
      <c r="T11" s="610"/>
      <c r="U11" s="610"/>
      <c r="V11" s="466"/>
      <c r="W11" s="651" t="s">
        <v>165</v>
      </c>
      <c r="X11" s="610"/>
      <c r="Y11" s="610"/>
      <c r="Z11" s="610"/>
      <c r="AA11" s="610"/>
      <c r="AB11" s="610"/>
      <c r="AC11" s="610"/>
      <c r="AD11" s="610"/>
      <c r="AE11" s="610"/>
      <c r="AF11" s="465"/>
      <c r="AG11" s="650" t="s">
        <v>164</v>
      </c>
      <c r="AH11" s="652"/>
      <c r="AI11" s="652"/>
      <c r="AJ11" s="652"/>
      <c r="AK11" s="652"/>
      <c r="AL11" s="652"/>
      <c r="AM11" s="652"/>
      <c r="AN11" s="652"/>
      <c r="AO11" s="652"/>
      <c r="AP11" s="464"/>
      <c r="AQ11" s="650" t="s">
        <v>163</v>
      </c>
      <c r="AR11" s="610"/>
      <c r="AS11" s="610"/>
      <c r="AT11" s="610"/>
      <c r="AU11" s="610"/>
      <c r="AV11" s="610"/>
      <c r="AW11" s="610"/>
      <c r="AX11" s="610"/>
      <c r="AY11" s="611"/>
    </row>
    <row r="12" spans="1:51" ht="12.45" customHeight="1" x14ac:dyDescent="0.25">
      <c r="A12" s="1"/>
      <c r="B12" s="204"/>
      <c r="C12" s="221" t="s">
        <v>162</v>
      </c>
      <c r="D12" s="1"/>
      <c r="E12" s="221" t="s">
        <v>161</v>
      </c>
      <c r="F12" s="1"/>
      <c r="G12" s="221" t="s">
        <v>160</v>
      </c>
      <c r="H12" s="1"/>
      <c r="I12" s="221" t="s">
        <v>159</v>
      </c>
      <c r="J12" s="1"/>
      <c r="K12" s="221" t="s">
        <v>65</v>
      </c>
      <c r="L12" s="1"/>
      <c r="M12" s="221" t="s">
        <v>162</v>
      </c>
      <c r="N12" s="1"/>
      <c r="O12" s="221" t="s">
        <v>161</v>
      </c>
      <c r="P12" s="1"/>
      <c r="Q12" s="221" t="s">
        <v>160</v>
      </c>
      <c r="R12" s="1"/>
      <c r="S12" s="221" t="s">
        <v>159</v>
      </c>
      <c r="T12" s="1"/>
      <c r="U12" s="221" t="s">
        <v>65</v>
      </c>
      <c r="V12" s="1"/>
      <c r="W12" s="221" t="s">
        <v>162</v>
      </c>
      <c r="X12" s="1"/>
      <c r="Y12" s="221" t="s">
        <v>161</v>
      </c>
      <c r="Z12" s="1"/>
      <c r="AA12" s="221" t="s">
        <v>160</v>
      </c>
      <c r="AB12" s="1"/>
      <c r="AC12" s="221" t="s">
        <v>159</v>
      </c>
      <c r="AD12" s="1"/>
      <c r="AE12" s="221" t="s">
        <v>65</v>
      </c>
      <c r="AF12" s="12"/>
      <c r="AG12" s="463" t="s">
        <v>162</v>
      </c>
      <c r="AH12" s="1"/>
      <c r="AI12" s="221" t="s">
        <v>161</v>
      </c>
      <c r="AJ12" s="1"/>
      <c r="AK12" s="221" t="s">
        <v>160</v>
      </c>
      <c r="AL12" s="1"/>
      <c r="AM12" s="221" t="s">
        <v>159</v>
      </c>
      <c r="AN12" s="1"/>
      <c r="AO12" s="269" t="s">
        <v>65</v>
      </c>
      <c r="AP12" s="12"/>
      <c r="AQ12" s="221" t="s">
        <v>162</v>
      </c>
      <c r="AR12" s="1"/>
      <c r="AS12" s="221" t="s">
        <v>161</v>
      </c>
      <c r="AT12" s="1"/>
      <c r="AU12" s="221" t="s">
        <v>160</v>
      </c>
      <c r="AV12" s="1"/>
      <c r="AW12" s="221" t="s">
        <v>159</v>
      </c>
      <c r="AX12" s="1"/>
      <c r="AY12" s="219" t="s">
        <v>65</v>
      </c>
    </row>
    <row r="13" spans="1:51" ht="12.45" customHeight="1" x14ac:dyDescent="0.25">
      <c r="A13" s="1"/>
      <c r="B13" s="436" t="s">
        <v>158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2"/>
      <c r="AG13" s="13"/>
      <c r="AH13" s="1"/>
      <c r="AI13" s="1"/>
      <c r="AJ13" s="1"/>
      <c r="AK13" s="1"/>
      <c r="AL13" s="1"/>
      <c r="AM13" s="1"/>
      <c r="AN13" s="1"/>
      <c r="AO13" s="12"/>
      <c r="AP13" s="12"/>
      <c r="AQ13" s="1"/>
      <c r="AR13" s="1"/>
      <c r="AS13" s="1"/>
      <c r="AT13" s="1"/>
      <c r="AU13" s="1"/>
      <c r="AV13" s="1"/>
      <c r="AW13" s="1"/>
      <c r="AX13" s="1"/>
      <c r="AY13" s="215"/>
    </row>
    <row r="14" spans="1:51" ht="12.45" customHeight="1" x14ac:dyDescent="0.25">
      <c r="A14" s="1"/>
      <c r="B14" s="456" t="s">
        <v>157</v>
      </c>
      <c r="C14" s="460">
        <v>2779000000</v>
      </c>
      <c r="D14" s="1"/>
      <c r="E14" s="56">
        <v>0.08</v>
      </c>
      <c r="F14" s="1"/>
      <c r="G14" s="56">
        <v>0</v>
      </c>
      <c r="H14" s="1"/>
      <c r="I14" s="56">
        <v>0.02</v>
      </c>
      <c r="J14" s="1"/>
      <c r="K14" s="56">
        <v>0.1</v>
      </c>
      <c r="L14" s="1"/>
      <c r="M14" s="435">
        <v>3223700000</v>
      </c>
      <c r="N14" s="1"/>
      <c r="O14" s="56">
        <v>0.01</v>
      </c>
      <c r="P14" s="1"/>
      <c r="Q14" s="459">
        <v>0</v>
      </c>
      <c r="R14" s="1"/>
      <c r="S14" s="56">
        <v>0.09</v>
      </c>
      <c r="T14" s="1"/>
      <c r="U14" s="56">
        <v>0.11</v>
      </c>
      <c r="V14" s="1"/>
      <c r="W14" s="462"/>
      <c r="X14" s="434"/>
      <c r="Y14" s="433"/>
      <c r="Z14" s="434"/>
      <c r="AA14" s="310"/>
      <c r="AB14" s="453"/>
      <c r="AC14" s="433"/>
      <c r="AD14" s="434"/>
      <c r="AE14" s="433"/>
      <c r="AF14" s="45"/>
      <c r="AG14" s="461"/>
      <c r="AH14" s="332"/>
      <c r="AI14" s="332"/>
      <c r="AJ14" s="332"/>
      <c r="AK14" s="65"/>
      <c r="AL14" s="332"/>
      <c r="AM14" s="332"/>
      <c r="AN14" s="332"/>
      <c r="AO14" s="45"/>
      <c r="AP14" s="45"/>
      <c r="AQ14" s="460">
        <v>6002700000</v>
      </c>
      <c r="AR14" s="332"/>
      <c r="AS14" s="58">
        <v>0.05</v>
      </c>
      <c r="AT14" s="332"/>
      <c r="AU14" s="459">
        <v>0</v>
      </c>
      <c r="AV14" s="332"/>
      <c r="AW14" s="56">
        <v>0.06</v>
      </c>
      <c r="AX14" s="332"/>
      <c r="AY14" s="441">
        <v>0.1</v>
      </c>
    </row>
    <row r="15" spans="1:51" ht="12.45" customHeight="1" x14ac:dyDescent="0.25">
      <c r="A15" s="1"/>
      <c r="B15" s="456" t="s">
        <v>146</v>
      </c>
      <c r="C15" s="126">
        <v>893800000</v>
      </c>
      <c r="D15" s="1"/>
      <c r="E15" s="56">
        <v>-0.05</v>
      </c>
      <c r="F15" s="1"/>
      <c r="G15" s="56">
        <v>0.15</v>
      </c>
      <c r="H15" s="1"/>
      <c r="I15" s="56">
        <v>7.0000000000000007E-2</v>
      </c>
      <c r="J15" s="1"/>
      <c r="K15" s="61">
        <v>0.17</v>
      </c>
      <c r="L15" s="1"/>
      <c r="M15" s="126">
        <v>941000000</v>
      </c>
      <c r="N15" s="1"/>
      <c r="O15" s="56">
        <v>-0.03</v>
      </c>
      <c r="P15" s="1"/>
      <c r="Q15" s="56">
        <v>0.09</v>
      </c>
      <c r="R15" s="1"/>
      <c r="S15" s="56">
        <v>0.08</v>
      </c>
      <c r="T15" s="1"/>
      <c r="U15" s="56">
        <v>0.14000000000000001</v>
      </c>
      <c r="V15" s="1"/>
      <c r="W15" s="458"/>
      <c r="X15" s="434"/>
      <c r="Y15" s="433"/>
      <c r="Z15" s="434"/>
      <c r="AA15" s="310"/>
      <c r="AB15" s="453"/>
      <c r="AC15" s="433"/>
      <c r="AD15" s="434"/>
      <c r="AE15" s="433"/>
      <c r="AF15" s="45"/>
      <c r="AG15" s="457"/>
      <c r="AH15" s="332"/>
      <c r="AI15" s="332"/>
      <c r="AJ15" s="332"/>
      <c r="AK15" s="332"/>
      <c r="AL15" s="332"/>
      <c r="AM15" s="332"/>
      <c r="AN15" s="332"/>
      <c r="AO15" s="45"/>
      <c r="AP15" s="45"/>
      <c r="AQ15" s="126">
        <v>1834800000</v>
      </c>
      <c r="AR15" s="332"/>
      <c r="AS15" s="58">
        <v>-0.04</v>
      </c>
      <c r="AT15" s="332"/>
      <c r="AU15" s="56">
        <v>0.12</v>
      </c>
      <c r="AV15" s="332"/>
      <c r="AW15" s="56">
        <v>7.0000000000000007E-2</v>
      </c>
      <c r="AX15" s="332"/>
      <c r="AY15" s="441">
        <v>0.15</v>
      </c>
    </row>
    <row r="16" spans="1:51" ht="12.45" customHeight="1" x14ac:dyDescent="0.25">
      <c r="A16" s="1"/>
      <c r="B16" s="456" t="s">
        <v>145</v>
      </c>
      <c r="C16" s="126">
        <v>536800000</v>
      </c>
      <c r="D16" s="1"/>
      <c r="E16" s="56">
        <v>-0.03</v>
      </c>
      <c r="F16" s="1"/>
      <c r="G16" s="56">
        <v>0.05</v>
      </c>
      <c r="H16" s="1"/>
      <c r="I16" s="56">
        <v>0.05</v>
      </c>
      <c r="J16" s="1"/>
      <c r="K16" s="56">
        <v>0.06</v>
      </c>
      <c r="L16" s="1"/>
      <c r="M16" s="125">
        <v>640400000</v>
      </c>
      <c r="N16" s="1"/>
      <c r="O16" s="56">
        <v>-0.08</v>
      </c>
      <c r="P16" s="1"/>
      <c r="Q16" s="56">
        <v>0.03</v>
      </c>
      <c r="R16" s="1"/>
      <c r="S16" s="56">
        <v>0.12</v>
      </c>
      <c r="T16" s="1"/>
      <c r="U16" s="56">
        <v>0.06</v>
      </c>
      <c r="V16" s="1"/>
      <c r="W16" s="455"/>
      <c r="X16" s="434"/>
      <c r="Y16" s="433"/>
      <c r="Z16" s="434"/>
      <c r="AA16" s="310"/>
      <c r="AB16" s="453"/>
      <c r="AC16" s="433"/>
      <c r="AD16" s="434"/>
      <c r="AE16" s="433"/>
      <c r="AF16" s="45"/>
      <c r="AG16" s="446"/>
      <c r="AH16" s="332"/>
      <c r="AI16" s="332"/>
      <c r="AJ16" s="332"/>
      <c r="AK16" s="332"/>
      <c r="AL16" s="332"/>
      <c r="AM16" s="332"/>
      <c r="AN16" s="332"/>
      <c r="AO16" s="45"/>
      <c r="AP16" s="45"/>
      <c r="AQ16" s="126">
        <v>1177200000</v>
      </c>
      <c r="AR16" s="332"/>
      <c r="AS16" s="58">
        <v>-0.06</v>
      </c>
      <c r="AT16" s="332"/>
      <c r="AU16" s="56">
        <v>0.04</v>
      </c>
      <c r="AV16" s="332"/>
      <c r="AW16" s="56">
        <v>0.08</v>
      </c>
      <c r="AX16" s="332"/>
      <c r="AY16" s="441">
        <v>0.06</v>
      </c>
    </row>
    <row r="17" spans="1:51" ht="12.45" customHeight="1" x14ac:dyDescent="0.25">
      <c r="A17" s="1"/>
      <c r="B17" s="454" t="s">
        <v>144</v>
      </c>
      <c r="C17" s="137">
        <v>729100000</v>
      </c>
      <c r="D17" s="1"/>
      <c r="E17" s="56">
        <v>-9.9999999999999995E-8</v>
      </c>
      <c r="F17" s="1"/>
      <c r="G17" s="56">
        <v>0.05</v>
      </c>
      <c r="H17" s="1"/>
      <c r="I17" s="56">
        <v>0.05</v>
      </c>
      <c r="J17" s="1"/>
      <c r="K17" s="56">
        <v>0.09</v>
      </c>
      <c r="L17" s="1"/>
      <c r="M17" s="137">
        <v>758000000</v>
      </c>
      <c r="N17" s="1"/>
      <c r="O17" s="56">
        <v>0.04</v>
      </c>
      <c r="P17" s="1"/>
      <c r="Q17" s="56">
        <v>0.02</v>
      </c>
      <c r="R17" s="1"/>
      <c r="S17" s="56">
        <v>0.04</v>
      </c>
      <c r="T17" s="1"/>
      <c r="U17" s="56">
        <v>0.1</v>
      </c>
      <c r="V17" s="1"/>
      <c r="W17" s="444"/>
      <c r="X17" s="434"/>
      <c r="Y17" s="433"/>
      <c r="Z17" s="434"/>
      <c r="AA17" s="310"/>
      <c r="AB17" s="453"/>
      <c r="AC17" s="433"/>
      <c r="AD17" s="434"/>
      <c r="AE17" s="433"/>
      <c r="AF17" s="45"/>
      <c r="AG17" s="442"/>
      <c r="AH17" s="332"/>
      <c r="AI17" s="332"/>
      <c r="AJ17" s="332"/>
      <c r="AK17" s="332"/>
      <c r="AL17" s="332"/>
      <c r="AM17" s="332"/>
      <c r="AN17" s="332"/>
      <c r="AO17" s="45"/>
      <c r="AP17" s="45"/>
      <c r="AQ17" s="137">
        <v>1487100000</v>
      </c>
      <c r="AR17" s="332"/>
      <c r="AS17" s="58">
        <v>0.02</v>
      </c>
      <c r="AT17" s="332"/>
      <c r="AU17" s="56">
        <v>0.03</v>
      </c>
      <c r="AV17" s="332"/>
      <c r="AW17" s="56">
        <v>0.04</v>
      </c>
      <c r="AX17" s="332"/>
      <c r="AY17" s="441">
        <v>0.09</v>
      </c>
    </row>
    <row r="18" spans="1:51" ht="12.45" customHeight="1" x14ac:dyDescent="0.25">
      <c r="A18" s="1"/>
      <c r="B18" s="436" t="s">
        <v>156</v>
      </c>
      <c r="C18" s="133">
        <v>4938700000</v>
      </c>
      <c r="D18" s="1"/>
      <c r="E18" s="56">
        <v>0.03</v>
      </c>
      <c r="F18" s="1"/>
      <c r="G18" s="56">
        <v>0.04</v>
      </c>
      <c r="H18" s="1"/>
      <c r="I18" s="56">
        <v>0.04</v>
      </c>
      <c r="J18" s="1"/>
      <c r="K18" s="56">
        <v>0.11</v>
      </c>
      <c r="L18" s="1"/>
      <c r="M18" s="133">
        <v>5563200000</v>
      </c>
      <c r="N18" s="1"/>
      <c r="O18" s="56">
        <v>-1.0000000000000001E-5</v>
      </c>
      <c r="P18" s="1"/>
      <c r="Q18" s="56">
        <v>0.02</v>
      </c>
      <c r="R18" s="1"/>
      <c r="S18" s="56">
        <v>0.09</v>
      </c>
      <c r="T18" s="1"/>
      <c r="U18" s="56">
        <v>0.1</v>
      </c>
      <c r="V18" s="1"/>
      <c r="W18" s="452"/>
      <c r="X18" s="434"/>
      <c r="Y18" s="443"/>
      <c r="Z18" s="451"/>
      <c r="AA18" s="450"/>
      <c r="AB18" s="449"/>
      <c r="AC18" s="433"/>
      <c r="AD18" s="434"/>
      <c r="AE18" s="433"/>
      <c r="AF18" s="45"/>
      <c r="AG18" s="448"/>
      <c r="AH18" s="332"/>
      <c r="AI18" s="332"/>
      <c r="AJ18" s="332"/>
      <c r="AK18" s="332"/>
      <c r="AL18" s="332"/>
      <c r="AM18" s="332"/>
      <c r="AN18" s="332"/>
      <c r="AO18" s="45"/>
      <c r="AP18" s="45"/>
      <c r="AQ18" s="133">
        <v>10501900000</v>
      </c>
      <c r="AR18" s="332"/>
      <c r="AS18" s="61">
        <v>0.01</v>
      </c>
      <c r="AT18" s="332"/>
      <c r="AU18" s="56">
        <v>0.03</v>
      </c>
      <c r="AV18" s="332"/>
      <c r="AW18" s="56">
        <v>0.06</v>
      </c>
      <c r="AX18" s="332"/>
      <c r="AY18" s="441">
        <v>0.11</v>
      </c>
    </row>
    <row r="19" spans="1:51" ht="12.45" customHeight="1" x14ac:dyDescent="0.25">
      <c r="A19" s="1"/>
      <c r="B19" s="204"/>
      <c r="C19" s="98"/>
      <c r="D19" s="1"/>
      <c r="E19" s="332"/>
      <c r="F19" s="1"/>
      <c r="G19" s="332"/>
      <c r="H19" s="1"/>
      <c r="I19" s="332"/>
      <c r="J19" s="1"/>
      <c r="K19" s="332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447"/>
      <c r="X19" s="434"/>
      <c r="Y19" s="434"/>
      <c r="Z19" s="434"/>
      <c r="AA19" s="434"/>
      <c r="AB19" s="434"/>
      <c r="AC19" s="434"/>
      <c r="AD19" s="434"/>
      <c r="AE19" s="434"/>
      <c r="AF19" s="45"/>
      <c r="AG19" s="446"/>
      <c r="AH19" s="332"/>
      <c r="AI19" s="332"/>
      <c r="AJ19" s="332"/>
      <c r="AK19" s="332"/>
      <c r="AL19" s="332"/>
      <c r="AM19" s="332"/>
      <c r="AN19" s="332"/>
      <c r="AO19" s="45"/>
      <c r="AP19" s="45"/>
      <c r="AQ19" s="445"/>
      <c r="AR19" s="332"/>
      <c r="AS19" s="332"/>
      <c r="AT19" s="332"/>
      <c r="AU19" s="332"/>
      <c r="AV19" s="332"/>
      <c r="AW19" s="332"/>
      <c r="AX19" s="332"/>
      <c r="AY19" s="437"/>
    </row>
    <row r="20" spans="1:51" ht="12.45" customHeight="1" x14ac:dyDescent="0.25">
      <c r="A20" s="1"/>
      <c r="B20" s="436" t="s">
        <v>155</v>
      </c>
      <c r="C20" s="287">
        <v>761300000</v>
      </c>
      <c r="D20" s="1"/>
      <c r="E20" s="61">
        <v>0.05</v>
      </c>
      <c r="F20" s="1"/>
      <c r="G20" s="56">
        <v>0.03</v>
      </c>
      <c r="H20" s="1"/>
      <c r="I20" s="56">
        <v>-0.08</v>
      </c>
      <c r="J20" s="1"/>
      <c r="K20" s="56">
        <v>-0.01</v>
      </c>
      <c r="L20" s="1"/>
      <c r="M20" s="287">
        <v>792100000</v>
      </c>
      <c r="N20" s="1"/>
      <c r="O20" s="56">
        <v>0.02</v>
      </c>
      <c r="P20" s="1"/>
      <c r="Q20" s="56">
        <v>0.01</v>
      </c>
      <c r="R20" s="1"/>
      <c r="S20" s="56">
        <v>-0.02</v>
      </c>
      <c r="T20" s="1"/>
      <c r="U20" s="56">
        <v>0.01</v>
      </c>
      <c r="V20" s="1"/>
      <c r="W20" s="444"/>
      <c r="X20" s="434"/>
      <c r="Y20" s="433"/>
      <c r="Z20" s="433"/>
      <c r="AA20" s="433"/>
      <c r="AB20" s="434"/>
      <c r="AC20" s="433"/>
      <c r="AD20" s="434"/>
      <c r="AE20" s="443"/>
      <c r="AF20" s="45"/>
      <c r="AG20" s="442"/>
      <c r="AH20" s="332"/>
      <c r="AI20" s="332"/>
      <c r="AJ20" s="332"/>
      <c r="AK20" s="332"/>
      <c r="AL20" s="332"/>
      <c r="AM20" s="332"/>
      <c r="AN20" s="332"/>
      <c r="AO20" s="45"/>
      <c r="AP20" s="45"/>
      <c r="AQ20" s="137">
        <v>1553400000</v>
      </c>
      <c r="AR20" s="329"/>
      <c r="AS20" s="56">
        <v>0.03</v>
      </c>
      <c r="AT20" s="332"/>
      <c r="AU20" s="56">
        <v>0.02</v>
      </c>
      <c r="AV20" s="332"/>
      <c r="AW20" s="56">
        <v>-0.05</v>
      </c>
      <c r="AX20" s="332"/>
      <c r="AY20" s="441">
        <v>-9.9999999999999995E-7</v>
      </c>
    </row>
    <row r="21" spans="1:51" ht="12.45" customHeight="1" x14ac:dyDescent="0.25">
      <c r="A21" s="1"/>
      <c r="B21" s="204"/>
      <c r="C21" s="24"/>
      <c r="D21" s="1"/>
      <c r="E21" s="332"/>
      <c r="F21" s="1"/>
      <c r="G21" s="332"/>
      <c r="H21" s="1"/>
      <c r="I21" s="332"/>
      <c r="J21" s="1"/>
      <c r="K21" s="332"/>
      <c r="L21" s="1"/>
      <c r="M21" s="24"/>
      <c r="N21" s="1"/>
      <c r="O21" s="332"/>
      <c r="P21" s="1"/>
      <c r="Q21" s="1"/>
      <c r="R21" s="1"/>
      <c r="S21" s="1"/>
      <c r="T21" s="1"/>
      <c r="U21" s="332"/>
      <c r="V21" s="1"/>
      <c r="W21" s="440"/>
      <c r="X21" s="434"/>
      <c r="Y21" s="434"/>
      <c r="Z21" s="434"/>
      <c r="AA21" s="434"/>
      <c r="AB21" s="434"/>
      <c r="AC21" s="434"/>
      <c r="AD21" s="434"/>
      <c r="AE21" s="434"/>
      <c r="AF21" s="45"/>
      <c r="AG21" s="439"/>
      <c r="AH21" s="332"/>
      <c r="AI21" s="332"/>
      <c r="AJ21" s="332"/>
      <c r="AK21" s="332"/>
      <c r="AL21" s="332"/>
      <c r="AM21" s="332"/>
      <c r="AN21" s="332"/>
      <c r="AO21" s="45"/>
      <c r="AP21" s="45"/>
      <c r="AQ21" s="438"/>
      <c r="AR21" s="332"/>
      <c r="AS21" s="332"/>
      <c r="AT21" s="332"/>
      <c r="AU21" s="332"/>
      <c r="AV21" s="332"/>
      <c r="AW21" s="332"/>
      <c r="AX21" s="332"/>
      <c r="AY21" s="437"/>
    </row>
    <row r="22" spans="1:51" ht="12.45" customHeight="1" x14ac:dyDescent="0.25">
      <c r="A22" s="1"/>
      <c r="B22" s="436" t="s">
        <v>154</v>
      </c>
      <c r="C22" s="431">
        <v>5700000000</v>
      </c>
      <c r="D22" s="1"/>
      <c r="E22" s="61">
        <v>0.03</v>
      </c>
      <c r="F22" s="1"/>
      <c r="G22" s="56">
        <v>0.04</v>
      </c>
      <c r="H22" s="1"/>
      <c r="I22" s="56">
        <v>0.02</v>
      </c>
      <c r="J22" s="1"/>
      <c r="K22" s="56">
        <v>0.09</v>
      </c>
      <c r="L22" s="1"/>
      <c r="M22" s="435">
        <v>6355200000</v>
      </c>
      <c r="N22" s="1"/>
      <c r="O22" s="56">
        <v>0</v>
      </c>
      <c r="P22" s="1"/>
      <c r="Q22" s="56">
        <v>0.02</v>
      </c>
      <c r="R22" s="1"/>
      <c r="S22" s="56">
        <v>7.0000000000000007E-2</v>
      </c>
      <c r="T22" s="1"/>
      <c r="U22" s="56">
        <v>0.09</v>
      </c>
      <c r="V22" s="1"/>
      <c r="W22" s="431"/>
      <c r="X22" s="434"/>
      <c r="Y22" s="433"/>
      <c r="Z22" s="434"/>
      <c r="AA22" s="433"/>
      <c r="AB22" s="434"/>
      <c r="AC22" s="433"/>
      <c r="AD22" s="434"/>
      <c r="AE22" s="433"/>
      <c r="AF22" s="33"/>
      <c r="AG22" s="432"/>
      <c r="AH22" s="329"/>
      <c r="AI22" s="329"/>
      <c r="AJ22" s="329"/>
      <c r="AK22" s="329"/>
      <c r="AL22" s="329"/>
      <c r="AM22" s="329"/>
      <c r="AN22" s="329"/>
      <c r="AO22" s="33"/>
      <c r="AP22" s="45"/>
      <c r="AQ22" s="431">
        <v>12055200000</v>
      </c>
      <c r="AR22" s="329"/>
      <c r="AS22" s="61">
        <v>0.02</v>
      </c>
      <c r="AT22" s="329"/>
      <c r="AU22" s="430">
        <v>0.03</v>
      </c>
      <c r="AV22" s="329"/>
      <c r="AW22" s="430">
        <v>0.05</v>
      </c>
      <c r="AX22" s="329"/>
      <c r="AY22" s="429">
        <v>0.09</v>
      </c>
    </row>
    <row r="23" spans="1:51" ht="12.45" customHeight="1" thickBot="1" x14ac:dyDescent="0.3">
      <c r="A23" s="1"/>
      <c r="B23" s="428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426"/>
      <c r="AB23" s="374"/>
      <c r="AC23" s="374"/>
      <c r="AD23" s="374"/>
      <c r="AE23" s="374"/>
      <c r="AF23" s="426"/>
      <c r="AG23" s="427"/>
      <c r="AH23" s="374"/>
      <c r="AI23" s="374"/>
      <c r="AJ23" s="374"/>
      <c r="AK23" s="374"/>
      <c r="AL23" s="374"/>
      <c r="AM23" s="374"/>
      <c r="AN23" s="374"/>
      <c r="AO23" s="426"/>
      <c r="AP23" s="425"/>
      <c r="AQ23" s="374"/>
      <c r="AR23" s="374"/>
      <c r="AS23" s="374"/>
      <c r="AT23" s="374"/>
      <c r="AU23" s="374"/>
      <c r="AV23" s="374"/>
      <c r="AW23" s="374"/>
      <c r="AX23" s="374"/>
      <c r="AY23" s="424"/>
    </row>
    <row r="24" spans="1:51" ht="12.45" customHeight="1" x14ac:dyDescent="0.25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ht="12.45" customHeight="1" x14ac:dyDescent="0.25">
      <c r="A25" s="1"/>
      <c r="B25" s="608" t="s">
        <v>142</v>
      </c>
      <c r="C25" s="538"/>
      <c r="D25" s="538"/>
      <c r="E25" s="538"/>
      <c r="F25" s="538"/>
      <c r="G25" s="538"/>
      <c r="H25" s="538"/>
      <c r="I25" s="538"/>
      <c r="J25" s="538"/>
      <c r="K25" s="539"/>
      <c r="L25" s="67"/>
      <c r="M25" s="67"/>
      <c r="N25" s="67"/>
      <c r="O25" s="67"/>
      <c r="P25" s="67"/>
      <c r="Q25" s="67"/>
      <c r="R25" s="67"/>
      <c r="S25" s="10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ht="12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1" ht="12.45" customHeight="1" x14ac:dyDescent="0.25">
      <c r="A27" s="1"/>
      <c r="B27" s="625" t="s">
        <v>33</v>
      </c>
      <c r="C27" s="545"/>
      <c r="D27" s="545"/>
      <c r="E27" s="545"/>
      <c r="F27" s="545"/>
      <c r="G27" s="545"/>
      <c r="H27" s="545"/>
      <c r="I27" s="545"/>
      <c r="J27" s="545"/>
      <c r="K27" s="62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1:51" ht="12.4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1:51" ht="12.45" customHeight="1" x14ac:dyDescent="0.25">
      <c r="A29" s="1"/>
      <c r="B29" s="581" t="s">
        <v>153</v>
      </c>
      <c r="C29" s="545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</row>
    <row r="30" spans="1:51" ht="12.45" customHeight="1" x14ac:dyDescent="0.25">
      <c r="A30" s="1"/>
      <c r="B30" s="653"/>
      <c r="C30" s="545"/>
      <c r="D30" s="545"/>
      <c r="E30" s="545"/>
      <c r="F30" s="545"/>
      <c r="G30" s="545"/>
      <c r="H30" s="545"/>
      <c r="I30" s="545"/>
      <c r="J30" s="545"/>
      <c r="K30" s="62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2"/>
      <c r="AF30" s="1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2"/>
      <c r="AF31" s="1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5" customHeight="1" x14ac:dyDescent="0.25">
      <c r="A32" s="1"/>
      <c r="B32" s="654"/>
      <c r="C32" s="53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2"/>
      <c r="AF32" s="1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2"/>
      <c r="AF33" s="1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2"/>
      <c r="AF34" s="1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2"/>
      <c r="AF35" s="1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2"/>
      <c r="AF36" s="1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2"/>
      <c r="AF37" s="1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2"/>
      <c r="AF38" s="1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2"/>
      <c r="AF39" s="1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2"/>
      <c r="AF40" s="1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2"/>
      <c r="AF41" s="1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2"/>
      <c r="AF42" s="1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2"/>
      <c r="AF43" s="1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2"/>
      <c r="AF44" s="1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2"/>
      <c r="AF45" s="1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2"/>
      <c r="AF46" s="1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2"/>
      <c r="AF47" s="1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2"/>
      <c r="AF48" s="1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2"/>
      <c r="AF49" s="1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2"/>
      <c r="AF50" s="1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2"/>
      <c r="AF51" s="1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2"/>
      <c r="AF52" s="1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2"/>
      <c r="AF53" s="1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2"/>
      <c r="AF54" s="1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2"/>
      <c r="AF55" s="1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2"/>
      <c r="AF56" s="1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2"/>
      <c r="AF57" s="1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2"/>
      <c r="AF58" s="1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2"/>
      <c r="AF59" s="1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2"/>
      <c r="AF60" s="1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2"/>
      <c r="AF61" s="1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2"/>
      <c r="AF62" s="1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2"/>
      <c r="AF63" s="1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2"/>
      <c r="AF64" s="1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2"/>
      <c r="AF65" s="1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2"/>
      <c r="AF66" s="1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2"/>
      <c r="AF67" s="1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2"/>
      <c r="AF68" s="1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2"/>
      <c r="AF69" s="1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2"/>
      <c r="AF70" s="1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2"/>
      <c r="AF71" s="1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2"/>
      <c r="AF72" s="1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2"/>
      <c r="AF73" s="1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  <c r="AF74" s="1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  <c r="AF75" s="1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  <c r="AF76" s="1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  <c r="AF77" s="1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  <c r="AF78" s="1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  <c r="AF79" s="1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  <c r="AF80" s="1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  <c r="AF81" s="1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  <c r="AF82" s="1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  <c r="AF83" s="1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  <c r="AF84" s="1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  <c r="AF85" s="1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  <c r="AF86" s="1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  <c r="AF87" s="1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  <c r="AF88" s="1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  <c r="AF89" s="1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8.7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102"/>
      <c r="AF90" s="102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</row>
  </sheetData>
  <mergeCells count="14">
    <mergeCell ref="B27:K27"/>
    <mergeCell ref="B29:C29"/>
    <mergeCell ref="B30:K30"/>
    <mergeCell ref="B32:C32"/>
    <mergeCell ref="A2:AY2"/>
    <mergeCell ref="A3:AY3"/>
    <mergeCell ref="B7:C7"/>
    <mergeCell ref="B8:C8"/>
    <mergeCell ref="C11:K11"/>
    <mergeCell ref="M11:U11"/>
    <mergeCell ref="W11:AE11"/>
    <mergeCell ref="AG11:AO11"/>
    <mergeCell ref="AQ11:AY11"/>
    <mergeCell ref="B25:K25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workbookViewId="0"/>
  </sheetViews>
  <sheetFormatPr defaultColWidth="21.44140625" defaultRowHeight="13.2" x14ac:dyDescent="0.25"/>
  <cols>
    <col min="1" max="1" width="39.44140625" customWidth="1"/>
    <col min="2" max="2" width="3" customWidth="1"/>
    <col min="3" max="7" width="10.21875" customWidth="1"/>
    <col min="8" max="8" width="9" customWidth="1"/>
    <col min="9" max="13" width="10.21875" customWidth="1"/>
  </cols>
  <sheetData>
    <row r="1" spans="1:13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3"/>
      <c r="M1" s="6" t="s">
        <v>0</v>
      </c>
    </row>
    <row r="2" spans="1:13" ht="18.75" customHeight="1" x14ac:dyDescent="0.3">
      <c r="A2" s="583" t="s">
        <v>1</v>
      </c>
      <c r="B2" s="535"/>
      <c r="C2" s="535"/>
      <c r="D2" s="542"/>
      <c r="E2" s="542"/>
      <c r="F2" s="542"/>
      <c r="G2" s="542"/>
      <c r="H2" s="542"/>
      <c r="I2" s="556"/>
      <c r="J2" s="535"/>
      <c r="K2" s="535"/>
      <c r="L2" s="535"/>
      <c r="M2" s="537"/>
    </row>
    <row r="3" spans="1:13" ht="18.75" customHeight="1" x14ac:dyDescent="0.3">
      <c r="A3" s="583" t="s">
        <v>182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7"/>
    </row>
    <row r="4" spans="1:13" ht="12.45" customHeight="1" x14ac:dyDescent="0.25">
      <c r="A4" s="22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2"/>
    </row>
    <row r="5" spans="1:13" ht="12.45" customHeight="1" x14ac:dyDescent="0.25">
      <c r="A5" s="225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2"/>
    </row>
    <row r="6" spans="1:13" ht="12.45" customHeight="1" x14ac:dyDescent="0.25">
      <c r="A6" s="561" t="s">
        <v>5</v>
      </c>
      <c r="B6" s="562"/>
      <c r="C6" s="334"/>
      <c r="D6" s="334"/>
      <c r="E6" s="2"/>
      <c r="F6" s="334"/>
      <c r="G6" s="334"/>
      <c r="H6" s="1"/>
      <c r="I6" s="334"/>
      <c r="J6" s="334"/>
      <c r="K6" s="2"/>
      <c r="L6" s="334"/>
      <c r="M6" s="333"/>
    </row>
    <row r="7" spans="1:13" ht="12.45" customHeight="1" x14ac:dyDescent="0.25">
      <c r="A7" s="561" t="s">
        <v>6</v>
      </c>
      <c r="B7" s="538"/>
      <c r="C7" s="334"/>
      <c r="D7" s="334"/>
      <c r="E7" s="2"/>
      <c r="F7" s="334"/>
      <c r="G7" s="334"/>
      <c r="H7" s="1"/>
      <c r="I7" s="334"/>
      <c r="J7" s="334"/>
      <c r="K7" s="2"/>
      <c r="L7" s="334"/>
      <c r="M7" s="333"/>
    </row>
    <row r="8" spans="1:13" ht="12.45" customHeight="1" x14ac:dyDescent="0.25">
      <c r="A8" s="10"/>
      <c r="B8" s="10"/>
      <c r="C8" s="334"/>
      <c r="D8" s="334"/>
      <c r="E8" s="2"/>
      <c r="F8" s="334"/>
      <c r="G8" s="334"/>
      <c r="H8" s="1"/>
      <c r="I8" s="334"/>
      <c r="J8" s="334"/>
      <c r="K8" s="2"/>
      <c r="L8" s="334"/>
      <c r="M8" s="333"/>
    </row>
    <row r="9" spans="1:13" ht="12.45" customHeight="1" x14ac:dyDescent="0.25">
      <c r="A9" s="1"/>
      <c r="B9" s="1"/>
      <c r="C9" s="334"/>
      <c r="D9" s="334"/>
      <c r="E9" s="2">
        <v>2018000000</v>
      </c>
      <c r="F9" s="334"/>
      <c r="G9" s="334"/>
      <c r="H9" s="1"/>
      <c r="I9" s="334"/>
      <c r="J9" s="334"/>
      <c r="K9" s="2">
        <v>2017000000</v>
      </c>
      <c r="L9" s="334"/>
      <c r="M9" s="333"/>
    </row>
    <row r="10" spans="1:13" ht="12.45" customHeight="1" x14ac:dyDescent="0.25">
      <c r="A10" s="27" t="s">
        <v>181</v>
      </c>
      <c r="B10" s="1"/>
      <c r="C10" s="334"/>
      <c r="D10" s="334"/>
      <c r="E10" s="334"/>
      <c r="F10" s="334"/>
      <c r="G10" s="334"/>
      <c r="H10" s="1"/>
      <c r="I10" s="334"/>
      <c r="J10" s="334"/>
      <c r="K10" s="334"/>
      <c r="L10" s="334"/>
      <c r="M10" s="333"/>
    </row>
    <row r="11" spans="1:13" ht="12.45" customHeight="1" x14ac:dyDescent="0.25">
      <c r="A11" s="485" t="s">
        <v>179</v>
      </c>
      <c r="B11" s="1"/>
      <c r="C11" s="18" t="s">
        <v>8</v>
      </c>
      <c r="D11" s="18" t="s">
        <v>10</v>
      </c>
      <c r="E11" s="18" t="s">
        <v>11</v>
      </c>
      <c r="F11" s="18" t="s">
        <v>12</v>
      </c>
      <c r="G11" s="18" t="s">
        <v>65</v>
      </c>
      <c r="H11" s="1"/>
      <c r="I11" s="18" t="s">
        <v>8</v>
      </c>
      <c r="J11" s="18" t="s">
        <v>10</v>
      </c>
      <c r="K11" s="18" t="s">
        <v>11</v>
      </c>
      <c r="L11" s="18" t="s">
        <v>12</v>
      </c>
      <c r="M11" s="19" t="s">
        <v>65</v>
      </c>
    </row>
    <row r="12" spans="1:13" ht="12.45" customHeight="1" x14ac:dyDescent="0.25">
      <c r="A12" s="1"/>
      <c r="B12" s="1"/>
      <c r="C12" s="21"/>
      <c r="D12" s="21"/>
      <c r="E12" s="21"/>
      <c r="F12" s="21"/>
      <c r="G12" s="21"/>
      <c r="H12" s="1"/>
      <c r="I12" s="21"/>
      <c r="J12" s="21"/>
      <c r="K12" s="21"/>
      <c r="L12" s="21"/>
      <c r="M12" s="23"/>
    </row>
    <row r="13" spans="1:13" ht="15" customHeight="1" x14ac:dyDescent="0.25">
      <c r="A13" s="47" t="s">
        <v>178</v>
      </c>
      <c r="B13" s="1"/>
      <c r="C13" s="431">
        <v>-61200000</v>
      </c>
      <c r="D13" s="435">
        <v>-63300000</v>
      </c>
      <c r="E13" s="480"/>
      <c r="F13" s="460"/>
      <c r="G13" s="460">
        <v>-124500000</v>
      </c>
      <c r="H13" s="3"/>
      <c r="I13" s="460">
        <v>-46600000</v>
      </c>
      <c r="J13" s="460">
        <v>-53600000</v>
      </c>
      <c r="K13" s="460">
        <v>-61900000</v>
      </c>
      <c r="L13" s="460">
        <v>-62900000</v>
      </c>
      <c r="M13" s="460">
        <v>-225000000</v>
      </c>
    </row>
    <row r="14" spans="1:13" ht="15" customHeight="1" x14ac:dyDescent="0.25">
      <c r="A14" s="47" t="s">
        <v>177</v>
      </c>
      <c r="B14" s="1"/>
      <c r="C14" s="137">
        <v>45500000</v>
      </c>
      <c r="D14" s="287">
        <v>41200000</v>
      </c>
      <c r="E14" s="479"/>
      <c r="F14" s="137"/>
      <c r="G14" s="137">
        <v>86700000</v>
      </c>
      <c r="H14" s="3"/>
      <c r="I14" s="137">
        <v>32600000</v>
      </c>
      <c r="J14" s="137">
        <v>36900000</v>
      </c>
      <c r="K14" s="137">
        <v>45100000</v>
      </c>
      <c r="L14" s="137">
        <v>52700000</v>
      </c>
      <c r="M14" s="137">
        <v>167300000</v>
      </c>
    </row>
    <row r="15" spans="1:13" ht="15" customHeight="1" x14ac:dyDescent="0.25">
      <c r="A15" s="27" t="s">
        <v>176</v>
      </c>
      <c r="B15" s="1"/>
      <c r="C15" s="133">
        <f>C13+C14</f>
        <v>-15700000</v>
      </c>
      <c r="D15" s="133">
        <f>D13+D14</f>
        <v>-22100000</v>
      </c>
      <c r="E15" s="478">
        <f>E13+E14</f>
        <v>0</v>
      </c>
      <c r="F15" s="135">
        <f>F13+F14</f>
        <v>0</v>
      </c>
      <c r="G15" s="135">
        <v>-37800000</v>
      </c>
      <c r="H15" s="3"/>
      <c r="I15" s="135">
        <v>-14000000</v>
      </c>
      <c r="J15" s="135">
        <v>-16700000</v>
      </c>
      <c r="K15" s="135">
        <v>-16800000</v>
      </c>
      <c r="L15" s="135">
        <v>-10200000</v>
      </c>
      <c r="M15" s="135">
        <v>-57700000</v>
      </c>
    </row>
    <row r="16" spans="1:13" ht="12.45" customHeight="1" x14ac:dyDescent="0.25">
      <c r="A16" s="1"/>
      <c r="B16" s="1"/>
      <c r="C16" s="3"/>
      <c r="D16" s="3"/>
      <c r="E16" s="477"/>
      <c r="F16" s="36"/>
      <c r="G16" s="126"/>
      <c r="H16" s="3"/>
      <c r="I16" s="36"/>
      <c r="J16" s="36"/>
      <c r="K16" s="36"/>
      <c r="L16" s="36"/>
      <c r="M16" s="126"/>
    </row>
    <row r="17" spans="1:13" ht="15" customHeight="1" x14ac:dyDescent="0.25">
      <c r="A17" s="27" t="s">
        <v>175</v>
      </c>
      <c r="B17" s="1"/>
      <c r="C17" s="3"/>
      <c r="D17" s="3"/>
      <c r="E17" s="477"/>
      <c r="F17" s="36"/>
      <c r="G17" s="126"/>
      <c r="H17" s="3"/>
      <c r="I17" s="36"/>
      <c r="J17" s="36"/>
      <c r="K17" s="36"/>
      <c r="L17" s="36"/>
      <c r="M17" s="126"/>
    </row>
    <row r="18" spans="1:13" ht="15" customHeight="1" x14ac:dyDescent="0.25">
      <c r="A18" s="47" t="s">
        <v>174</v>
      </c>
      <c r="B18" s="1"/>
      <c r="C18" s="125">
        <v>2800000</v>
      </c>
      <c r="D18" s="125">
        <v>-22400000</v>
      </c>
      <c r="E18" s="458"/>
      <c r="F18" s="121"/>
      <c r="G18" s="126">
        <v>-19600000</v>
      </c>
      <c r="H18" s="3"/>
      <c r="I18" s="125">
        <v>-23800000</v>
      </c>
      <c r="J18" s="125">
        <v>500000</v>
      </c>
      <c r="K18" s="458">
        <v>10600000</v>
      </c>
      <c r="L18" s="121">
        <v>-1600000</v>
      </c>
      <c r="M18" s="126">
        <v>-14300000</v>
      </c>
    </row>
    <row r="19" spans="1:13" ht="15" customHeight="1" x14ac:dyDescent="0.25">
      <c r="A19" s="47" t="s">
        <v>173</v>
      </c>
      <c r="B19" s="1"/>
      <c r="C19" s="121">
        <v>26700000</v>
      </c>
      <c r="D19" s="125">
        <v>29100000</v>
      </c>
      <c r="E19" s="475"/>
      <c r="F19" s="121"/>
      <c r="G19" s="121">
        <v>55800000</v>
      </c>
      <c r="H19" s="3"/>
      <c r="I19" s="121">
        <v>92000000</v>
      </c>
      <c r="J19" s="125">
        <v>22100000</v>
      </c>
      <c r="K19" s="475">
        <v>-2300000</v>
      </c>
      <c r="L19" s="121">
        <v>96400000</v>
      </c>
      <c r="M19" s="121">
        <v>208200000</v>
      </c>
    </row>
    <row r="20" spans="1:13" ht="15" customHeight="1" x14ac:dyDescent="0.25">
      <c r="A20" s="68" t="s">
        <v>172</v>
      </c>
      <c r="B20" s="1"/>
      <c r="C20" s="121">
        <v>-2700000</v>
      </c>
      <c r="D20" s="121">
        <v>-1500000</v>
      </c>
      <c r="E20" s="475"/>
      <c r="F20" s="121"/>
      <c r="G20" s="121">
        <v>-4200000</v>
      </c>
      <c r="H20" s="200"/>
      <c r="I20" s="121">
        <v>-39100000</v>
      </c>
      <c r="J20" s="125">
        <v>-9800000</v>
      </c>
      <c r="K20" s="475">
        <v>-5400000</v>
      </c>
      <c r="L20" s="121">
        <v>-29500000</v>
      </c>
      <c r="M20" s="121">
        <v>-83800000</v>
      </c>
    </row>
    <row r="21" spans="1:13" ht="15" customHeight="1" x14ac:dyDescent="0.25">
      <c r="A21" s="68" t="s">
        <v>171</v>
      </c>
      <c r="B21" s="1"/>
      <c r="C21" s="137">
        <v>56400000</v>
      </c>
      <c r="D21" s="137">
        <v>54900000</v>
      </c>
      <c r="E21" s="475"/>
      <c r="F21" s="121"/>
      <c r="G21" s="137">
        <v>111300000</v>
      </c>
      <c r="H21" s="3"/>
      <c r="I21" s="137">
        <v>63200000</v>
      </c>
      <c r="J21" s="125">
        <v>64300000</v>
      </c>
      <c r="K21" s="475">
        <v>63800000</v>
      </c>
      <c r="L21" s="121">
        <v>56800000</v>
      </c>
      <c r="M21" s="121">
        <v>248100000</v>
      </c>
    </row>
    <row r="22" spans="1:13" ht="15" customHeight="1" x14ac:dyDescent="0.25">
      <c r="A22" s="27" t="s">
        <v>25</v>
      </c>
      <c r="B22" s="1"/>
      <c r="C22" s="133">
        <f>SUM(C18:C21)</f>
        <v>83200000</v>
      </c>
      <c r="D22" s="473">
        <f>SUM(D18:D21)</f>
        <v>60100000</v>
      </c>
      <c r="E22" s="474">
        <f>SUM(E18:E20)</f>
        <v>0</v>
      </c>
      <c r="F22" s="473">
        <f>SUM(F18:F20)</f>
        <v>0</v>
      </c>
      <c r="G22" s="473">
        <f>SUM(G18:G21)</f>
        <v>143300000</v>
      </c>
      <c r="H22" s="3"/>
      <c r="I22" s="133">
        <f>SUM(I18:I21)</f>
        <v>92300000</v>
      </c>
      <c r="J22" s="473">
        <f>SUM(J18:J21)</f>
        <v>77100000</v>
      </c>
      <c r="K22" s="474">
        <f>SUM(K18:K21)</f>
        <v>66700000</v>
      </c>
      <c r="L22" s="473">
        <f>SUM(L18:L21)</f>
        <v>122100000</v>
      </c>
      <c r="M22" s="473">
        <f>SUM(M18:M21)</f>
        <v>358200000</v>
      </c>
    </row>
    <row r="23" spans="1:13" ht="15" customHeight="1" thickBot="1" x14ac:dyDescent="0.3">
      <c r="A23" s="27" t="s">
        <v>26</v>
      </c>
      <c r="B23" s="1"/>
      <c r="C23" s="471">
        <v>67500000</v>
      </c>
      <c r="D23" s="471">
        <v>38000000</v>
      </c>
      <c r="E23" s="472"/>
      <c r="F23" s="471"/>
      <c r="G23" s="470">
        <v>105500000</v>
      </c>
      <c r="H23" s="3"/>
      <c r="I23" s="471">
        <v>78300000</v>
      </c>
      <c r="J23" s="471">
        <v>60400000</v>
      </c>
      <c r="K23" s="472">
        <v>49900000</v>
      </c>
      <c r="L23" s="471">
        <v>111900000</v>
      </c>
      <c r="M23" s="470">
        <v>300500000</v>
      </c>
    </row>
    <row r="24" spans="1:13" ht="12.45" customHeight="1" thickTop="1" x14ac:dyDescent="0.25">
      <c r="A24" s="1"/>
      <c r="B24" s="1"/>
      <c r="C24" s="21"/>
      <c r="D24" s="21"/>
      <c r="E24" s="483"/>
      <c r="F24" s="21"/>
      <c r="G24" s="23"/>
      <c r="H24" s="1"/>
      <c r="I24" s="21"/>
      <c r="J24" s="21"/>
      <c r="K24" s="21"/>
      <c r="L24" s="21"/>
      <c r="M24" s="23"/>
    </row>
    <row r="25" spans="1:13" ht="12.45" customHeight="1" x14ac:dyDescent="0.25">
      <c r="A25" s="1"/>
      <c r="B25" s="1"/>
      <c r="C25" s="1"/>
      <c r="D25" s="1"/>
      <c r="E25" s="453"/>
      <c r="F25" s="1"/>
      <c r="G25" s="12"/>
      <c r="H25" s="1"/>
      <c r="I25" s="1"/>
      <c r="J25" s="1"/>
      <c r="K25" s="488"/>
      <c r="L25" s="1"/>
      <c r="M25" s="12"/>
    </row>
    <row r="26" spans="1:13" ht="12.45" customHeight="1" x14ac:dyDescent="0.25">
      <c r="A26" s="1"/>
      <c r="B26" s="1"/>
      <c r="C26" s="146"/>
      <c r="D26" s="146"/>
      <c r="E26" s="487">
        <v>2018000000</v>
      </c>
      <c r="F26" s="146"/>
      <c r="G26" s="152"/>
      <c r="H26" s="123"/>
      <c r="I26" s="334"/>
      <c r="J26" s="334"/>
      <c r="K26" s="4">
        <v>2017000000</v>
      </c>
      <c r="L26" s="334"/>
      <c r="M26" s="333"/>
    </row>
    <row r="27" spans="1:13" ht="12.45" customHeight="1" x14ac:dyDescent="0.25">
      <c r="A27" s="27" t="s">
        <v>180</v>
      </c>
      <c r="B27" s="1"/>
      <c r="C27" s="146"/>
      <c r="D27" s="146"/>
      <c r="E27" s="486"/>
      <c r="F27" s="146"/>
      <c r="G27" s="152"/>
      <c r="H27" s="123"/>
      <c r="I27" s="334"/>
      <c r="J27" s="334"/>
      <c r="K27" s="334"/>
      <c r="L27" s="334"/>
      <c r="M27" s="333"/>
    </row>
    <row r="28" spans="1:13" ht="12.45" customHeight="1" x14ac:dyDescent="0.25">
      <c r="A28" s="485" t="s">
        <v>179</v>
      </c>
      <c r="B28" s="1"/>
      <c r="C28" s="18" t="s">
        <v>8</v>
      </c>
      <c r="D28" s="18" t="s">
        <v>10</v>
      </c>
      <c r="E28" s="484" t="s">
        <v>11</v>
      </c>
      <c r="F28" s="18" t="s">
        <v>12</v>
      </c>
      <c r="G28" s="19" t="s">
        <v>65</v>
      </c>
      <c r="H28" s="123"/>
      <c r="I28" s="18" t="s">
        <v>8</v>
      </c>
      <c r="J28" s="18" t="s">
        <v>10</v>
      </c>
      <c r="K28" s="18" t="s">
        <v>11</v>
      </c>
      <c r="L28" s="18" t="s">
        <v>12</v>
      </c>
      <c r="M28" s="19" t="s">
        <v>65</v>
      </c>
    </row>
    <row r="29" spans="1:13" ht="12.45" customHeight="1" x14ac:dyDescent="0.25">
      <c r="A29" s="1"/>
      <c r="B29" s="1"/>
      <c r="C29" s="21"/>
      <c r="D29" s="21"/>
      <c r="E29" s="483"/>
      <c r="F29" s="21"/>
      <c r="G29" s="23"/>
      <c r="H29" s="1"/>
      <c r="I29" s="482"/>
      <c r="J29" s="482"/>
      <c r="K29" s="482"/>
      <c r="L29" s="482"/>
      <c r="M29" s="481"/>
    </row>
    <row r="30" spans="1:13" ht="15" customHeight="1" x14ac:dyDescent="0.25">
      <c r="A30" s="47" t="s">
        <v>178</v>
      </c>
      <c r="B30" s="1"/>
      <c r="C30" s="435">
        <v>-61200000</v>
      </c>
      <c r="D30" s="435">
        <v>-63300000</v>
      </c>
      <c r="E30" s="480"/>
      <c r="F30" s="460"/>
      <c r="G30" s="460">
        <v>-124500000</v>
      </c>
      <c r="H30" s="3"/>
      <c r="I30" s="460">
        <v>-46600000</v>
      </c>
      <c r="J30" s="460">
        <v>-53600000</v>
      </c>
      <c r="K30" s="460">
        <v>-61900000</v>
      </c>
      <c r="L30" s="435">
        <v>-62900000</v>
      </c>
      <c r="M30" s="460">
        <v>-225000000</v>
      </c>
    </row>
    <row r="31" spans="1:13" ht="15" customHeight="1" x14ac:dyDescent="0.25">
      <c r="A31" s="47" t="s">
        <v>177</v>
      </c>
      <c r="B31" s="1"/>
      <c r="C31" s="287">
        <v>45500000</v>
      </c>
      <c r="D31" s="287">
        <v>41200000</v>
      </c>
      <c r="E31" s="479"/>
      <c r="F31" s="137"/>
      <c r="G31" s="137">
        <v>86700000</v>
      </c>
      <c r="H31" s="3"/>
      <c r="I31" s="137">
        <v>32600000</v>
      </c>
      <c r="J31" s="137">
        <v>36900000</v>
      </c>
      <c r="K31" s="137">
        <v>45100000</v>
      </c>
      <c r="L31" s="287">
        <v>52700000</v>
      </c>
      <c r="M31" s="137">
        <v>167300000</v>
      </c>
    </row>
    <row r="32" spans="1:13" ht="15" customHeight="1" x14ac:dyDescent="0.25">
      <c r="A32" s="27" t="s">
        <v>176</v>
      </c>
      <c r="B32" s="1"/>
      <c r="C32" s="133">
        <f>C30+C31</f>
        <v>-15700000</v>
      </c>
      <c r="D32" s="133">
        <f>D30+D31</f>
        <v>-22100000</v>
      </c>
      <c r="E32" s="478">
        <f>E30+E31</f>
        <v>0</v>
      </c>
      <c r="F32" s="135">
        <f>F30+F31</f>
        <v>0</v>
      </c>
      <c r="G32" s="135">
        <v>-37800000</v>
      </c>
      <c r="H32" s="3"/>
      <c r="I32" s="135">
        <v>-14000000</v>
      </c>
      <c r="J32" s="135">
        <v>-16700000</v>
      </c>
      <c r="K32" s="135">
        <v>-16800000</v>
      </c>
      <c r="L32" s="135">
        <v>-10200000</v>
      </c>
      <c r="M32" s="135">
        <v>-57700000</v>
      </c>
    </row>
    <row r="33" spans="1:13" ht="12.45" customHeight="1" x14ac:dyDescent="0.25">
      <c r="A33" s="1"/>
      <c r="B33" s="1"/>
      <c r="C33" s="3"/>
      <c r="D33" s="3"/>
      <c r="E33" s="477"/>
      <c r="F33" s="476"/>
      <c r="G33" s="36"/>
      <c r="H33" s="3"/>
      <c r="I33" s="36"/>
      <c r="J33" s="36"/>
      <c r="K33" s="36"/>
      <c r="L33" s="3"/>
      <c r="M33" s="36"/>
    </row>
    <row r="34" spans="1:13" ht="15" customHeight="1" x14ac:dyDescent="0.25">
      <c r="A34" s="27" t="s">
        <v>175</v>
      </c>
      <c r="B34" s="1"/>
      <c r="C34" s="3"/>
      <c r="D34" s="3"/>
      <c r="E34" s="477"/>
      <c r="F34" s="476"/>
      <c r="G34" s="36"/>
      <c r="H34" s="3"/>
      <c r="I34" s="121"/>
      <c r="J34" s="121"/>
      <c r="K34" s="121"/>
      <c r="L34" s="125"/>
      <c r="M34" s="121"/>
    </row>
    <row r="35" spans="1:13" ht="15" customHeight="1" x14ac:dyDescent="0.25">
      <c r="A35" s="47" t="s">
        <v>174</v>
      </c>
      <c r="B35" s="1"/>
      <c r="C35" s="125">
        <v>2800000</v>
      </c>
      <c r="D35" s="125">
        <v>-22400000</v>
      </c>
      <c r="E35" s="458"/>
      <c r="F35" s="121"/>
      <c r="G35" s="126">
        <v>-19600000</v>
      </c>
      <c r="H35" s="3"/>
      <c r="I35" s="125">
        <v>-23800000</v>
      </c>
      <c r="J35" s="125">
        <v>500000</v>
      </c>
      <c r="K35" s="458">
        <v>10600000</v>
      </c>
      <c r="L35" s="121">
        <v>-1600000</v>
      </c>
      <c r="M35" s="126">
        <v>-14300000</v>
      </c>
    </row>
    <row r="36" spans="1:13" ht="15" customHeight="1" x14ac:dyDescent="0.25">
      <c r="A36" s="47" t="s">
        <v>173</v>
      </c>
      <c r="B36" s="1"/>
      <c r="C36" s="121">
        <v>26700000</v>
      </c>
      <c r="D36" s="125">
        <v>3300000</v>
      </c>
      <c r="E36" s="475"/>
      <c r="F36" s="121"/>
      <c r="G36" s="121">
        <v>30000000</v>
      </c>
      <c r="H36" s="3"/>
      <c r="I36" s="121">
        <v>92000000</v>
      </c>
      <c r="J36" s="125">
        <v>22100000</v>
      </c>
      <c r="K36" s="475">
        <v>-2300000</v>
      </c>
      <c r="L36" s="121">
        <v>96400000</v>
      </c>
      <c r="M36" s="121">
        <v>208200000</v>
      </c>
    </row>
    <row r="37" spans="1:13" ht="15" customHeight="1" x14ac:dyDescent="0.25">
      <c r="A37" s="47" t="s">
        <v>172</v>
      </c>
      <c r="B37" s="1"/>
      <c r="C37" s="121">
        <v>-2700000</v>
      </c>
      <c r="D37" s="125">
        <v>-1500000</v>
      </c>
      <c r="E37" s="475"/>
      <c r="F37" s="121"/>
      <c r="G37" s="121">
        <v>-4200000</v>
      </c>
      <c r="H37" s="3"/>
      <c r="I37" s="121">
        <v>-39100000</v>
      </c>
      <c r="J37" s="125">
        <v>-9800000</v>
      </c>
      <c r="K37" s="475">
        <v>-5400000</v>
      </c>
      <c r="L37" s="121">
        <v>-29500000</v>
      </c>
      <c r="M37" s="121">
        <v>-83800000</v>
      </c>
    </row>
    <row r="38" spans="1:13" ht="15" customHeight="1" x14ac:dyDescent="0.25">
      <c r="A38" s="68" t="s">
        <v>171</v>
      </c>
      <c r="B38" s="1"/>
      <c r="C38" s="137">
        <v>56400000</v>
      </c>
      <c r="D38" s="137">
        <v>54900000</v>
      </c>
      <c r="E38" s="475"/>
      <c r="F38" s="121"/>
      <c r="G38" s="137">
        <v>111300000</v>
      </c>
      <c r="H38" s="3"/>
      <c r="I38" s="137">
        <v>63200000</v>
      </c>
      <c r="J38" s="125">
        <v>64300000</v>
      </c>
      <c r="K38" s="475">
        <v>63800000</v>
      </c>
      <c r="L38" s="121">
        <v>56800000</v>
      </c>
      <c r="M38" s="121">
        <v>248100000</v>
      </c>
    </row>
    <row r="39" spans="1:13" ht="15" customHeight="1" x14ac:dyDescent="0.25">
      <c r="A39" s="27" t="s">
        <v>25</v>
      </c>
      <c r="B39" s="1"/>
      <c r="C39" s="133">
        <f>SUM(C35:C38)</f>
        <v>83200000</v>
      </c>
      <c r="D39" s="473">
        <f>SUM(D35:D38)</f>
        <v>34300000</v>
      </c>
      <c r="E39" s="473">
        <f>SUM(E35:E38)</f>
        <v>0</v>
      </c>
      <c r="F39" s="473">
        <f>SUM(F35:F38)</f>
        <v>0</v>
      </c>
      <c r="G39" s="473">
        <f>SUM(G35:G38)</f>
        <v>117500000</v>
      </c>
      <c r="H39" s="3"/>
      <c r="I39" s="133">
        <f>SUM(I35:I38)</f>
        <v>92300000</v>
      </c>
      <c r="J39" s="473">
        <f>SUM(J35:J38)</f>
        <v>77100000</v>
      </c>
      <c r="K39" s="474">
        <f>SUM(K35:K38)</f>
        <v>66700000</v>
      </c>
      <c r="L39" s="473">
        <f>SUM(L35:L38)</f>
        <v>122100000</v>
      </c>
      <c r="M39" s="473">
        <f>SUM(M35:M38)</f>
        <v>358200000</v>
      </c>
    </row>
    <row r="40" spans="1:13" ht="15" customHeight="1" thickBot="1" x14ac:dyDescent="0.3">
      <c r="A40" s="27" t="s">
        <v>26</v>
      </c>
      <c r="B40" s="1"/>
      <c r="C40" s="471">
        <v>67500000</v>
      </c>
      <c r="D40" s="471">
        <v>12200000</v>
      </c>
      <c r="E40" s="472"/>
      <c r="F40" s="471"/>
      <c r="G40" s="470">
        <v>79700000</v>
      </c>
      <c r="H40" s="3"/>
      <c r="I40" s="471">
        <v>78300000</v>
      </c>
      <c r="J40" s="471">
        <v>60400000</v>
      </c>
      <c r="K40" s="472">
        <v>49900000</v>
      </c>
      <c r="L40" s="471">
        <v>111900000</v>
      </c>
      <c r="M40" s="470">
        <v>300500000</v>
      </c>
    </row>
    <row r="41" spans="1:13" ht="12.45" customHeight="1" thickTop="1" x14ac:dyDescent="0.25">
      <c r="A41" s="1"/>
      <c r="B41" s="1"/>
      <c r="C41" s="21"/>
      <c r="D41" s="21"/>
      <c r="E41" s="21"/>
      <c r="F41" s="21"/>
      <c r="G41" s="21"/>
      <c r="H41" s="1"/>
      <c r="I41" s="231"/>
      <c r="J41" s="231"/>
      <c r="K41" s="231"/>
      <c r="L41" s="231"/>
      <c r="M41" s="226"/>
    </row>
    <row r="42" spans="1:13" ht="142.5" customHeight="1" x14ac:dyDescent="0.25">
      <c r="A42" s="543" t="s">
        <v>58</v>
      </c>
      <c r="B42" s="535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7"/>
    </row>
    <row r="43" spans="1:13" ht="12.45" customHeight="1" x14ac:dyDescent="0.25">
      <c r="A43" s="534"/>
      <c r="B43" s="535"/>
      <c r="C43" s="535"/>
      <c r="D43" s="535"/>
      <c r="E43" s="535"/>
      <c r="F43" s="535"/>
      <c r="G43" s="535"/>
      <c r="H43" s="535"/>
      <c r="I43" s="535"/>
      <c r="J43" s="535"/>
      <c r="K43" s="535"/>
      <c r="L43" s="535"/>
      <c r="M43" s="537"/>
    </row>
    <row r="44" spans="1:13" ht="12.45" customHeight="1" x14ac:dyDescent="0.25">
      <c r="A44" s="657"/>
      <c r="B44" s="535"/>
      <c r="C44" s="535"/>
      <c r="D44" s="535"/>
      <c r="E44" s="535"/>
      <c r="F44" s="1"/>
      <c r="G44" s="1"/>
      <c r="H44" s="1"/>
      <c r="I44" s="1"/>
      <c r="J44" s="1"/>
      <c r="K44" s="1"/>
      <c r="L44" s="1"/>
      <c r="M44" s="12"/>
    </row>
    <row r="45" spans="1:13" ht="12.4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</row>
    <row r="46" spans="1:13" ht="12.45" customHeight="1" x14ac:dyDescent="0.25">
      <c r="A46" s="544" t="s">
        <v>33</v>
      </c>
      <c r="B46" s="545"/>
      <c r="C46" s="545"/>
      <c r="D46" s="545"/>
      <c r="E46" s="626"/>
      <c r="F46" s="102"/>
      <c r="G46" s="102"/>
      <c r="H46" s="102"/>
      <c r="I46" s="102"/>
      <c r="J46" s="102"/>
      <c r="K46" s="102"/>
      <c r="L46" s="102"/>
      <c r="M46" s="102"/>
    </row>
    <row r="47" spans="1:13" ht="12.4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3"/>
    </row>
    <row r="48" spans="1:13" ht="12.45" customHeight="1" x14ac:dyDescent="0.25">
      <c r="A48" s="177" t="s">
        <v>170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2"/>
    </row>
    <row r="49" spans="1:13" ht="12.4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2"/>
    </row>
    <row r="50" spans="1:13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2"/>
    </row>
    <row r="51" spans="1:13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2"/>
    </row>
    <row r="52" spans="1:13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2"/>
    </row>
    <row r="53" spans="1:13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2"/>
    </row>
    <row r="54" spans="1:13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2"/>
    </row>
    <row r="55" spans="1:13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2"/>
    </row>
    <row r="56" spans="1:13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/>
    </row>
    <row r="57" spans="1:13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2"/>
    </row>
    <row r="58" spans="1:13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2"/>
    </row>
    <row r="59" spans="1:13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2"/>
    </row>
    <row r="60" spans="1:13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2"/>
    </row>
    <row r="61" spans="1:13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2"/>
    </row>
    <row r="62" spans="1:13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2"/>
    </row>
    <row r="63" spans="1:13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2"/>
    </row>
    <row r="64" spans="1:13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2"/>
    </row>
    <row r="65" spans="1:13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2"/>
    </row>
    <row r="66" spans="1:13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2"/>
    </row>
    <row r="67" spans="1:13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2"/>
    </row>
    <row r="68" spans="1:13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2"/>
    </row>
    <row r="69" spans="1:13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2"/>
    </row>
    <row r="70" spans="1:13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2"/>
    </row>
    <row r="71" spans="1:13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2"/>
    </row>
    <row r="72" spans="1:13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2"/>
    </row>
    <row r="73" spans="1:13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2"/>
    </row>
    <row r="74" spans="1:13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</row>
    <row r="75" spans="1:13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</row>
    <row r="76" spans="1:13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</row>
    <row r="77" spans="1:13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</row>
    <row r="78" spans="1:13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</row>
    <row r="79" spans="1:13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2"/>
    </row>
    <row r="80" spans="1:13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</row>
    <row r="81" spans="1:13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</row>
    <row r="82" spans="1:13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</row>
    <row r="83" spans="1:13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</row>
    <row r="84" spans="1:13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</row>
    <row r="85" spans="1:13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</row>
    <row r="86" spans="1:13" ht="18.7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102"/>
    </row>
  </sheetData>
  <mergeCells count="8">
    <mergeCell ref="A43:M43"/>
    <mergeCell ref="A44:E44"/>
    <mergeCell ref="A46:E46"/>
    <mergeCell ref="A2:M2"/>
    <mergeCell ref="A3:M3"/>
    <mergeCell ref="A6:B6"/>
    <mergeCell ref="A7:B7"/>
    <mergeCell ref="A42:M42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/>
  </sheetViews>
  <sheetFormatPr defaultColWidth="21.44140625" defaultRowHeight="13.2" x14ac:dyDescent="0.25"/>
  <cols>
    <col min="1" max="1" width="43.33203125" customWidth="1"/>
    <col min="2" max="9" width="14.109375" customWidth="1"/>
  </cols>
  <sheetData>
    <row r="1" spans="1:9" ht="12.45" customHeight="1" x14ac:dyDescent="0.25">
      <c r="A1" s="1"/>
      <c r="B1" s="2"/>
      <c r="C1" s="2"/>
      <c r="D1" s="2"/>
      <c r="E1" s="2"/>
      <c r="F1" s="2"/>
      <c r="G1" s="2"/>
      <c r="H1" s="2"/>
      <c r="I1" s="366" t="s">
        <v>0</v>
      </c>
    </row>
    <row r="2" spans="1:9" ht="18.75" customHeight="1" x14ac:dyDescent="0.3">
      <c r="A2" s="583" t="s">
        <v>1</v>
      </c>
      <c r="B2" s="614"/>
      <c r="C2" s="664"/>
      <c r="D2" s="614"/>
      <c r="E2" s="665"/>
      <c r="F2" s="614"/>
      <c r="G2" s="614"/>
      <c r="H2" s="614"/>
      <c r="I2" s="665"/>
    </row>
    <row r="3" spans="1:9" ht="18.75" customHeight="1" x14ac:dyDescent="0.3">
      <c r="A3" s="583" t="s">
        <v>204</v>
      </c>
      <c r="B3" s="614"/>
      <c r="C3" s="664"/>
      <c r="D3" s="614"/>
      <c r="E3" s="614"/>
      <c r="F3" s="614"/>
      <c r="G3" s="614"/>
      <c r="H3" s="614"/>
      <c r="I3" s="665"/>
    </row>
    <row r="4" spans="1:9" ht="12.45" customHeight="1" x14ac:dyDescent="0.25">
      <c r="A4" s="225" t="s">
        <v>3</v>
      </c>
      <c r="B4" s="2"/>
      <c r="C4" s="2"/>
      <c r="D4" s="2"/>
      <c r="E4" s="2"/>
      <c r="F4" s="2"/>
      <c r="G4" s="2"/>
      <c r="H4" s="2"/>
      <c r="I4" s="11"/>
    </row>
    <row r="5" spans="1:9" ht="12.45" customHeight="1" x14ac:dyDescent="0.25">
      <c r="A5" s="225" t="s">
        <v>4</v>
      </c>
      <c r="B5" s="2"/>
      <c r="C5" s="2"/>
      <c r="D5" s="2"/>
      <c r="E5" s="2"/>
      <c r="F5" s="2"/>
      <c r="G5" s="2"/>
      <c r="H5" s="2"/>
      <c r="I5" s="11"/>
    </row>
    <row r="6" spans="1:9" ht="12.45" customHeight="1" x14ac:dyDescent="0.25">
      <c r="A6" s="561" t="s">
        <v>5</v>
      </c>
      <c r="B6" s="562"/>
      <c r="C6" s="2"/>
      <c r="D6" s="2"/>
      <c r="E6" s="2"/>
      <c r="F6" s="2"/>
      <c r="G6" s="2"/>
      <c r="H6" s="2"/>
      <c r="I6" s="11"/>
    </row>
    <row r="7" spans="1:9" ht="12.45" customHeight="1" x14ac:dyDescent="0.25">
      <c r="A7" s="561" t="s">
        <v>6</v>
      </c>
      <c r="B7" s="666"/>
      <c r="C7" s="2"/>
      <c r="D7" s="2"/>
      <c r="E7" s="2"/>
      <c r="F7" s="2"/>
      <c r="G7" s="2"/>
      <c r="H7" s="2"/>
      <c r="I7" s="11"/>
    </row>
    <row r="8" spans="1:9" ht="12.45" customHeight="1" x14ac:dyDescent="0.25">
      <c r="A8" s="10"/>
      <c r="B8" s="567"/>
      <c r="C8" s="567"/>
      <c r="D8" s="667"/>
      <c r="E8" s="667"/>
      <c r="F8" s="2"/>
      <c r="G8" s="2"/>
      <c r="H8" s="2"/>
      <c r="I8" s="11"/>
    </row>
    <row r="9" spans="1:9" ht="13.8" customHeight="1" x14ac:dyDescent="0.25">
      <c r="A9" s="1"/>
      <c r="B9" s="658" t="s">
        <v>139</v>
      </c>
      <c r="C9" s="659" t="s">
        <v>48</v>
      </c>
      <c r="D9" s="660"/>
      <c r="E9" s="661"/>
      <c r="F9" s="662" t="s">
        <v>152</v>
      </c>
      <c r="G9" s="660"/>
      <c r="H9" s="660"/>
      <c r="I9" s="661"/>
    </row>
    <row r="10" spans="1:9" ht="13.8" customHeight="1" x14ac:dyDescent="0.25">
      <c r="A10" s="272" t="s">
        <v>112</v>
      </c>
      <c r="B10" s="531" t="s">
        <v>8</v>
      </c>
      <c r="C10" s="530" t="s">
        <v>10</v>
      </c>
      <c r="D10" s="530" t="s">
        <v>11</v>
      </c>
      <c r="E10" s="530" t="s">
        <v>12</v>
      </c>
      <c r="F10" s="529" t="s">
        <v>8</v>
      </c>
      <c r="G10" s="528" t="s">
        <v>10</v>
      </c>
      <c r="H10" s="528" t="s">
        <v>11</v>
      </c>
      <c r="I10" s="527" t="s">
        <v>12</v>
      </c>
    </row>
    <row r="11" spans="1:9" ht="13.8" customHeight="1" x14ac:dyDescent="0.25">
      <c r="A11" s="27" t="s">
        <v>203</v>
      </c>
      <c r="B11" s="526"/>
      <c r="C11" s="525"/>
      <c r="D11" s="525"/>
      <c r="E11" s="524"/>
      <c r="F11" s="523"/>
      <c r="G11" s="21"/>
      <c r="H11" s="21"/>
      <c r="I11" s="514"/>
    </row>
    <row r="12" spans="1:9" ht="13.8" customHeight="1" x14ac:dyDescent="0.25">
      <c r="A12" s="47" t="s">
        <v>202</v>
      </c>
      <c r="B12" s="522"/>
      <c r="C12" s="521"/>
      <c r="D12" s="521"/>
      <c r="E12" s="496"/>
      <c r="F12" s="13"/>
      <c r="G12" s="1"/>
      <c r="H12" s="1"/>
      <c r="I12" s="496"/>
    </row>
    <row r="13" spans="1:9" ht="13.8" customHeight="1" x14ac:dyDescent="0.25">
      <c r="A13" s="504" t="s">
        <v>201</v>
      </c>
      <c r="B13" s="511">
        <v>3084300000</v>
      </c>
      <c r="C13" s="141">
        <v>6817300000</v>
      </c>
      <c r="D13" s="168"/>
      <c r="E13" s="512"/>
      <c r="F13" s="511">
        <v>2616900000</v>
      </c>
      <c r="G13" s="141">
        <v>3069900000</v>
      </c>
      <c r="H13" s="141">
        <v>3724300000</v>
      </c>
      <c r="I13" s="510">
        <v>6536200000</v>
      </c>
    </row>
    <row r="14" spans="1:9" ht="13.8" customHeight="1" x14ac:dyDescent="0.25">
      <c r="A14" s="504" t="s">
        <v>200</v>
      </c>
      <c r="B14" s="520">
        <v>1705200000</v>
      </c>
      <c r="C14" s="121">
        <v>92200000</v>
      </c>
      <c r="D14" s="124"/>
      <c r="E14" s="161"/>
      <c r="F14" s="520">
        <v>888700000</v>
      </c>
      <c r="G14" s="121">
        <v>2364200000</v>
      </c>
      <c r="H14" s="121">
        <v>3218800000</v>
      </c>
      <c r="I14" s="505">
        <v>1497900000</v>
      </c>
    </row>
    <row r="15" spans="1:9" ht="13.8" customHeight="1" x14ac:dyDescent="0.25">
      <c r="A15" s="504" t="s">
        <v>199</v>
      </c>
      <c r="B15" s="507">
        <v>4495100000</v>
      </c>
      <c r="C15" s="126">
        <v>4823000000</v>
      </c>
      <c r="D15" s="158"/>
      <c r="E15" s="159"/>
      <c r="F15" s="506">
        <v>4017200000</v>
      </c>
      <c r="G15" s="126">
        <v>4349900000</v>
      </c>
      <c r="H15" s="126">
        <v>4401300000</v>
      </c>
      <c r="I15" s="505">
        <v>4546300000</v>
      </c>
    </row>
    <row r="16" spans="1:9" ht="13.8" customHeight="1" x14ac:dyDescent="0.25">
      <c r="A16" s="504" t="s">
        <v>198</v>
      </c>
      <c r="B16" s="507">
        <v>4631300000</v>
      </c>
      <c r="C16" s="126">
        <v>4155500000</v>
      </c>
      <c r="D16" s="158"/>
      <c r="E16" s="159"/>
      <c r="F16" s="506">
        <v>4035100000</v>
      </c>
      <c r="G16" s="126">
        <v>4346000000</v>
      </c>
      <c r="H16" s="126">
        <v>4406900000</v>
      </c>
      <c r="I16" s="505">
        <v>4458300000</v>
      </c>
    </row>
    <row r="17" spans="1:9" ht="13.8" customHeight="1" x14ac:dyDescent="0.25">
      <c r="A17" s="504" t="s">
        <v>197</v>
      </c>
      <c r="B17" s="503">
        <v>2345600000</v>
      </c>
      <c r="C17" s="532">
        <f>C18-SUM(C13:C16)</f>
        <v>2444700000</v>
      </c>
      <c r="D17" s="290"/>
      <c r="E17" s="387"/>
      <c r="F17" s="501">
        <v>1418300000</v>
      </c>
      <c r="G17" s="502">
        <v>1616500000</v>
      </c>
      <c r="H17" s="502">
        <v>1677100000</v>
      </c>
      <c r="I17" s="499">
        <v>2163400000</v>
      </c>
    </row>
    <row r="18" spans="1:9" ht="13.8" customHeight="1" x14ac:dyDescent="0.25">
      <c r="A18" s="47" t="s">
        <v>191</v>
      </c>
      <c r="B18" s="507">
        <v>16261500000</v>
      </c>
      <c r="C18" s="126">
        <v>18332700000</v>
      </c>
      <c r="D18" s="124"/>
      <c r="E18" s="161"/>
      <c r="F18" s="506">
        <v>12976200000</v>
      </c>
      <c r="G18" s="121">
        <v>15746500000</v>
      </c>
      <c r="H18" s="121">
        <v>17428400000</v>
      </c>
      <c r="I18" s="505">
        <v>19202100000</v>
      </c>
    </row>
    <row r="19" spans="1:9" ht="13.8" customHeight="1" x14ac:dyDescent="0.25">
      <c r="A19" s="1"/>
      <c r="B19" s="508"/>
      <c r="C19" s="419"/>
      <c r="D19" s="419"/>
      <c r="E19" s="289"/>
      <c r="F19" s="519"/>
      <c r="G19" s="419"/>
      <c r="H19" s="419"/>
      <c r="I19" s="518"/>
    </row>
    <row r="20" spans="1:9" ht="13.8" customHeight="1" x14ac:dyDescent="0.25">
      <c r="A20" s="47" t="s">
        <v>196</v>
      </c>
      <c r="B20" s="508"/>
      <c r="C20" s="124"/>
      <c r="D20" s="124"/>
      <c r="E20" s="161"/>
      <c r="F20" s="497"/>
      <c r="G20" s="12"/>
      <c r="H20" s="12"/>
      <c r="I20" s="496"/>
    </row>
    <row r="21" spans="1:9" ht="13.8" customHeight="1" x14ac:dyDescent="0.25">
      <c r="A21" s="504" t="s">
        <v>195</v>
      </c>
      <c r="B21" s="507">
        <v>5375100000</v>
      </c>
      <c r="C21" s="126">
        <v>2059600000</v>
      </c>
      <c r="D21" s="124"/>
      <c r="E21" s="161"/>
      <c r="F21" s="506">
        <v>5297700000</v>
      </c>
      <c r="G21" s="121">
        <v>5723300000</v>
      </c>
      <c r="H21" s="121">
        <v>6148700000</v>
      </c>
      <c r="I21" s="505">
        <v>5678800000</v>
      </c>
    </row>
    <row r="22" spans="1:9" ht="13.8" customHeight="1" x14ac:dyDescent="0.25">
      <c r="A22" s="504" t="s">
        <v>194</v>
      </c>
      <c r="B22" s="507">
        <v>8332400000</v>
      </c>
      <c r="C22" s="126">
        <v>8105200000</v>
      </c>
      <c r="D22" s="124"/>
      <c r="E22" s="161"/>
      <c r="F22" s="506">
        <v>8904700000</v>
      </c>
      <c r="G22" s="121">
        <v>8833400000</v>
      </c>
      <c r="H22" s="121">
        <v>8637200000</v>
      </c>
      <c r="I22" s="505">
        <v>8399300000</v>
      </c>
    </row>
    <row r="23" spans="1:9" ht="13.8" customHeight="1" x14ac:dyDescent="0.25">
      <c r="A23" s="504" t="s">
        <v>193</v>
      </c>
      <c r="B23" s="507">
        <v>5428400000</v>
      </c>
      <c r="C23" s="126">
        <f>C25-C21-C22-C24</f>
        <v>5090900000</v>
      </c>
      <c r="D23" s="158"/>
      <c r="E23" s="159"/>
      <c r="F23" s="506">
        <v>2020200000</v>
      </c>
      <c r="G23" s="126">
        <v>2060500000</v>
      </c>
      <c r="H23" s="126">
        <v>2197600000</v>
      </c>
      <c r="I23" s="505">
        <v>2874300000</v>
      </c>
    </row>
    <row r="24" spans="1:9" ht="13.8" customHeight="1" x14ac:dyDescent="0.25">
      <c r="A24" s="504" t="s">
        <v>192</v>
      </c>
      <c r="B24" s="533">
        <v>8958200000</v>
      </c>
      <c r="C24" s="532">
        <v>8770800000</v>
      </c>
      <c r="D24" s="290"/>
      <c r="E24" s="387"/>
      <c r="F24" s="501">
        <v>8425500000</v>
      </c>
      <c r="G24" s="502">
        <v>8582800000</v>
      </c>
      <c r="H24" s="502">
        <v>8598500000</v>
      </c>
      <c r="I24" s="499">
        <v>8826500000</v>
      </c>
    </row>
    <row r="25" spans="1:9" ht="13.8" customHeight="1" x14ac:dyDescent="0.25">
      <c r="A25" s="47" t="s">
        <v>191</v>
      </c>
      <c r="B25" s="503">
        <v>28094100000</v>
      </c>
      <c r="C25" s="500">
        <f>C27-C18</f>
        <v>24026500000</v>
      </c>
      <c r="D25" s="419"/>
      <c r="E25" s="289"/>
      <c r="F25" s="501">
        <v>24648100000</v>
      </c>
      <c r="G25" s="500">
        <v>25200000000</v>
      </c>
      <c r="H25" s="500">
        <v>25582000000</v>
      </c>
      <c r="I25" s="517">
        <v>25778900000</v>
      </c>
    </row>
    <row r="26" spans="1:9" ht="13.8" customHeight="1" x14ac:dyDescent="0.25">
      <c r="A26" s="1"/>
      <c r="B26" s="508"/>
      <c r="C26" s="124"/>
      <c r="D26" s="124"/>
      <c r="E26" s="161"/>
      <c r="F26" s="497"/>
      <c r="G26" s="12"/>
      <c r="H26" s="12"/>
      <c r="I26" s="496"/>
    </row>
    <row r="27" spans="1:9" ht="13.8" customHeight="1" thickBot="1" x14ac:dyDescent="0.3">
      <c r="A27" s="27" t="s">
        <v>65</v>
      </c>
      <c r="B27" s="495">
        <v>44355600000</v>
      </c>
      <c r="C27" s="491">
        <v>42359200000</v>
      </c>
      <c r="D27" s="494"/>
      <c r="E27" s="493"/>
      <c r="F27" s="492">
        <v>37624300000</v>
      </c>
      <c r="G27" s="491">
        <v>40946500000</v>
      </c>
      <c r="H27" s="491">
        <v>43010400000</v>
      </c>
      <c r="I27" s="490">
        <v>44981000000</v>
      </c>
    </row>
    <row r="28" spans="1:9" ht="13.8" customHeight="1" thickTop="1" x14ac:dyDescent="0.25">
      <c r="A28" s="1"/>
      <c r="B28" s="516"/>
      <c r="C28" s="23"/>
      <c r="D28" s="23"/>
      <c r="E28" s="23"/>
      <c r="F28" s="515"/>
      <c r="G28" s="23"/>
      <c r="H28" s="23"/>
      <c r="I28" s="514"/>
    </row>
    <row r="29" spans="1:9" ht="13.8" customHeight="1" x14ac:dyDescent="0.25">
      <c r="A29" s="27" t="s">
        <v>190</v>
      </c>
      <c r="B29" s="513"/>
      <c r="C29" s="12"/>
      <c r="D29" s="12"/>
      <c r="E29" s="12"/>
      <c r="F29" s="513"/>
      <c r="G29" s="12"/>
      <c r="H29" s="12"/>
      <c r="I29" s="496"/>
    </row>
    <row r="30" spans="1:9" ht="13.8" customHeight="1" x14ac:dyDescent="0.25">
      <c r="A30" s="504" t="s">
        <v>189</v>
      </c>
      <c r="B30" s="511">
        <v>2304200000</v>
      </c>
      <c r="C30" s="141">
        <v>3049100000</v>
      </c>
      <c r="D30" s="168"/>
      <c r="E30" s="512"/>
      <c r="F30" s="511">
        <v>2609300000</v>
      </c>
      <c r="G30" s="141">
        <v>2444200000</v>
      </c>
      <c r="H30" s="141">
        <v>3538100000</v>
      </c>
      <c r="I30" s="510">
        <v>3706600000</v>
      </c>
    </row>
    <row r="31" spans="1:9" ht="13.8" customHeight="1" x14ac:dyDescent="0.25">
      <c r="A31" s="504" t="s">
        <v>188</v>
      </c>
      <c r="B31" s="507">
        <v>1267400000</v>
      </c>
      <c r="C31" s="126">
        <v>1316900000</v>
      </c>
      <c r="D31" s="124"/>
      <c r="E31" s="161"/>
      <c r="F31" s="506">
        <v>1220100000</v>
      </c>
      <c r="G31" s="121">
        <v>1257200000</v>
      </c>
      <c r="H31" s="121">
        <v>1200100000</v>
      </c>
      <c r="I31" s="505">
        <v>1410700000</v>
      </c>
    </row>
    <row r="32" spans="1:9" ht="13.8" customHeight="1" x14ac:dyDescent="0.25">
      <c r="A32" s="504" t="s">
        <v>187</v>
      </c>
      <c r="B32" s="507">
        <v>7975400000</v>
      </c>
      <c r="C32" s="126">
        <f>C38-C30-C31-C34-C35-C36</f>
        <v>8689200000</v>
      </c>
      <c r="D32" s="124"/>
      <c r="E32" s="161"/>
      <c r="F32" s="506">
        <v>6618600000</v>
      </c>
      <c r="G32" s="121">
        <v>7593100000</v>
      </c>
      <c r="H32" s="121">
        <v>7928300000</v>
      </c>
      <c r="I32" s="505">
        <v>9418600000</v>
      </c>
    </row>
    <row r="33" spans="1:9" ht="13.8" customHeight="1" x14ac:dyDescent="0.25">
      <c r="A33" s="509"/>
      <c r="B33" s="508"/>
      <c r="C33" s="161"/>
      <c r="D33" s="124"/>
      <c r="E33" s="161"/>
      <c r="F33" s="497"/>
      <c r="G33" s="12"/>
      <c r="H33" s="12"/>
      <c r="I33" s="496"/>
    </row>
    <row r="34" spans="1:9" ht="13.8" customHeight="1" x14ac:dyDescent="0.25">
      <c r="A34" s="504" t="s">
        <v>186</v>
      </c>
      <c r="B34" s="507">
        <v>9393500000</v>
      </c>
      <c r="C34" s="126">
        <v>9170500000</v>
      </c>
      <c r="D34" s="158"/>
      <c r="E34" s="159"/>
      <c r="F34" s="506">
        <v>7637500000</v>
      </c>
      <c r="G34" s="126">
        <v>9867900000</v>
      </c>
      <c r="H34" s="126">
        <v>9926600000</v>
      </c>
      <c r="I34" s="505">
        <v>9940500000</v>
      </c>
    </row>
    <row r="35" spans="1:9" ht="13.8" customHeight="1" x14ac:dyDescent="0.25">
      <c r="A35" s="504" t="s">
        <v>185</v>
      </c>
      <c r="B35" s="507">
        <v>8827300000</v>
      </c>
      <c r="C35" s="126">
        <v>8512700000</v>
      </c>
      <c r="D35" s="124"/>
      <c r="E35" s="161"/>
      <c r="F35" s="506">
        <v>5435100000</v>
      </c>
      <c r="G35" s="121">
        <v>5614400000</v>
      </c>
      <c r="H35" s="121">
        <v>5456700000</v>
      </c>
      <c r="I35" s="505">
        <v>8836700000</v>
      </c>
    </row>
    <row r="36" spans="1:9" ht="13.8" customHeight="1" x14ac:dyDescent="0.25">
      <c r="A36" s="504" t="s">
        <v>184</v>
      </c>
      <c r="B36" s="503">
        <v>14587800000</v>
      </c>
      <c r="C36" s="502">
        <v>11620800000</v>
      </c>
      <c r="D36" s="419"/>
      <c r="E36" s="289"/>
      <c r="F36" s="501">
        <v>14103700000</v>
      </c>
      <c r="G36" s="500">
        <v>14169700000</v>
      </c>
      <c r="H36" s="500">
        <v>14960600000</v>
      </c>
      <c r="I36" s="499">
        <v>11667900000</v>
      </c>
    </row>
    <row r="37" spans="1:9" ht="13.8" customHeight="1" x14ac:dyDescent="0.25">
      <c r="A37" s="1"/>
      <c r="B37" s="498"/>
      <c r="C37" s="1"/>
      <c r="D37" s="12"/>
      <c r="E37" s="1"/>
      <c r="F37" s="497"/>
      <c r="G37" s="12"/>
      <c r="H37" s="12"/>
      <c r="I37" s="496"/>
    </row>
    <row r="38" spans="1:9" ht="13.8" customHeight="1" thickBot="1" x14ac:dyDescent="0.3">
      <c r="A38" s="27" t="s">
        <v>65</v>
      </c>
      <c r="B38" s="495">
        <v>44355600000</v>
      </c>
      <c r="C38" s="491">
        <v>42359200000</v>
      </c>
      <c r="D38" s="494"/>
      <c r="E38" s="493"/>
      <c r="F38" s="492">
        <v>37624300000</v>
      </c>
      <c r="G38" s="491">
        <v>40946500000</v>
      </c>
      <c r="H38" s="491">
        <v>43010400000</v>
      </c>
      <c r="I38" s="490">
        <v>44981000000</v>
      </c>
    </row>
    <row r="39" spans="1:9" ht="13.8" customHeight="1" thickTop="1" x14ac:dyDescent="0.25">
      <c r="A39" s="1"/>
      <c r="B39" s="21"/>
      <c r="C39" s="21"/>
      <c r="D39" s="21"/>
      <c r="E39" s="489"/>
      <c r="F39" s="21"/>
      <c r="G39" s="21"/>
      <c r="H39" s="21"/>
      <c r="I39" s="23"/>
    </row>
    <row r="40" spans="1:9" ht="13.8" customHeight="1" x14ac:dyDescent="0.25">
      <c r="A40" s="544" t="s">
        <v>33</v>
      </c>
      <c r="B40" s="539"/>
      <c r="C40" s="663"/>
      <c r="D40" s="539"/>
      <c r="E40" s="539"/>
      <c r="F40" s="542"/>
      <c r="G40" s="542"/>
      <c r="H40" s="542"/>
      <c r="I40" s="556"/>
    </row>
    <row r="41" spans="1:9" ht="13.8" customHeight="1" x14ac:dyDescent="0.25">
      <c r="A41" s="176"/>
      <c r="B41" s="1"/>
      <c r="C41" s="1"/>
      <c r="D41" s="1"/>
      <c r="E41" s="1"/>
      <c r="F41" s="1"/>
      <c r="G41" s="1"/>
      <c r="H41" s="1"/>
      <c r="I41" s="1"/>
    </row>
    <row r="42" spans="1:9" ht="18.75" customHeight="1" x14ac:dyDescent="0.25">
      <c r="A42" s="177" t="s">
        <v>183</v>
      </c>
      <c r="B42" s="67"/>
      <c r="C42" s="67"/>
      <c r="D42" s="67"/>
      <c r="E42" s="67"/>
      <c r="F42" s="67"/>
      <c r="G42" s="67"/>
      <c r="H42" s="67"/>
      <c r="I42" s="67"/>
    </row>
    <row r="43" spans="1:9" ht="13.8" customHeight="1" x14ac:dyDescent="0.25">
      <c r="A43" s="1"/>
      <c r="B43" s="1"/>
      <c r="C43" s="1"/>
      <c r="D43" s="1"/>
      <c r="E43" s="1"/>
      <c r="F43" s="1"/>
      <c r="G43" s="1"/>
      <c r="H43" s="1"/>
      <c r="I43" s="12"/>
    </row>
    <row r="44" spans="1:9" ht="18.75" customHeight="1" x14ac:dyDescent="0.25">
      <c r="A44" s="1"/>
      <c r="B44" s="1"/>
      <c r="C44" s="1"/>
      <c r="D44" s="1"/>
      <c r="E44" s="1"/>
      <c r="F44" s="1"/>
      <c r="G44" s="1"/>
      <c r="H44" s="1"/>
      <c r="I44" s="12"/>
    </row>
    <row r="45" spans="1:9" ht="18.75" customHeight="1" x14ac:dyDescent="0.25">
      <c r="A45" s="1"/>
      <c r="B45" s="1"/>
      <c r="C45" s="1"/>
      <c r="D45" s="1"/>
      <c r="E45" s="1"/>
      <c r="F45" s="1"/>
      <c r="G45" s="1"/>
      <c r="H45" s="1"/>
      <c r="I45" s="12"/>
    </row>
    <row r="46" spans="1:9" ht="18.75" customHeight="1" x14ac:dyDescent="0.25">
      <c r="A46" s="1"/>
      <c r="B46" s="1"/>
      <c r="C46" s="1"/>
      <c r="D46" s="1"/>
      <c r="E46" s="1"/>
      <c r="F46" s="1"/>
      <c r="G46" s="1"/>
      <c r="H46" s="1"/>
      <c r="I46" s="12"/>
    </row>
    <row r="47" spans="1:9" ht="18.75" customHeight="1" x14ac:dyDescent="0.25">
      <c r="A47" s="1"/>
      <c r="B47" s="1"/>
      <c r="C47" s="1"/>
      <c r="D47" s="1"/>
      <c r="E47" s="1"/>
      <c r="F47" s="1"/>
      <c r="G47" s="1"/>
      <c r="H47" s="1"/>
      <c r="I47" s="12"/>
    </row>
    <row r="48" spans="1:9" ht="18.75" customHeight="1" x14ac:dyDescent="0.25">
      <c r="A48" s="1"/>
      <c r="B48" s="1"/>
      <c r="C48" s="1"/>
      <c r="D48" s="1"/>
      <c r="E48" s="1"/>
      <c r="F48" s="1"/>
      <c r="G48" s="1"/>
      <c r="H48" s="1"/>
      <c r="I48" s="12"/>
    </row>
    <row r="49" spans="1:9" ht="18.75" customHeight="1" x14ac:dyDescent="0.25">
      <c r="A49" s="1"/>
      <c r="B49" s="1"/>
      <c r="C49" s="1"/>
      <c r="D49" s="1"/>
      <c r="E49" s="1"/>
      <c r="F49" s="1"/>
      <c r="G49" s="1"/>
      <c r="H49" s="1"/>
      <c r="I49" s="12"/>
    </row>
    <row r="50" spans="1:9" ht="18.75" customHeight="1" x14ac:dyDescent="0.25">
      <c r="A50" s="1"/>
      <c r="B50" s="1"/>
      <c r="C50" s="1"/>
      <c r="D50" s="1"/>
      <c r="E50" s="1"/>
      <c r="F50" s="1"/>
      <c r="G50" s="1"/>
      <c r="H50" s="1"/>
      <c r="I50" s="12"/>
    </row>
    <row r="51" spans="1:9" ht="18.75" customHeight="1" x14ac:dyDescent="0.25">
      <c r="A51" s="1"/>
      <c r="B51" s="1"/>
      <c r="C51" s="1"/>
      <c r="D51" s="1"/>
      <c r="E51" s="1"/>
      <c r="F51" s="1"/>
      <c r="G51" s="1"/>
      <c r="H51" s="1"/>
      <c r="I51" s="12"/>
    </row>
    <row r="52" spans="1:9" ht="18.75" customHeight="1" x14ac:dyDescent="0.25">
      <c r="A52" s="1"/>
      <c r="B52" s="1"/>
      <c r="C52" s="1"/>
      <c r="D52" s="1"/>
      <c r="E52" s="1"/>
      <c r="F52" s="1"/>
      <c r="G52" s="1"/>
      <c r="H52" s="1"/>
      <c r="I52" s="12"/>
    </row>
    <row r="53" spans="1:9" ht="18.75" customHeight="1" x14ac:dyDescent="0.25">
      <c r="A53" s="1"/>
      <c r="B53" s="1"/>
      <c r="C53" s="1"/>
      <c r="D53" s="1"/>
      <c r="E53" s="1"/>
      <c r="F53" s="1"/>
      <c r="G53" s="1"/>
      <c r="H53" s="1"/>
      <c r="I53" s="12"/>
    </row>
    <row r="54" spans="1:9" ht="18.75" customHeight="1" x14ac:dyDescent="0.25">
      <c r="A54" s="1"/>
      <c r="B54" s="1"/>
      <c r="C54" s="1"/>
      <c r="D54" s="1"/>
      <c r="E54" s="1"/>
      <c r="F54" s="1"/>
      <c r="G54" s="1"/>
      <c r="H54" s="1"/>
      <c r="I54" s="12"/>
    </row>
    <row r="55" spans="1:9" ht="18.75" customHeight="1" x14ac:dyDescent="0.25">
      <c r="A55" s="1"/>
      <c r="B55" s="1"/>
      <c r="C55" s="1"/>
      <c r="D55" s="1"/>
      <c r="E55" s="1"/>
      <c r="F55" s="1"/>
      <c r="G55" s="1"/>
      <c r="H55" s="1"/>
      <c r="I55" s="12"/>
    </row>
    <row r="56" spans="1:9" ht="18.75" customHeight="1" x14ac:dyDescent="0.25">
      <c r="A56" s="1"/>
      <c r="B56" s="1"/>
      <c r="C56" s="1"/>
      <c r="D56" s="1"/>
      <c r="E56" s="1"/>
      <c r="F56" s="1"/>
      <c r="G56" s="1"/>
      <c r="H56" s="1"/>
      <c r="I56" s="12"/>
    </row>
    <row r="57" spans="1:9" ht="18.75" customHeight="1" x14ac:dyDescent="0.25">
      <c r="A57" s="1"/>
      <c r="B57" s="1"/>
      <c r="C57" s="1"/>
      <c r="D57" s="1"/>
      <c r="E57" s="1"/>
      <c r="F57" s="1"/>
      <c r="G57" s="1"/>
      <c r="H57" s="1"/>
      <c r="I57" s="12"/>
    </row>
    <row r="58" spans="1:9" ht="18.75" customHeight="1" x14ac:dyDescent="0.25">
      <c r="A58" s="1"/>
      <c r="B58" s="1"/>
      <c r="C58" s="1"/>
      <c r="D58" s="1"/>
      <c r="E58" s="1"/>
      <c r="F58" s="1"/>
      <c r="G58" s="1"/>
      <c r="H58" s="1"/>
      <c r="I58" s="12"/>
    </row>
    <row r="59" spans="1:9" ht="18.75" customHeight="1" x14ac:dyDescent="0.25">
      <c r="A59" s="1"/>
      <c r="B59" s="1"/>
      <c r="C59" s="1"/>
      <c r="D59" s="1"/>
      <c r="E59" s="1"/>
      <c r="F59" s="1"/>
      <c r="G59" s="1"/>
      <c r="H59" s="1"/>
      <c r="I59" s="12"/>
    </row>
    <row r="60" spans="1:9" ht="18.75" customHeight="1" x14ac:dyDescent="0.25">
      <c r="A60" s="1"/>
      <c r="B60" s="1"/>
      <c r="C60" s="1"/>
      <c r="D60" s="1"/>
      <c r="E60" s="1"/>
      <c r="F60" s="1"/>
      <c r="G60" s="1"/>
      <c r="H60" s="1"/>
      <c r="I60" s="12"/>
    </row>
    <row r="61" spans="1:9" ht="18.75" customHeight="1" x14ac:dyDescent="0.25">
      <c r="A61" s="1"/>
      <c r="B61" s="1"/>
      <c r="C61" s="1"/>
      <c r="D61" s="1"/>
      <c r="E61" s="1"/>
      <c r="F61" s="1"/>
      <c r="G61" s="1"/>
      <c r="H61" s="1"/>
      <c r="I61" s="12"/>
    </row>
    <row r="62" spans="1:9" ht="18.75" customHeight="1" x14ac:dyDescent="0.25">
      <c r="A62" s="1"/>
      <c r="B62" s="1"/>
      <c r="C62" s="1"/>
      <c r="D62" s="1"/>
      <c r="E62" s="1"/>
      <c r="F62" s="1"/>
      <c r="G62" s="1"/>
      <c r="H62" s="1"/>
      <c r="I62" s="12"/>
    </row>
    <row r="63" spans="1:9" ht="18.75" customHeight="1" x14ac:dyDescent="0.25">
      <c r="A63" s="1"/>
      <c r="B63" s="1"/>
      <c r="C63" s="1"/>
      <c r="D63" s="1"/>
      <c r="E63" s="1"/>
      <c r="F63" s="1"/>
      <c r="G63" s="1"/>
      <c r="H63" s="1"/>
      <c r="I63" s="12"/>
    </row>
    <row r="64" spans="1:9" ht="18.75" customHeight="1" x14ac:dyDescent="0.25">
      <c r="A64" s="1"/>
      <c r="B64" s="1"/>
      <c r="C64" s="1"/>
      <c r="D64" s="1"/>
      <c r="E64" s="1"/>
      <c r="F64" s="1"/>
      <c r="G64" s="1"/>
      <c r="H64" s="1"/>
      <c r="I64" s="12"/>
    </row>
    <row r="65" spans="1:9" ht="18.75" customHeight="1" x14ac:dyDescent="0.25">
      <c r="A65" s="1"/>
      <c r="B65" s="1"/>
      <c r="C65" s="1"/>
      <c r="D65" s="1"/>
      <c r="E65" s="1"/>
      <c r="F65" s="1"/>
      <c r="G65" s="1"/>
      <c r="H65" s="1"/>
      <c r="I65" s="12"/>
    </row>
    <row r="66" spans="1:9" ht="18.75" customHeight="1" x14ac:dyDescent="0.25">
      <c r="A66" s="1"/>
      <c r="B66" s="1"/>
      <c r="C66" s="1"/>
      <c r="D66" s="1"/>
      <c r="E66" s="1"/>
      <c r="F66" s="1"/>
      <c r="G66" s="1"/>
      <c r="H66" s="1"/>
      <c r="I66" s="12"/>
    </row>
    <row r="67" spans="1:9" ht="18.75" customHeight="1" x14ac:dyDescent="0.25">
      <c r="A67" s="1"/>
      <c r="B67" s="1"/>
      <c r="C67" s="1"/>
      <c r="D67" s="1"/>
      <c r="E67" s="1"/>
      <c r="F67" s="1"/>
      <c r="G67" s="1"/>
      <c r="H67" s="1"/>
      <c r="I67" s="12"/>
    </row>
    <row r="68" spans="1:9" ht="18.75" customHeight="1" x14ac:dyDescent="0.25">
      <c r="A68" s="1"/>
      <c r="B68" s="1"/>
      <c r="C68" s="1"/>
      <c r="D68" s="1"/>
      <c r="E68" s="1"/>
      <c r="F68" s="1"/>
      <c r="G68" s="1"/>
      <c r="H68" s="1"/>
      <c r="I68" s="12"/>
    </row>
    <row r="69" spans="1:9" ht="18.75" customHeight="1" x14ac:dyDescent="0.25">
      <c r="A69" s="1"/>
      <c r="B69" s="1"/>
      <c r="C69" s="1"/>
      <c r="D69" s="1"/>
      <c r="E69" s="1"/>
      <c r="F69" s="1"/>
      <c r="G69" s="1"/>
      <c r="H69" s="1"/>
      <c r="I69" s="12"/>
    </row>
    <row r="70" spans="1:9" ht="18.75" customHeight="1" x14ac:dyDescent="0.25">
      <c r="A70" s="1"/>
      <c r="B70" s="1"/>
      <c r="C70" s="1"/>
      <c r="D70" s="1"/>
      <c r="E70" s="1"/>
      <c r="F70" s="1"/>
      <c r="G70" s="1"/>
      <c r="H70" s="1"/>
      <c r="I70" s="12"/>
    </row>
    <row r="71" spans="1:9" ht="18.75" customHeight="1" x14ac:dyDescent="0.25">
      <c r="A71" s="1"/>
      <c r="B71" s="1"/>
      <c r="C71" s="1"/>
      <c r="D71" s="1"/>
      <c r="E71" s="1"/>
      <c r="F71" s="1"/>
      <c r="G71" s="1"/>
      <c r="H71" s="1"/>
      <c r="I71" s="12"/>
    </row>
    <row r="72" spans="1:9" ht="18.75" customHeight="1" x14ac:dyDescent="0.25">
      <c r="A72" s="1"/>
      <c r="B72" s="1"/>
      <c r="C72" s="1"/>
      <c r="D72" s="1"/>
      <c r="E72" s="1"/>
      <c r="F72" s="1"/>
      <c r="G72" s="1"/>
      <c r="H72" s="1"/>
      <c r="I72" s="12"/>
    </row>
    <row r="73" spans="1:9" ht="18.75" customHeight="1" x14ac:dyDescent="0.25">
      <c r="A73" s="1"/>
      <c r="B73" s="1"/>
      <c r="C73" s="1"/>
      <c r="D73" s="1"/>
      <c r="E73" s="1"/>
      <c r="F73" s="1"/>
      <c r="G73" s="1"/>
      <c r="H73" s="1"/>
      <c r="I73" s="12"/>
    </row>
    <row r="74" spans="1:9" ht="18.75" customHeight="1" x14ac:dyDescent="0.25">
      <c r="A74" s="1"/>
      <c r="B74" s="1"/>
      <c r="C74" s="1"/>
      <c r="D74" s="1"/>
      <c r="E74" s="1"/>
      <c r="F74" s="1"/>
      <c r="G74" s="1"/>
      <c r="H74" s="1"/>
      <c r="I74" s="12"/>
    </row>
    <row r="75" spans="1:9" ht="18.75" customHeight="1" x14ac:dyDescent="0.25">
      <c r="A75" s="1"/>
      <c r="B75" s="1"/>
      <c r="C75" s="1"/>
      <c r="D75" s="1"/>
      <c r="E75" s="1"/>
      <c r="F75" s="1"/>
      <c r="G75" s="1"/>
      <c r="H75" s="1"/>
      <c r="I75" s="12"/>
    </row>
    <row r="76" spans="1:9" ht="18.75" customHeight="1" x14ac:dyDescent="0.25">
      <c r="A76" s="1"/>
      <c r="B76" s="1"/>
      <c r="C76" s="1"/>
      <c r="D76" s="1"/>
      <c r="E76" s="1"/>
      <c r="F76" s="1"/>
      <c r="G76" s="1"/>
      <c r="H76" s="1"/>
      <c r="I76" s="12"/>
    </row>
    <row r="77" spans="1:9" ht="18.75" customHeight="1" x14ac:dyDescent="0.25">
      <c r="A77" s="1"/>
      <c r="B77" s="1"/>
      <c r="C77" s="1"/>
      <c r="D77" s="1"/>
      <c r="E77" s="1"/>
      <c r="F77" s="1"/>
      <c r="G77" s="1"/>
      <c r="H77" s="1"/>
      <c r="I77" s="12"/>
    </row>
    <row r="78" spans="1:9" ht="18.75" customHeight="1" x14ac:dyDescent="0.25">
      <c r="A78" s="1"/>
      <c r="B78" s="1"/>
      <c r="C78" s="1"/>
      <c r="D78" s="1"/>
      <c r="E78" s="1"/>
      <c r="F78" s="1"/>
      <c r="G78" s="1"/>
      <c r="H78" s="1"/>
      <c r="I78" s="12"/>
    </row>
    <row r="79" spans="1:9" ht="18.75" customHeight="1" x14ac:dyDescent="0.25">
      <c r="A79" s="1"/>
      <c r="B79" s="1"/>
      <c r="C79" s="1"/>
      <c r="D79" s="1"/>
      <c r="E79" s="1"/>
      <c r="F79" s="1"/>
      <c r="G79" s="1"/>
      <c r="H79" s="1"/>
      <c r="I79" s="12"/>
    </row>
    <row r="80" spans="1:9" ht="18.75" customHeight="1" x14ac:dyDescent="0.25">
      <c r="A80" s="1"/>
      <c r="B80" s="1"/>
      <c r="C80" s="1"/>
      <c r="D80" s="1"/>
      <c r="E80" s="1"/>
      <c r="F80" s="1"/>
      <c r="G80" s="1"/>
      <c r="H80" s="1"/>
      <c r="I80" s="12"/>
    </row>
    <row r="81" spans="1:9" ht="18.75" customHeight="1" x14ac:dyDescent="0.25">
      <c r="A81" s="1"/>
      <c r="B81" s="1"/>
      <c r="C81" s="1"/>
      <c r="D81" s="1"/>
      <c r="E81" s="1"/>
      <c r="F81" s="1"/>
      <c r="G81" s="1"/>
      <c r="H81" s="1"/>
      <c r="I81" s="12"/>
    </row>
    <row r="82" spans="1:9" ht="18.75" customHeight="1" x14ac:dyDescent="0.25">
      <c r="A82" s="1"/>
      <c r="B82" s="1"/>
      <c r="C82" s="1"/>
      <c r="D82" s="1"/>
      <c r="E82" s="1"/>
      <c r="F82" s="1"/>
      <c r="G82" s="1"/>
      <c r="H82" s="1"/>
      <c r="I82" s="12"/>
    </row>
    <row r="83" spans="1:9" ht="18.75" customHeight="1" x14ac:dyDescent="0.25">
      <c r="A83" s="1"/>
      <c r="B83" s="1"/>
      <c r="C83" s="1"/>
      <c r="D83" s="1"/>
      <c r="E83" s="1"/>
      <c r="F83" s="1"/>
      <c r="G83" s="1"/>
      <c r="H83" s="1"/>
      <c r="I83" s="12"/>
    </row>
    <row r="84" spans="1:9" ht="18.75" customHeight="1" x14ac:dyDescent="0.25">
      <c r="A84" s="1"/>
      <c r="B84" s="1"/>
      <c r="C84" s="1"/>
      <c r="D84" s="1"/>
      <c r="E84" s="1"/>
      <c r="F84" s="1"/>
      <c r="G84" s="1"/>
      <c r="H84" s="1"/>
      <c r="I84" s="12"/>
    </row>
    <row r="85" spans="1:9" ht="18.75" customHeight="1" x14ac:dyDescent="0.25">
      <c r="A85" s="1"/>
      <c r="B85" s="1"/>
      <c r="C85" s="1"/>
      <c r="D85" s="1"/>
      <c r="E85" s="1"/>
      <c r="F85" s="1"/>
      <c r="G85" s="1"/>
      <c r="H85" s="1"/>
      <c r="I85" s="12"/>
    </row>
    <row r="86" spans="1:9" ht="18.75" customHeight="1" x14ac:dyDescent="0.25">
      <c r="A86" s="1"/>
      <c r="B86" s="1"/>
      <c r="C86" s="1"/>
      <c r="D86" s="1"/>
      <c r="E86" s="1"/>
      <c r="F86" s="1"/>
      <c r="G86" s="1"/>
      <c r="H86" s="1"/>
      <c r="I86" s="12"/>
    </row>
    <row r="87" spans="1:9" ht="18.75" customHeight="1" x14ac:dyDescent="0.25">
      <c r="A87" s="1"/>
      <c r="B87" s="1"/>
      <c r="C87" s="1"/>
      <c r="D87" s="1"/>
      <c r="E87" s="1"/>
      <c r="F87" s="1"/>
      <c r="G87" s="1"/>
      <c r="H87" s="1"/>
      <c r="I87" s="12"/>
    </row>
    <row r="88" spans="1:9" ht="18.75" customHeight="1" x14ac:dyDescent="0.25">
      <c r="A88" s="1"/>
      <c r="B88" s="1"/>
      <c r="C88" s="1"/>
      <c r="D88" s="1"/>
      <c r="E88" s="1"/>
      <c r="F88" s="1"/>
      <c r="G88" s="1"/>
      <c r="H88" s="1"/>
      <c r="I88" s="12"/>
    </row>
    <row r="89" spans="1:9" ht="18.75" customHeight="1" x14ac:dyDescent="0.25">
      <c r="A89" s="1"/>
      <c r="B89" s="1"/>
      <c r="C89" s="1"/>
      <c r="D89" s="1"/>
      <c r="E89" s="1"/>
      <c r="F89" s="1"/>
      <c r="G89" s="1"/>
      <c r="H89" s="1"/>
      <c r="I89" s="12"/>
    </row>
    <row r="90" spans="1:9" ht="18.75" customHeight="1" x14ac:dyDescent="0.25">
      <c r="A90" s="1"/>
      <c r="B90" s="1"/>
      <c r="C90" s="1"/>
      <c r="D90" s="1"/>
      <c r="E90" s="1"/>
      <c r="F90" s="1"/>
      <c r="G90" s="1"/>
      <c r="H90" s="1"/>
      <c r="I90" s="12"/>
    </row>
    <row r="91" spans="1:9" ht="18.75" customHeight="1" x14ac:dyDescent="0.25">
      <c r="A91" s="1"/>
      <c r="B91" s="1"/>
      <c r="C91" s="1"/>
      <c r="D91" s="1"/>
      <c r="E91" s="1"/>
      <c r="F91" s="1"/>
      <c r="G91" s="1"/>
      <c r="H91" s="1"/>
      <c r="I91" s="12"/>
    </row>
    <row r="92" spans="1:9" ht="18.75" customHeight="1" x14ac:dyDescent="0.25">
      <c r="A92" s="1"/>
      <c r="B92" s="1"/>
      <c r="C92" s="1"/>
      <c r="D92" s="1"/>
      <c r="E92" s="1"/>
      <c r="F92" s="1"/>
      <c r="G92" s="1"/>
      <c r="H92" s="1"/>
      <c r="I92" s="12"/>
    </row>
    <row r="93" spans="1:9" ht="18.75" customHeight="1" x14ac:dyDescent="0.25">
      <c r="A93" s="1"/>
      <c r="B93" s="1"/>
      <c r="C93" s="1"/>
      <c r="D93" s="1"/>
      <c r="E93" s="1"/>
      <c r="F93" s="1"/>
      <c r="G93" s="1"/>
      <c r="H93" s="1"/>
      <c r="I93" s="12"/>
    </row>
    <row r="94" spans="1:9" ht="18.75" customHeight="1" x14ac:dyDescent="0.25">
      <c r="A94" s="1"/>
      <c r="B94" s="1"/>
      <c r="C94" s="1"/>
      <c r="D94" s="1"/>
      <c r="E94" s="1"/>
      <c r="F94" s="1"/>
      <c r="G94" s="1"/>
      <c r="H94" s="1"/>
      <c r="I94" s="12"/>
    </row>
    <row r="95" spans="1:9" ht="18.75" customHeight="1" x14ac:dyDescent="0.25">
      <c r="A95" s="1"/>
      <c r="B95" s="1"/>
      <c r="C95" s="1"/>
      <c r="D95" s="1"/>
      <c r="E95" s="1"/>
      <c r="F95" s="1"/>
      <c r="G95" s="1"/>
      <c r="H95" s="1"/>
      <c r="I95" s="12"/>
    </row>
    <row r="96" spans="1:9" ht="18.75" customHeight="1" x14ac:dyDescent="0.25">
      <c r="A96" s="1"/>
      <c r="B96" s="1"/>
      <c r="C96" s="1"/>
      <c r="D96" s="1"/>
      <c r="E96" s="1"/>
      <c r="F96" s="1"/>
      <c r="G96" s="1"/>
      <c r="H96" s="1"/>
      <c r="I96" s="12"/>
    </row>
    <row r="97" spans="1:9" ht="18.75" customHeight="1" x14ac:dyDescent="0.25">
      <c r="A97" s="1"/>
      <c r="B97" s="1"/>
      <c r="C97" s="1"/>
      <c r="D97" s="1"/>
      <c r="E97" s="1"/>
      <c r="F97" s="1"/>
      <c r="G97" s="1"/>
      <c r="H97" s="1"/>
      <c r="I97" s="12"/>
    </row>
    <row r="98" spans="1:9" ht="18.75" customHeight="1" x14ac:dyDescent="0.25">
      <c r="A98" s="1"/>
      <c r="B98" s="1"/>
      <c r="C98" s="1"/>
      <c r="D98" s="1"/>
      <c r="E98" s="1"/>
      <c r="F98" s="1"/>
      <c r="G98" s="1"/>
      <c r="H98" s="1"/>
      <c r="I98" s="12"/>
    </row>
    <row r="99" spans="1:9" ht="18.75" customHeight="1" x14ac:dyDescent="0.25">
      <c r="A99" s="1"/>
      <c r="B99" s="1"/>
      <c r="C99" s="1"/>
      <c r="D99" s="1"/>
      <c r="E99" s="1"/>
      <c r="F99" s="1"/>
      <c r="G99" s="1"/>
      <c r="H99" s="1"/>
      <c r="I99" s="12"/>
    </row>
    <row r="100" spans="1:9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2"/>
    </row>
    <row r="101" spans="1:9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2"/>
    </row>
    <row r="102" spans="1:9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2"/>
    </row>
    <row r="103" spans="1:9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2"/>
    </row>
    <row r="104" spans="1:9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2"/>
    </row>
    <row r="105" spans="1:9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2"/>
    </row>
    <row r="106" spans="1:9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2"/>
    </row>
    <row r="107" spans="1:9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2"/>
    </row>
    <row r="108" spans="1:9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2"/>
    </row>
    <row r="109" spans="1:9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2"/>
    </row>
    <row r="110" spans="1:9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2"/>
    </row>
    <row r="111" spans="1:9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2"/>
    </row>
    <row r="112" spans="1:9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2"/>
    </row>
    <row r="113" spans="1:9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2"/>
    </row>
    <row r="114" spans="1:9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2"/>
    </row>
    <row r="115" spans="1:9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2"/>
    </row>
    <row r="116" spans="1:9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2"/>
    </row>
    <row r="117" spans="1:9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2"/>
    </row>
    <row r="118" spans="1:9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2"/>
    </row>
    <row r="119" spans="1:9" ht="18.75" customHeight="1" x14ac:dyDescent="0.25">
      <c r="A119" s="67"/>
      <c r="B119" s="67"/>
      <c r="C119" s="67"/>
      <c r="D119" s="67"/>
      <c r="E119" s="67"/>
      <c r="F119" s="67"/>
      <c r="G119" s="67"/>
      <c r="H119" s="67"/>
      <c r="I119" s="102"/>
    </row>
  </sheetData>
  <mergeCells count="8">
    <mergeCell ref="B9:E9"/>
    <mergeCell ref="F9:I9"/>
    <mergeCell ref="A40:I40"/>
    <mergeCell ref="A2:I2"/>
    <mergeCell ref="A3:I3"/>
    <mergeCell ref="A6:B6"/>
    <mergeCell ref="A7:B7"/>
    <mergeCell ref="B8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"/>
      <c r="C1" s="1"/>
      <c r="D1" s="152"/>
      <c r="E1" s="146"/>
      <c r="F1" s="146"/>
      <c r="G1" s="155"/>
      <c r="H1" s="155"/>
      <c r="I1" s="155"/>
      <c r="J1" s="155"/>
      <c r="K1" s="155"/>
      <c r="L1" s="155"/>
      <c r="M1" s="155"/>
      <c r="N1" s="1"/>
      <c r="O1" s="1"/>
      <c r="P1" s="1"/>
      <c r="Q1" s="1"/>
      <c r="R1" s="1"/>
      <c r="S1" s="6" t="s">
        <v>0</v>
      </c>
    </row>
    <row r="2" spans="1:19" ht="18.75" customHeight="1" x14ac:dyDescent="0.3">
      <c r="A2" s="549" t="s">
        <v>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56"/>
      <c r="S2" s="556"/>
    </row>
    <row r="3" spans="1:19" ht="18.75" customHeight="1" x14ac:dyDescent="0.3">
      <c r="A3" s="552" t="s">
        <v>51</v>
      </c>
      <c r="B3" s="557"/>
      <c r="C3" s="557"/>
      <c r="D3" s="557"/>
      <c r="E3" s="557"/>
      <c r="F3" s="557"/>
      <c r="G3" s="557"/>
      <c r="H3" s="554"/>
      <c r="I3" s="554"/>
      <c r="J3" s="554"/>
      <c r="K3" s="554"/>
      <c r="L3" s="554"/>
      <c r="M3" s="554"/>
      <c r="N3" s="558"/>
      <c r="O3" s="557"/>
      <c r="P3" s="557"/>
      <c r="Q3" s="557"/>
      <c r="R3" s="557"/>
      <c r="S3" s="559"/>
    </row>
    <row r="4" spans="1:19" ht="12.45" customHeight="1" x14ac:dyDescent="0.3">
      <c r="A4" s="560" t="s">
        <v>3</v>
      </c>
      <c r="B4" s="535"/>
      <c r="C4" s="1"/>
      <c r="D4" s="153"/>
      <c r="E4" s="114"/>
      <c r="F4" s="114"/>
      <c r="G4" s="155"/>
      <c r="H4" s="155"/>
      <c r="I4" s="155"/>
      <c r="J4" s="155"/>
      <c r="K4" s="102"/>
      <c r="L4" s="155"/>
      <c r="M4" s="155"/>
      <c r="N4" s="1"/>
      <c r="O4" s="1"/>
      <c r="P4" s="1"/>
      <c r="Q4" s="1"/>
      <c r="R4" s="1"/>
      <c r="S4" s="12"/>
    </row>
    <row r="5" spans="1:19" ht="12.45" customHeight="1" x14ac:dyDescent="0.25">
      <c r="A5" s="560" t="s">
        <v>4</v>
      </c>
      <c r="B5" s="535"/>
      <c r="C5" s="1"/>
      <c r="D5" s="154"/>
      <c r="E5" s="148"/>
      <c r="F5" s="148"/>
      <c r="G5" s="21"/>
      <c r="H5" s="154"/>
      <c r="I5" s="154"/>
      <c r="J5" s="153"/>
      <c r="K5" s="102"/>
      <c r="L5" s="1"/>
      <c r="M5" s="1"/>
      <c r="N5" s="1"/>
      <c r="O5" s="1"/>
      <c r="P5" s="1"/>
      <c r="Q5" s="1"/>
      <c r="R5" s="1"/>
      <c r="S5" s="12"/>
    </row>
    <row r="6" spans="1:19" ht="12.45" customHeight="1" x14ac:dyDescent="0.3">
      <c r="A6" s="561" t="s">
        <v>5</v>
      </c>
      <c r="B6" s="562"/>
      <c r="C6" s="1"/>
      <c r="D6" s="153"/>
      <c r="E6" s="153"/>
      <c r="F6" s="153"/>
      <c r="G6" s="7"/>
      <c r="H6" s="152"/>
      <c r="I6" s="152"/>
      <c r="J6" s="152"/>
      <c r="K6" s="102"/>
      <c r="L6" s="1"/>
      <c r="M6" s="1"/>
      <c r="N6" s="1"/>
      <c r="O6" s="1"/>
      <c r="P6" s="1"/>
      <c r="Q6" s="1"/>
      <c r="R6" s="1"/>
      <c r="S6" s="102"/>
    </row>
    <row r="7" spans="1:19" ht="12.45" customHeight="1" x14ac:dyDescent="0.3">
      <c r="A7" s="561" t="s">
        <v>6</v>
      </c>
      <c r="B7" s="539"/>
      <c r="C7" s="1"/>
      <c r="D7" s="153"/>
      <c r="E7" s="153"/>
      <c r="F7" s="153"/>
      <c r="G7" s="7"/>
      <c r="H7" s="152"/>
      <c r="I7" s="152"/>
      <c r="J7" s="152"/>
      <c r="K7" s="102"/>
      <c r="L7" s="1"/>
      <c r="M7" s="1"/>
      <c r="N7" s="1"/>
      <c r="O7" s="1"/>
      <c r="P7" s="1"/>
      <c r="Q7" s="1"/>
      <c r="R7" s="1"/>
      <c r="S7" s="102"/>
    </row>
    <row r="8" spans="1:19" ht="12.45" customHeight="1" x14ac:dyDescent="0.3">
      <c r="A8" s="566"/>
      <c r="B8" s="567"/>
      <c r="C8" s="1"/>
      <c r="D8" s="153"/>
      <c r="E8" s="153"/>
      <c r="F8" s="153"/>
      <c r="G8" s="7"/>
      <c r="H8" s="152"/>
      <c r="I8" s="152"/>
      <c r="J8" s="152"/>
      <c r="K8" s="102"/>
      <c r="L8" s="1"/>
      <c r="M8" s="1"/>
      <c r="N8" s="1"/>
      <c r="O8" s="1"/>
      <c r="P8" s="1"/>
      <c r="Q8" s="1"/>
      <c r="R8" s="1"/>
      <c r="S8" s="102"/>
    </row>
    <row r="9" spans="1:19" ht="13.8" customHeight="1" x14ac:dyDescent="0.3">
      <c r="A9" s="1"/>
      <c r="B9" s="1"/>
      <c r="C9" s="1"/>
      <c r="D9" s="568" t="s">
        <v>49</v>
      </c>
      <c r="E9" s="542"/>
      <c r="F9" s="556"/>
      <c r="G9" s="7"/>
      <c r="H9" s="568" t="s">
        <v>49</v>
      </c>
      <c r="I9" s="542"/>
      <c r="J9" s="556"/>
      <c r="K9" s="102"/>
      <c r="L9" s="569" t="s">
        <v>49</v>
      </c>
      <c r="M9" s="564"/>
      <c r="N9" s="564"/>
      <c r="O9" s="1"/>
      <c r="P9" s="569" t="s">
        <v>49</v>
      </c>
      <c r="Q9" s="564"/>
      <c r="R9" s="565"/>
      <c r="S9" s="102"/>
    </row>
    <row r="10" spans="1:19" ht="13.8" customHeight="1" x14ac:dyDescent="0.3">
      <c r="A10" s="540" t="s">
        <v>7</v>
      </c>
      <c r="B10" s="537"/>
      <c r="C10" s="1"/>
      <c r="D10" s="572">
        <v>43190</v>
      </c>
      <c r="E10" s="573"/>
      <c r="F10" s="573"/>
      <c r="G10" s="7"/>
      <c r="H10" s="574">
        <v>42825</v>
      </c>
      <c r="I10" s="575" t="s">
        <v>48</v>
      </c>
      <c r="J10" s="556"/>
      <c r="K10" s="102"/>
      <c r="L10" s="563">
        <v>43281</v>
      </c>
      <c r="M10" s="564"/>
      <c r="N10" s="564"/>
      <c r="O10" s="1"/>
      <c r="P10" s="563">
        <v>42916</v>
      </c>
      <c r="Q10" s="564"/>
      <c r="R10" s="565"/>
      <c r="S10" s="145" t="s">
        <v>48</v>
      </c>
    </row>
    <row r="11" spans="1:19" ht="12.45" customHeight="1" x14ac:dyDescent="0.3">
      <c r="A11" s="1"/>
      <c r="B11" s="1"/>
      <c r="C11" s="1"/>
      <c r="D11" s="12"/>
      <c r="E11" s="1"/>
      <c r="F11" s="1"/>
      <c r="G11" s="7"/>
      <c r="H11" s="1"/>
      <c r="I11" s="1"/>
      <c r="J11" s="1"/>
      <c r="K11" s="102"/>
      <c r="L11" s="1"/>
      <c r="M11" s="1"/>
      <c r="N11" s="1"/>
      <c r="O11" s="1"/>
      <c r="P11" s="1"/>
      <c r="Q11" s="1"/>
      <c r="R11" s="12"/>
      <c r="S11" s="102"/>
    </row>
    <row r="12" spans="1:19" ht="18.75" customHeight="1" x14ac:dyDescent="0.25">
      <c r="A12" s="1"/>
      <c r="B12" s="1"/>
      <c r="C12" s="1"/>
      <c r="D12" s="142" t="s">
        <v>47</v>
      </c>
      <c r="E12" s="143"/>
      <c r="F12" s="142" t="s">
        <v>46</v>
      </c>
      <c r="G12" s="1"/>
      <c r="H12" s="144" t="s">
        <v>47</v>
      </c>
      <c r="I12" s="143"/>
      <c r="J12" s="142" t="s">
        <v>46</v>
      </c>
      <c r="K12" s="102"/>
      <c r="L12" s="144" t="s">
        <v>47</v>
      </c>
      <c r="M12" s="143"/>
      <c r="N12" s="142" t="s">
        <v>46</v>
      </c>
      <c r="O12" s="1"/>
      <c r="P12" s="144" t="s">
        <v>47</v>
      </c>
      <c r="Q12" s="143"/>
      <c r="R12" s="142" t="s">
        <v>46</v>
      </c>
      <c r="S12" s="102"/>
    </row>
    <row r="13" spans="1:19" ht="18.75" customHeight="1" x14ac:dyDescent="0.25">
      <c r="A13" s="1"/>
      <c r="B13" s="1"/>
      <c r="C13" s="1"/>
      <c r="D13" s="19" t="s">
        <v>45</v>
      </c>
      <c r="E13" s="18" t="s">
        <v>44</v>
      </c>
      <c r="F13" s="19" t="s">
        <v>43</v>
      </c>
      <c r="G13" s="1"/>
      <c r="H13" s="18" t="s">
        <v>45</v>
      </c>
      <c r="I13" s="18" t="s">
        <v>44</v>
      </c>
      <c r="J13" s="19" t="s">
        <v>43</v>
      </c>
      <c r="K13" s="102"/>
      <c r="L13" s="18" t="s">
        <v>45</v>
      </c>
      <c r="M13" s="18" t="s">
        <v>44</v>
      </c>
      <c r="N13" s="19" t="s">
        <v>43</v>
      </c>
      <c r="O13" s="1"/>
      <c r="P13" s="18" t="s">
        <v>45</v>
      </c>
      <c r="Q13" s="18" t="s">
        <v>44</v>
      </c>
      <c r="R13" s="19" t="s">
        <v>43</v>
      </c>
      <c r="S13" s="102"/>
    </row>
    <row r="14" spans="1:19" ht="12.45" customHeight="1" x14ac:dyDescent="0.25">
      <c r="A14" s="1"/>
      <c r="B14" s="1"/>
      <c r="C14" s="1"/>
      <c r="D14" s="23"/>
      <c r="E14" s="21"/>
      <c r="F14" s="21"/>
      <c r="G14" s="1"/>
      <c r="H14" s="21"/>
      <c r="I14" s="21"/>
      <c r="J14" s="23"/>
      <c r="K14" s="102"/>
      <c r="L14" s="21"/>
      <c r="M14" s="21"/>
      <c r="N14" s="21"/>
      <c r="O14" s="1"/>
      <c r="P14" s="67"/>
      <c r="Q14" s="67"/>
      <c r="R14" s="102"/>
      <c r="S14" s="102"/>
    </row>
    <row r="15" spans="1:19" ht="18.75" customHeight="1" x14ac:dyDescent="0.25">
      <c r="A15" s="540" t="s">
        <v>14</v>
      </c>
      <c r="B15" s="535"/>
      <c r="C15" s="1"/>
      <c r="D15" s="141">
        <v>5700000000</v>
      </c>
      <c r="E15" s="121">
        <f>F15-D15</f>
        <v>0</v>
      </c>
      <c r="F15" s="141">
        <v>5700000000</v>
      </c>
      <c r="G15" s="3"/>
      <c r="H15" s="141">
        <v>5228300000</v>
      </c>
      <c r="I15" s="121">
        <f>J15-H15</f>
        <v>0</v>
      </c>
      <c r="J15" s="141">
        <v>5228300000</v>
      </c>
      <c r="K15" s="150"/>
      <c r="L15" s="141">
        <v>6355200000</v>
      </c>
      <c r="M15" s="126">
        <f>+N15-L15</f>
        <v>0</v>
      </c>
      <c r="N15" s="141">
        <v>6355200000</v>
      </c>
      <c r="O15" s="3"/>
      <c r="P15" s="141">
        <v>5824300000</v>
      </c>
      <c r="Q15" s="126">
        <f>+R15-P15</f>
        <v>0</v>
      </c>
      <c r="R15" s="141">
        <v>5824300000</v>
      </c>
      <c r="S15" s="140"/>
    </row>
    <row r="16" spans="1:19" ht="12.45" customHeight="1" x14ac:dyDescent="0.25">
      <c r="A16" s="123"/>
      <c r="B16" s="123"/>
      <c r="C16" s="1"/>
      <c r="D16" s="36"/>
      <c r="E16" s="121"/>
      <c r="F16" s="36"/>
      <c r="G16" s="3"/>
      <c r="H16" s="36"/>
      <c r="I16" s="121"/>
      <c r="J16" s="36"/>
      <c r="K16" s="150"/>
      <c r="L16" s="3"/>
      <c r="M16" s="36"/>
      <c r="N16" s="3"/>
      <c r="O16" s="3"/>
      <c r="P16" s="3"/>
      <c r="Q16" s="121"/>
      <c r="R16" s="36"/>
      <c r="S16" s="12"/>
    </row>
    <row r="17" spans="1:19" ht="18.75" customHeight="1" x14ac:dyDescent="0.25">
      <c r="A17" s="540" t="s">
        <v>15</v>
      </c>
      <c r="B17" s="535"/>
      <c r="C17" s="1"/>
      <c r="D17" s="121">
        <v>1571300000</v>
      </c>
      <c r="E17" s="121">
        <f>F17-D17</f>
        <v>-151100000</v>
      </c>
      <c r="F17" s="121">
        <v>1420200000</v>
      </c>
      <c r="G17" s="3"/>
      <c r="H17" s="121">
        <v>1347900000</v>
      </c>
      <c r="I17" s="121">
        <f>J17-H17</f>
        <v>-184700000</v>
      </c>
      <c r="J17" s="121">
        <v>1163200000</v>
      </c>
      <c r="K17" s="150"/>
      <c r="L17" s="125">
        <v>1702700000</v>
      </c>
      <c r="M17" s="121">
        <f>+N17-L17</f>
        <v>-185400000</v>
      </c>
      <c r="N17" s="125">
        <v>1517300000</v>
      </c>
      <c r="O17" s="3"/>
      <c r="P17" s="125">
        <v>1571700000</v>
      </c>
      <c r="Q17" s="121">
        <f>+R17-P17</f>
        <v>-192400000</v>
      </c>
      <c r="R17" s="121">
        <v>1379300000</v>
      </c>
      <c r="S17" s="124"/>
    </row>
    <row r="18" spans="1:19" ht="12.45" customHeight="1" x14ac:dyDescent="0.25">
      <c r="A18" s="123"/>
      <c r="B18" s="123"/>
      <c r="C18" s="1"/>
      <c r="D18" s="36"/>
      <c r="E18" s="121"/>
      <c r="F18" s="36"/>
      <c r="G18" s="3"/>
      <c r="H18" s="36"/>
      <c r="I18" s="121"/>
      <c r="J18" s="36"/>
      <c r="K18" s="150"/>
      <c r="L18" s="3"/>
      <c r="M18" s="36"/>
      <c r="N18" s="3"/>
      <c r="O18" s="3"/>
      <c r="P18" s="3"/>
      <c r="Q18" s="121"/>
      <c r="R18" s="36"/>
      <c r="S18" s="12"/>
    </row>
    <row r="19" spans="1:19" ht="18.75" customHeight="1" x14ac:dyDescent="0.25">
      <c r="A19" s="570" t="s">
        <v>18</v>
      </c>
      <c r="B19" s="571"/>
      <c r="C19" s="1"/>
      <c r="D19" s="126">
        <v>1176900000</v>
      </c>
      <c r="E19" s="121">
        <f>F19-D19</f>
        <v>-200000</v>
      </c>
      <c r="F19" s="126">
        <v>1176700000</v>
      </c>
      <c r="G19" s="3"/>
      <c r="H19" s="126">
        <v>1258300000</v>
      </c>
      <c r="I19" s="121">
        <f>J19-H19</f>
        <v>-200000</v>
      </c>
      <c r="J19" s="126">
        <v>1258100000</v>
      </c>
      <c r="K19" s="150"/>
      <c r="L19" s="126">
        <v>1333100000</v>
      </c>
      <c r="M19" s="126">
        <f>+N19-L19</f>
        <v>-200000</v>
      </c>
      <c r="N19" s="126">
        <v>1332900000</v>
      </c>
      <c r="O19" s="3"/>
      <c r="P19" s="126">
        <v>1272100000</v>
      </c>
      <c r="Q19" s="126">
        <f>+R19-P19-100000</f>
        <v>-200000</v>
      </c>
      <c r="R19" s="126">
        <v>1272000000</v>
      </c>
      <c r="S19" s="124"/>
    </row>
    <row r="20" spans="1:19" ht="18.75" customHeight="1" x14ac:dyDescent="0.25">
      <c r="A20" s="570" t="s">
        <v>42</v>
      </c>
      <c r="B20" s="571"/>
      <c r="C20" s="1"/>
      <c r="D20" s="137">
        <v>1500000000</v>
      </c>
      <c r="E20" s="137">
        <f>F20-D20</f>
        <v>-1100000</v>
      </c>
      <c r="F20" s="137">
        <v>1498900000</v>
      </c>
      <c r="G20" s="3"/>
      <c r="H20" s="137">
        <v>1567700000</v>
      </c>
      <c r="I20" s="137">
        <f>J20-H20</f>
        <v>-1600000</v>
      </c>
      <c r="J20" s="137">
        <v>1566100000</v>
      </c>
      <c r="K20" s="150"/>
      <c r="L20" s="137">
        <v>1653700000</v>
      </c>
      <c r="M20" s="137">
        <f>+N20-L20</f>
        <v>-1100000</v>
      </c>
      <c r="N20" s="137">
        <v>1652600000</v>
      </c>
      <c r="O20" s="3"/>
      <c r="P20" s="137">
        <v>1730400000</v>
      </c>
      <c r="Q20" s="137">
        <f>+R20-P20</f>
        <v>-1600000</v>
      </c>
      <c r="R20" s="137">
        <v>1728800000</v>
      </c>
      <c r="S20" s="124"/>
    </row>
    <row r="21" spans="1:19" ht="18.75" customHeight="1" x14ac:dyDescent="0.25">
      <c r="A21" s="540" t="s">
        <v>41</v>
      </c>
      <c r="B21" s="535"/>
      <c r="C21" s="1"/>
      <c r="D21" s="132">
        <v>2676900000</v>
      </c>
      <c r="E21" s="132">
        <f>F21-D21</f>
        <v>-1300000</v>
      </c>
      <c r="F21" s="132">
        <v>2675600000</v>
      </c>
      <c r="G21" s="3"/>
      <c r="H21" s="132">
        <v>2826000000</v>
      </c>
      <c r="I21" s="132">
        <f>J21-H21</f>
        <v>-1800000</v>
      </c>
      <c r="J21" s="132">
        <v>2824200000</v>
      </c>
      <c r="K21" s="150"/>
      <c r="L21" s="133">
        <v>2986800000</v>
      </c>
      <c r="M21" s="132">
        <f>+N21-L21</f>
        <v>-1300000</v>
      </c>
      <c r="N21" s="133">
        <v>2985500000</v>
      </c>
      <c r="O21" s="3"/>
      <c r="P21" s="133">
        <v>3002500000</v>
      </c>
      <c r="Q21" s="132">
        <f>+R21-P21-100000</f>
        <v>-1800000</v>
      </c>
      <c r="R21" s="132">
        <v>3000800000</v>
      </c>
      <c r="S21" s="124"/>
    </row>
    <row r="22" spans="1:19" ht="12.45" customHeight="1" x14ac:dyDescent="0.25">
      <c r="A22" s="123"/>
      <c r="B22" s="123"/>
      <c r="C22" s="1"/>
      <c r="D22" s="36"/>
      <c r="E22" s="121"/>
      <c r="F22" s="36"/>
      <c r="G22" s="3"/>
      <c r="H22" s="36"/>
      <c r="I22" s="121"/>
      <c r="J22" s="36"/>
      <c r="K22" s="150"/>
      <c r="L22" s="3"/>
      <c r="M22" s="36"/>
      <c r="N22" s="3"/>
      <c r="O22" s="3"/>
      <c r="P22" s="3"/>
      <c r="Q22" s="121"/>
      <c r="R22" s="36"/>
      <c r="S22" s="12"/>
    </row>
    <row r="23" spans="1:19" ht="12.45" customHeight="1" x14ac:dyDescent="0.25">
      <c r="A23" s="540" t="s">
        <v>40</v>
      </c>
      <c r="B23" s="535"/>
      <c r="C23" s="1"/>
      <c r="D23" s="36"/>
      <c r="E23" s="121"/>
      <c r="F23" s="36"/>
      <c r="G23" s="3"/>
      <c r="H23" s="36"/>
      <c r="I23" s="121"/>
      <c r="J23" s="36"/>
      <c r="K23" s="150"/>
      <c r="L23" s="3"/>
      <c r="M23" s="36"/>
      <c r="N23" s="3"/>
      <c r="O23" s="3"/>
      <c r="P23" s="3"/>
      <c r="Q23" s="121"/>
      <c r="R23" s="36"/>
      <c r="S23" s="12"/>
    </row>
    <row r="24" spans="1:19" ht="18.75" customHeight="1" x14ac:dyDescent="0.25">
      <c r="A24" s="540" t="s">
        <v>39</v>
      </c>
      <c r="B24" s="535"/>
      <c r="C24" s="1"/>
      <c r="D24" s="121">
        <v>0</v>
      </c>
      <c r="E24" s="121">
        <f>F24-D24</f>
        <v>0</v>
      </c>
      <c r="F24" s="126">
        <v>0</v>
      </c>
      <c r="G24" s="3"/>
      <c r="H24" s="121">
        <v>857600000</v>
      </c>
      <c r="I24" s="121">
        <f>J24-H24</f>
        <v>-857600000</v>
      </c>
      <c r="J24" s="126">
        <v>0</v>
      </c>
      <c r="K24" s="150"/>
      <c r="L24" s="125">
        <v>1624500000</v>
      </c>
      <c r="M24" s="121">
        <f>+N24-L24</f>
        <v>-1624500000</v>
      </c>
      <c r="N24" s="126">
        <v>0</v>
      </c>
      <c r="O24" s="3"/>
      <c r="P24" s="125">
        <v>0</v>
      </c>
      <c r="Q24" s="121">
        <f>+R24-P24</f>
        <v>0</v>
      </c>
      <c r="R24" s="126">
        <v>0</v>
      </c>
      <c r="S24" s="124"/>
    </row>
    <row r="25" spans="1:19" ht="12.45" customHeight="1" x14ac:dyDescent="0.25">
      <c r="A25" s="123"/>
      <c r="B25" s="123"/>
      <c r="C25" s="1"/>
      <c r="D25" s="36"/>
      <c r="E25" s="121"/>
      <c r="F25" s="36"/>
      <c r="G25" s="3"/>
      <c r="H25" s="36"/>
      <c r="I25" s="121"/>
      <c r="J25" s="36"/>
      <c r="K25" s="150"/>
      <c r="L25" s="150"/>
      <c r="M25" s="150"/>
      <c r="N25" s="3"/>
      <c r="O25" s="3"/>
      <c r="P25" s="150"/>
      <c r="Q25" s="126"/>
      <c r="R25" s="36"/>
      <c r="S25" s="12"/>
    </row>
    <row r="26" spans="1:19" ht="12.45" customHeight="1" x14ac:dyDescent="0.25">
      <c r="A26" s="540" t="s">
        <v>38</v>
      </c>
      <c r="B26" s="535"/>
      <c r="C26" s="1"/>
      <c r="D26" s="36"/>
      <c r="E26" s="121"/>
      <c r="F26" s="36"/>
      <c r="G26" s="3"/>
      <c r="H26" s="36"/>
      <c r="I26" s="121"/>
      <c r="J26" s="36"/>
      <c r="K26" s="150"/>
      <c r="L26" s="3"/>
      <c r="M26" s="36"/>
      <c r="N26" s="3"/>
      <c r="O26" s="3"/>
      <c r="P26" s="3"/>
      <c r="Q26" s="121"/>
      <c r="R26" s="36"/>
      <c r="S26" s="12"/>
    </row>
    <row r="27" spans="1:19" ht="18.75" customHeight="1" x14ac:dyDescent="0.25">
      <c r="A27" s="540" t="s">
        <v>37</v>
      </c>
      <c r="B27" s="535"/>
      <c r="C27" s="1"/>
      <c r="D27" s="121">
        <v>78300000</v>
      </c>
      <c r="E27" s="121">
        <f>F27-D27</f>
        <v>-78300000</v>
      </c>
      <c r="F27" s="126">
        <v>0</v>
      </c>
      <c r="G27" s="3"/>
      <c r="H27" s="121">
        <v>213900000</v>
      </c>
      <c r="I27" s="121">
        <f>J27-H27</f>
        <v>-213900000</v>
      </c>
      <c r="J27" s="126">
        <v>0</v>
      </c>
      <c r="K27" s="150"/>
      <c r="L27" s="125">
        <v>74400000</v>
      </c>
      <c r="M27" s="121">
        <f>+N27-L27</f>
        <v>-74400000</v>
      </c>
      <c r="N27" s="125">
        <v>0</v>
      </c>
      <c r="O27" s="3"/>
      <c r="P27" s="125">
        <v>50000000</v>
      </c>
      <c r="Q27" s="121">
        <f>+R27-P27</f>
        <v>-50000000</v>
      </c>
      <c r="R27" s="121">
        <v>0</v>
      </c>
      <c r="S27" s="124"/>
    </row>
    <row r="28" spans="1:19" ht="12.45" customHeight="1" x14ac:dyDescent="0.25">
      <c r="A28" s="123"/>
      <c r="B28" s="123"/>
      <c r="C28" s="1"/>
      <c r="D28" s="36"/>
      <c r="E28" s="121"/>
      <c r="F28" s="36"/>
      <c r="G28" s="3"/>
      <c r="H28" s="36"/>
      <c r="I28" s="121"/>
      <c r="J28" s="36"/>
      <c r="K28" s="150"/>
      <c r="L28" s="3"/>
      <c r="M28" s="36"/>
      <c r="N28" s="3"/>
      <c r="O28" s="3"/>
      <c r="P28" s="3"/>
      <c r="Q28" s="121"/>
      <c r="R28" s="36"/>
      <c r="S28" s="12"/>
    </row>
    <row r="29" spans="1:19" ht="18.75" customHeight="1" x14ac:dyDescent="0.25">
      <c r="A29" s="540" t="s">
        <v>26</v>
      </c>
      <c r="B29" s="535"/>
      <c r="C29" s="1"/>
      <c r="D29" s="126">
        <v>67500000</v>
      </c>
      <c r="E29" s="121">
        <f>F29-D29</f>
        <v>0</v>
      </c>
      <c r="F29" s="126">
        <v>67500000</v>
      </c>
      <c r="G29" s="3"/>
      <c r="H29" s="126">
        <v>78300000</v>
      </c>
      <c r="I29" s="121">
        <f>J29-H29</f>
        <v>0</v>
      </c>
      <c r="J29" s="126">
        <v>78300000</v>
      </c>
      <c r="K29" s="150"/>
      <c r="L29" s="125">
        <v>38000000</v>
      </c>
      <c r="M29" s="121">
        <f>+N29-L29</f>
        <v>-25800000</v>
      </c>
      <c r="N29" s="125">
        <v>12200000</v>
      </c>
      <c r="O29" s="3"/>
      <c r="P29" s="125">
        <v>60400000</v>
      </c>
      <c r="Q29" s="121">
        <f>+R29-P29</f>
        <v>0</v>
      </c>
      <c r="R29" s="121">
        <v>60400000</v>
      </c>
      <c r="S29" s="124"/>
    </row>
    <row r="30" spans="1:19" ht="12.45" customHeight="1" x14ac:dyDescent="0.25">
      <c r="A30" s="123"/>
      <c r="B30" s="123"/>
      <c r="C30" s="1"/>
      <c r="D30" s="126"/>
      <c r="E30" s="121"/>
      <c r="F30" s="151" t="s">
        <v>50</v>
      </c>
      <c r="G30" s="3"/>
      <c r="H30" s="126"/>
      <c r="I30" s="121"/>
      <c r="J30" s="151" t="s">
        <v>50</v>
      </c>
      <c r="K30" s="150"/>
      <c r="L30" s="3"/>
      <c r="M30" s="36"/>
      <c r="N30" s="78" t="s">
        <v>50</v>
      </c>
      <c r="O30" s="3"/>
      <c r="P30" s="3"/>
      <c r="Q30" s="121"/>
      <c r="R30" s="151" t="s">
        <v>50</v>
      </c>
      <c r="S30" s="12"/>
    </row>
    <row r="31" spans="1:19" ht="18.75" customHeight="1" x14ac:dyDescent="0.25">
      <c r="A31" s="540" t="s">
        <v>28</v>
      </c>
      <c r="B31" s="535"/>
      <c r="C31" s="1"/>
      <c r="D31" s="121">
        <v>223600000</v>
      </c>
      <c r="E31" s="121">
        <f>F31-D31</f>
        <v>42000000</v>
      </c>
      <c r="F31" s="121">
        <v>265600000</v>
      </c>
      <c r="G31" s="3"/>
      <c r="H31" s="121">
        <v>172000000</v>
      </c>
      <c r="I31" s="121">
        <f>J31-H31</f>
        <v>107600000</v>
      </c>
      <c r="J31" s="121">
        <v>279600000</v>
      </c>
      <c r="K31" s="150"/>
      <c r="L31" s="125">
        <v>264700000</v>
      </c>
      <c r="M31" s="126">
        <f>+N31-L31+100000</f>
        <v>53300000</v>
      </c>
      <c r="N31" s="125">
        <v>317900000</v>
      </c>
      <c r="O31" s="3"/>
      <c r="P31" s="125">
        <v>252500000</v>
      </c>
      <c r="Q31" s="126">
        <f>+R31-P31</f>
        <v>74700000</v>
      </c>
      <c r="R31" s="121">
        <v>327200000</v>
      </c>
      <c r="S31" s="124"/>
    </row>
    <row r="32" spans="1:19" ht="12.45" customHeight="1" x14ac:dyDescent="0.25">
      <c r="A32" s="123"/>
      <c r="B32" s="123"/>
      <c r="C32" s="1"/>
      <c r="D32" s="121"/>
      <c r="E32" s="121"/>
      <c r="F32" s="36"/>
      <c r="G32" s="3"/>
      <c r="H32" s="121"/>
      <c r="I32" s="121"/>
      <c r="J32" s="36"/>
      <c r="K32" s="150"/>
      <c r="L32" s="3"/>
      <c r="M32" s="36"/>
      <c r="N32" s="3"/>
      <c r="O32" s="3"/>
      <c r="P32" s="3"/>
      <c r="Q32" s="121"/>
      <c r="R32" s="36"/>
      <c r="S32" s="12"/>
    </row>
    <row r="33" spans="1:19" ht="18.75" customHeight="1" x14ac:dyDescent="0.25">
      <c r="A33" s="540" t="s">
        <v>30</v>
      </c>
      <c r="B33" s="535"/>
      <c r="C33" s="1"/>
      <c r="D33" s="121">
        <v>1217400000</v>
      </c>
      <c r="E33" s="126">
        <f>F33-D33-100000</f>
        <v>188600000</v>
      </c>
      <c r="F33" s="121">
        <v>1406100000</v>
      </c>
      <c r="G33" s="3"/>
      <c r="H33" s="121">
        <v>-110800000</v>
      </c>
      <c r="I33" s="126">
        <f>J33-H33</f>
        <v>1150400000</v>
      </c>
      <c r="J33" s="121">
        <v>1039600000</v>
      </c>
      <c r="K33" s="150"/>
      <c r="L33" s="125">
        <v>-259900000</v>
      </c>
      <c r="M33" s="126">
        <f>+N33-L33</f>
        <v>1806600000</v>
      </c>
      <c r="N33" s="125">
        <v>1546700000</v>
      </c>
      <c r="O33" s="3"/>
      <c r="P33" s="125">
        <v>1008000000</v>
      </c>
      <c r="Q33" s="126">
        <f>+R33-P33+100000</f>
        <v>169500000</v>
      </c>
      <c r="R33" s="121">
        <v>1177400000</v>
      </c>
      <c r="S33" s="124"/>
    </row>
    <row r="34" spans="1:19" ht="12.45" customHeight="1" x14ac:dyDescent="0.25">
      <c r="A34" s="123"/>
      <c r="B34" s="123"/>
      <c r="C34" s="1"/>
      <c r="D34" s="36"/>
      <c r="E34" s="121"/>
      <c r="F34" s="36"/>
      <c r="G34" s="3"/>
      <c r="H34" s="121"/>
      <c r="I34" s="121"/>
      <c r="J34" s="36"/>
      <c r="K34" s="150"/>
      <c r="L34" s="3"/>
      <c r="M34" s="121"/>
      <c r="N34" s="3"/>
      <c r="O34" s="3"/>
      <c r="P34" s="3"/>
      <c r="Q34" s="121"/>
      <c r="R34" s="36"/>
      <c r="S34" s="12"/>
    </row>
    <row r="35" spans="1:19" ht="18.75" customHeight="1" x14ac:dyDescent="0.25">
      <c r="A35" s="576" t="s">
        <v>31</v>
      </c>
      <c r="B35" s="542"/>
      <c r="C35" s="67"/>
      <c r="D35" s="119">
        <v>1.1599999999999999</v>
      </c>
      <c r="E35" s="119">
        <f>F35-D35</f>
        <v>0.18000000000000016</v>
      </c>
      <c r="F35" s="119">
        <v>1.34</v>
      </c>
      <c r="G35" s="110"/>
      <c r="H35" s="119">
        <v>-0.1</v>
      </c>
      <c r="I35" s="119">
        <f>J35-H35+0.01</f>
        <v>1.0900000000000001</v>
      </c>
      <c r="J35" s="119">
        <v>0.98</v>
      </c>
      <c r="K35" s="150"/>
      <c r="L35" s="119">
        <v>-0.25</v>
      </c>
      <c r="M35" s="119">
        <f>+N35-L35</f>
        <v>1.75</v>
      </c>
      <c r="N35" s="119">
        <v>1.5</v>
      </c>
      <c r="O35" s="110"/>
      <c r="P35" s="119">
        <v>0.95</v>
      </c>
      <c r="Q35" s="119">
        <f>+R35-P35</f>
        <v>0.16000000000000014</v>
      </c>
      <c r="R35" s="119">
        <v>1.1100000000000001</v>
      </c>
      <c r="S35" s="116"/>
    </row>
    <row r="36" spans="1:19" ht="12.45" customHeight="1" x14ac:dyDescent="0.25">
      <c r="A36" s="21"/>
      <c r="B36" s="21"/>
      <c r="C36" s="21"/>
      <c r="D36" s="23"/>
      <c r="E36" s="118"/>
      <c r="F36" s="117"/>
      <c r="G36" s="21"/>
      <c r="H36" s="149"/>
      <c r="I36" s="148"/>
      <c r="J36" s="147"/>
      <c r="K36" s="102"/>
      <c r="L36" s="21"/>
      <c r="M36" s="21"/>
      <c r="N36" s="21"/>
      <c r="O36" s="21"/>
      <c r="P36" s="117"/>
      <c r="Q36" s="116"/>
      <c r="R36" s="21"/>
      <c r="S36" s="23"/>
    </row>
    <row r="37" spans="1:19" ht="12.45" customHeight="1" x14ac:dyDescent="0.25">
      <c r="A37" s="1"/>
      <c r="B37" s="1"/>
      <c r="C37" s="1"/>
      <c r="D37" s="12"/>
      <c r="E37" s="146"/>
      <c r="F37" s="1"/>
      <c r="G37" s="1"/>
      <c r="H37" s="1"/>
      <c r="I37" s="146"/>
      <c r="J37" s="12"/>
      <c r="K37" s="102"/>
      <c r="L37" s="1"/>
      <c r="M37" s="1"/>
      <c r="N37" s="1"/>
      <c r="O37" s="1"/>
      <c r="P37" s="1"/>
      <c r="Q37" s="1"/>
      <c r="R37" s="1"/>
      <c r="S37" s="12"/>
    </row>
    <row r="38" spans="1:19" ht="12.45" customHeight="1" x14ac:dyDescent="0.25">
      <c r="A38" s="1"/>
      <c r="B38" s="1"/>
      <c r="C38" s="1"/>
      <c r="D38" s="12"/>
      <c r="E38" s="146"/>
      <c r="F38" s="1"/>
      <c r="G38" s="1"/>
      <c r="H38" s="1"/>
      <c r="I38" s="146"/>
      <c r="J38" s="12"/>
      <c r="K38" s="102"/>
      <c r="L38" s="1"/>
      <c r="M38" s="1"/>
      <c r="N38" s="1"/>
      <c r="O38" s="1"/>
      <c r="P38" s="1"/>
      <c r="Q38" s="1"/>
      <c r="R38" s="1"/>
      <c r="S38" s="12"/>
    </row>
    <row r="39" spans="1:19" ht="13.8" customHeight="1" x14ac:dyDescent="0.3">
      <c r="A39" s="1"/>
      <c r="B39" s="1"/>
      <c r="C39" s="1"/>
      <c r="D39" s="568" t="s">
        <v>49</v>
      </c>
      <c r="E39" s="541"/>
      <c r="F39" s="541"/>
      <c r="G39" s="7"/>
      <c r="H39" s="568" t="s">
        <v>49</v>
      </c>
      <c r="I39" s="541"/>
      <c r="J39" s="541"/>
      <c r="K39" s="1"/>
      <c r="L39" s="569" t="s">
        <v>49</v>
      </c>
      <c r="M39" s="564"/>
      <c r="N39" s="564"/>
      <c r="O39" s="1"/>
      <c r="P39" s="569" t="s">
        <v>49</v>
      </c>
      <c r="Q39" s="564"/>
      <c r="R39" s="565"/>
      <c r="S39" s="102"/>
    </row>
    <row r="40" spans="1:19" ht="13.8" customHeight="1" x14ac:dyDescent="0.3">
      <c r="A40" s="1"/>
      <c r="B40" s="1"/>
      <c r="C40" s="1"/>
      <c r="D40" s="572">
        <v>43373</v>
      </c>
      <c r="E40" s="577" t="s">
        <v>48</v>
      </c>
      <c r="F40" s="578"/>
      <c r="G40" s="7"/>
      <c r="H40" s="574">
        <v>43008</v>
      </c>
      <c r="I40" s="579" t="s">
        <v>48</v>
      </c>
      <c r="J40" s="541"/>
      <c r="K40" s="1"/>
      <c r="L40" s="563">
        <v>43465</v>
      </c>
      <c r="M40" s="564"/>
      <c r="N40" s="564"/>
      <c r="O40" s="1"/>
      <c r="P40" s="563">
        <v>43100</v>
      </c>
      <c r="Q40" s="564"/>
      <c r="R40" s="565"/>
      <c r="S40" s="145" t="s">
        <v>48</v>
      </c>
    </row>
    <row r="41" spans="1:19" ht="12.45" customHeight="1" x14ac:dyDescent="0.3">
      <c r="A41" s="1"/>
      <c r="B41" s="1"/>
      <c r="C41" s="1"/>
      <c r="D41" s="12"/>
      <c r="E41" s="1"/>
      <c r="F41" s="1"/>
      <c r="G41" s="7"/>
      <c r="H41" s="1"/>
      <c r="I41" s="1"/>
      <c r="J41" s="12"/>
      <c r="K41" s="1"/>
      <c r="L41" s="1"/>
      <c r="M41" s="1"/>
      <c r="N41" s="1"/>
      <c r="O41" s="1"/>
      <c r="P41" s="1"/>
      <c r="Q41" s="1"/>
      <c r="R41" s="12"/>
      <c r="S41" s="102"/>
    </row>
    <row r="42" spans="1:19" ht="18.75" customHeight="1" x14ac:dyDescent="0.25">
      <c r="A42" s="1"/>
      <c r="B42" s="1"/>
      <c r="C42" s="1"/>
      <c r="D42" s="142" t="s">
        <v>47</v>
      </c>
      <c r="E42" s="143"/>
      <c r="F42" s="142" t="s">
        <v>46</v>
      </c>
      <c r="G42" s="1"/>
      <c r="H42" s="144" t="s">
        <v>47</v>
      </c>
      <c r="I42" s="143"/>
      <c r="J42" s="142" t="s">
        <v>46</v>
      </c>
      <c r="K42" s="1"/>
      <c r="L42" s="144" t="s">
        <v>47</v>
      </c>
      <c r="M42" s="143"/>
      <c r="N42" s="142" t="s">
        <v>46</v>
      </c>
      <c r="O42" s="1"/>
      <c r="P42" s="144" t="s">
        <v>47</v>
      </c>
      <c r="Q42" s="143"/>
      <c r="R42" s="142" t="s">
        <v>46</v>
      </c>
      <c r="S42" s="102"/>
    </row>
    <row r="43" spans="1:19" ht="18.75" customHeight="1" x14ac:dyDescent="0.25">
      <c r="A43" s="1"/>
      <c r="B43" s="1"/>
      <c r="C43" s="1"/>
      <c r="D43" s="19" t="s">
        <v>45</v>
      </c>
      <c r="E43" s="18" t="s">
        <v>44</v>
      </c>
      <c r="F43" s="19" t="s">
        <v>43</v>
      </c>
      <c r="G43" s="1"/>
      <c r="H43" s="18" t="s">
        <v>45</v>
      </c>
      <c r="I43" s="18" t="s">
        <v>44</v>
      </c>
      <c r="J43" s="19" t="s">
        <v>43</v>
      </c>
      <c r="K43" s="1"/>
      <c r="L43" s="18" t="s">
        <v>45</v>
      </c>
      <c r="M43" s="18" t="s">
        <v>44</v>
      </c>
      <c r="N43" s="19" t="s">
        <v>43</v>
      </c>
      <c r="O43" s="1"/>
      <c r="P43" s="18" t="s">
        <v>45</v>
      </c>
      <c r="Q43" s="18" t="s">
        <v>44</v>
      </c>
      <c r="R43" s="19" t="s">
        <v>43</v>
      </c>
      <c r="S43" s="102"/>
    </row>
    <row r="44" spans="1:19" ht="12.45" customHeight="1" x14ac:dyDescent="0.25">
      <c r="A44" s="571"/>
      <c r="B44" s="535"/>
      <c r="C44" s="1"/>
      <c r="D44" s="23"/>
      <c r="E44" s="21"/>
      <c r="F44" s="21"/>
      <c r="G44" s="1"/>
      <c r="H44" s="21"/>
      <c r="I44" s="21"/>
      <c r="J44" s="23"/>
      <c r="K44" s="1"/>
      <c r="L44" s="21"/>
      <c r="M44" s="21"/>
      <c r="N44" s="21"/>
      <c r="O44" s="1"/>
      <c r="P44" s="67"/>
      <c r="Q44" s="67"/>
      <c r="R44" s="102"/>
      <c r="S44" s="102"/>
    </row>
    <row r="45" spans="1:19" ht="18.75" customHeight="1" x14ac:dyDescent="0.25">
      <c r="A45" s="540" t="s">
        <v>14</v>
      </c>
      <c r="B45" s="535"/>
      <c r="C45" s="1"/>
      <c r="D45" s="141"/>
      <c r="E45" s="122">
        <f>+F45-D45</f>
        <v>0</v>
      </c>
      <c r="F45" s="141"/>
      <c r="G45" s="3"/>
      <c r="H45" s="141">
        <v>5658000000</v>
      </c>
      <c r="I45" s="121">
        <f>+J45-H45</f>
        <v>0</v>
      </c>
      <c r="J45" s="141">
        <v>5658000000</v>
      </c>
      <c r="K45" s="1"/>
      <c r="L45" s="141"/>
      <c r="M45" s="127">
        <f>+N45-L45</f>
        <v>0</v>
      </c>
      <c r="N45" s="141"/>
      <c r="O45" s="3"/>
      <c r="P45" s="141">
        <v>6160700000</v>
      </c>
      <c r="Q45" s="126">
        <f>+R45-P45</f>
        <v>0</v>
      </c>
      <c r="R45" s="141">
        <v>6160700000</v>
      </c>
      <c r="S45" s="140"/>
    </row>
    <row r="46" spans="1:19" ht="12.45" customHeight="1" x14ac:dyDescent="0.25">
      <c r="A46" s="123"/>
      <c r="B46" s="123"/>
      <c r="C46" s="1"/>
      <c r="D46" s="36"/>
      <c r="E46" s="122"/>
      <c r="F46" s="36"/>
      <c r="G46" s="3"/>
      <c r="H46" s="36"/>
      <c r="I46" s="121"/>
      <c r="J46" s="36"/>
      <c r="K46" s="1"/>
      <c r="L46" s="3"/>
      <c r="M46" s="131"/>
      <c r="N46" s="36"/>
      <c r="O46" s="3"/>
      <c r="P46" s="139"/>
      <c r="Q46" s="121"/>
      <c r="R46" s="36"/>
      <c r="S46" s="102"/>
    </row>
    <row r="47" spans="1:19" ht="18.75" customHeight="1" x14ac:dyDescent="0.25">
      <c r="A47" s="540" t="s">
        <v>15</v>
      </c>
      <c r="B47" s="535"/>
      <c r="C47" s="1"/>
      <c r="D47" s="126"/>
      <c r="E47" s="122">
        <f>+F47-D47</f>
        <v>0</v>
      </c>
      <c r="F47" s="126"/>
      <c r="G47" s="3"/>
      <c r="H47" s="126">
        <v>1586300000</v>
      </c>
      <c r="I47" s="121">
        <f>+J47-H47</f>
        <v>-160000000</v>
      </c>
      <c r="J47" s="126">
        <v>1426300000</v>
      </c>
      <c r="K47" s="1"/>
      <c r="L47" s="125"/>
      <c r="M47" s="122">
        <f>+N47-L47</f>
        <v>0</v>
      </c>
      <c r="N47" s="126"/>
      <c r="O47" s="3"/>
      <c r="P47" s="126">
        <v>1644900000</v>
      </c>
      <c r="Q47" s="121">
        <f>+R47-P47+100000</f>
        <v>-174000000</v>
      </c>
      <c r="R47" s="121">
        <v>1470800000</v>
      </c>
      <c r="S47" s="124"/>
    </row>
    <row r="48" spans="1:19" ht="12.45" customHeight="1" x14ac:dyDescent="0.25">
      <c r="A48" s="123"/>
      <c r="B48" s="123"/>
      <c r="C48" s="1"/>
      <c r="D48" s="36"/>
      <c r="E48" s="122"/>
      <c r="F48" s="36"/>
      <c r="G48" s="3"/>
      <c r="H48" s="36"/>
      <c r="I48" s="121"/>
      <c r="J48" s="36"/>
      <c r="K48" s="1"/>
      <c r="L48" s="3"/>
      <c r="M48" s="122"/>
      <c r="N48" s="36"/>
      <c r="O48" s="3"/>
      <c r="P48" s="3"/>
      <c r="Q48" s="121"/>
      <c r="R48" s="36"/>
      <c r="S48" s="12"/>
    </row>
    <row r="49" spans="1:19" ht="18.75" customHeight="1" x14ac:dyDescent="0.25">
      <c r="A49" s="570" t="s">
        <v>18</v>
      </c>
      <c r="B49" s="535"/>
      <c r="C49" s="1"/>
      <c r="D49" s="126"/>
      <c r="E49" s="127">
        <f>+F49-D49</f>
        <v>0</v>
      </c>
      <c r="F49" s="126"/>
      <c r="G49" s="3"/>
      <c r="H49" s="126">
        <v>1340000000</v>
      </c>
      <c r="I49" s="121">
        <f>+J49-H49</f>
        <v>-200000</v>
      </c>
      <c r="J49" s="126">
        <v>1339800000</v>
      </c>
      <c r="K49" s="1"/>
      <c r="L49" s="126"/>
      <c r="M49" s="127">
        <f>+N49-L49</f>
        <v>0</v>
      </c>
      <c r="N49" s="126"/>
      <c r="O49" s="3"/>
      <c r="P49" s="126">
        <v>1486900000</v>
      </c>
      <c r="Q49" s="126">
        <f>+R49-P49</f>
        <v>-200000</v>
      </c>
      <c r="R49" s="126">
        <v>1486700000</v>
      </c>
      <c r="S49" s="124"/>
    </row>
    <row r="50" spans="1:19" ht="18.75" customHeight="1" x14ac:dyDescent="0.25">
      <c r="A50" s="570" t="s">
        <v>42</v>
      </c>
      <c r="B50" s="571"/>
      <c r="C50" s="1"/>
      <c r="D50" s="137"/>
      <c r="E50" s="138">
        <f>+F50-D50</f>
        <v>0</v>
      </c>
      <c r="F50" s="137"/>
      <c r="G50" s="3"/>
      <c r="H50" s="137">
        <v>1578500000</v>
      </c>
      <c r="I50" s="137">
        <f>+J50-H50</f>
        <v>-1200000</v>
      </c>
      <c r="J50" s="137">
        <v>1577300000</v>
      </c>
      <c r="K50" s="1"/>
      <c r="L50" s="137"/>
      <c r="M50" s="138">
        <f>+N50-L50</f>
        <v>0</v>
      </c>
      <c r="N50" s="137"/>
      <c r="O50" s="3"/>
      <c r="P50" s="137">
        <v>1803500000</v>
      </c>
      <c r="Q50" s="137">
        <f>+R50-P50</f>
        <v>-1200000</v>
      </c>
      <c r="R50" s="137">
        <v>1802300000</v>
      </c>
      <c r="S50" s="124"/>
    </row>
    <row r="51" spans="1:19" ht="18.75" customHeight="1" x14ac:dyDescent="0.25">
      <c r="A51" s="540" t="s">
        <v>41</v>
      </c>
      <c r="B51" s="535"/>
      <c r="C51" s="1"/>
      <c r="D51" s="132"/>
      <c r="E51" s="136">
        <f>+F51-D51</f>
        <v>0</v>
      </c>
      <c r="F51" s="132"/>
      <c r="G51" s="3"/>
      <c r="H51" s="132">
        <v>2918500000</v>
      </c>
      <c r="I51" s="135">
        <f>+J51-H51+100000</f>
        <v>-1300000</v>
      </c>
      <c r="J51" s="132">
        <v>2917100000</v>
      </c>
      <c r="K51" s="1"/>
      <c r="L51" s="133"/>
      <c r="M51" s="134">
        <f>+N51-L51</f>
        <v>0</v>
      </c>
      <c r="N51" s="132"/>
      <c r="O51" s="3"/>
      <c r="P51" s="133">
        <v>3290400000</v>
      </c>
      <c r="Q51" s="132">
        <f>+R51-P51</f>
        <v>-1400000</v>
      </c>
      <c r="R51" s="132">
        <v>3289000000</v>
      </c>
      <c r="S51" s="124"/>
    </row>
    <row r="52" spans="1:19" ht="12.45" customHeight="1" x14ac:dyDescent="0.25">
      <c r="A52" s="123"/>
      <c r="B52" s="123"/>
      <c r="C52" s="1"/>
      <c r="D52" s="36"/>
      <c r="E52" s="122"/>
      <c r="F52" s="36"/>
      <c r="G52" s="3"/>
      <c r="H52" s="36"/>
      <c r="I52" s="121"/>
      <c r="J52" s="36"/>
      <c r="K52" s="1"/>
      <c r="L52" s="3"/>
      <c r="M52" s="131"/>
      <c r="N52" s="36"/>
      <c r="O52" s="3"/>
      <c r="P52" s="3"/>
      <c r="Q52" s="121"/>
      <c r="R52" s="36"/>
      <c r="S52" s="12"/>
    </row>
    <row r="53" spans="1:19" ht="12.45" customHeight="1" x14ac:dyDescent="0.25">
      <c r="A53" s="540" t="s">
        <v>40</v>
      </c>
      <c r="B53" s="535"/>
      <c r="C53" s="1"/>
      <c r="D53" s="130"/>
      <c r="E53" s="122"/>
      <c r="F53" s="121"/>
      <c r="G53" s="3"/>
      <c r="H53" s="130"/>
      <c r="I53" s="121"/>
      <c r="J53" s="121"/>
      <c r="K53" s="1"/>
      <c r="L53" s="129"/>
      <c r="M53" s="122"/>
      <c r="N53" s="121"/>
      <c r="O53" s="3"/>
      <c r="P53" s="129"/>
      <c r="Q53" s="121"/>
      <c r="R53" s="121"/>
      <c r="S53" s="12"/>
    </row>
    <row r="54" spans="1:19" ht="18.75" customHeight="1" x14ac:dyDescent="0.25">
      <c r="A54" s="540" t="s">
        <v>39</v>
      </c>
      <c r="B54" s="535"/>
      <c r="C54" s="1"/>
      <c r="D54" s="126"/>
      <c r="E54" s="127">
        <f>+F54-D54</f>
        <v>0</v>
      </c>
      <c r="F54" s="128"/>
      <c r="G54" s="3"/>
      <c r="H54" s="126">
        <v>205000000</v>
      </c>
      <c r="I54" s="126">
        <f>+J54-H54</f>
        <v>-205000000</v>
      </c>
      <c r="J54" s="126">
        <v>0</v>
      </c>
      <c r="K54" s="1"/>
      <c r="L54" s="125"/>
      <c r="M54" s="122">
        <f>+N54-L54</f>
        <v>0</v>
      </c>
      <c r="N54" s="126"/>
      <c r="O54" s="3"/>
      <c r="P54" s="125">
        <v>50000000</v>
      </c>
      <c r="Q54" s="121">
        <f>+R54-P54</f>
        <v>-50000000</v>
      </c>
      <c r="R54" s="126">
        <v>0</v>
      </c>
      <c r="S54" s="124"/>
    </row>
    <row r="55" spans="1:19" ht="12.45" customHeight="1" x14ac:dyDescent="0.25">
      <c r="A55" s="123"/>
      <c r="B55" s="123"/>
      <c r="C55" s="1"/>
      <c r="D55" s="121"/>
      <c r="E55" s="122"/>
      <c r="F55" s="121"/>
      <c r="G55" s="3"/>
      <c r="H55" s="121"/>
      <c r="I55" s="121"/>
      <c r="J55" s="121"/>
      <c r="K55" s="1"/>
      <c r="L55" s="126"/>
      <c r="M55" s="127"/>
      <c r="N55" s="121"/>
      <c r="O55" s="3"/>
      <c r="P55" s="126"/>
      <c r="Q55" s="126"/>
      <c r="R55" s="121"/>
      <c r="S55" s="12"/>
    </row>
    <row r="56" spans="1:19" ht="12.45" customHeight="1" x14ac:dyDescent="0.25">
      <c r="A56" s="540" t="s">
        <v>38</v>
      </c>
      <c r="B56" s="535"/>
      <c r="C56" s="1"/>
      <c r="D56" s="130"/>
      <c r="E56" s="122"/>
      <c r="F56" s="121"/>
      <c r="G56" s="3"/>
      <c r="H56" s="130"/>
      <c r="I56" s="121"/>
      <c r="J56" s="121"/>
      <c r="K56" s="1"/>
      <c r="L56" s="129"/>
      <c r="M56" s="122"/>
      <c r="N56" s="121"/>
      <c r="O56" s="3"/>
      <c r="P56" s="129"/>
      <c r="Q56" s="121"/>
      <c r="R56" s="121"/>
      <c r="S56" s="12"/>
    </row>
    <row r="57" spans="1:19" ht="18.75" customHeight="1" x14ac:dyDescent="0.25">
      <c r="A57" s="540" t="s">
        <v>37</v>
      </c>
      <c r="B57" s="535"/>
      <c r="C57" s="1"/>
      <c r="D57" s="121"/>
      <c r="E57" s="127">
        <f>+F57-D57</f>
        <v>0</v>
      </c>
      <c r="F57" s="128"/>
      <c r="G57" s="3"/>
      <c r="H57" s="121">
        <v>406500000</v>
      </c>
      <c r="I57" s="126">
        <f>+J57-H57</f>
        <v>-406500000</v>
      </c>
      <c r="J57" s="126">
        <v>0</v>
      </c>
      <c r="K57" s="1"/>
      <c r="L57" s="125"/>
      <c r="M57" s="122">
        <f>+N57-L57</f>
        <v>0</v>
      </c>
      <c r="N57" s="126"/>
      <c r="O57" s="3"/>
      <c r="P57" s="125">
        <v>1003200000</v>
      </c>
      <c r="Q57" s="121">
        <f>+R57-P57</f>
        <v>-1003200000</v>
      </c>
      <c r="R57" s="121">
        <v>0</v>
      </c>
      <c r="S57" s="124"/>
    </row>
    <row r="58" spans="1:19" ht="12.45" customHeight="1" x14ac:dyDescent="0.25">
      <c r="A58" s="123"/>
      <c r="B58" s="123"/>
      <c r="C58" s="1"/>
      <c r="D58" s="121"/>
      <c r="E58" s="122"/>
      <c r="F58" s="36"/>
      <c r="G58" s="3"/>
      <c r="H58" s="121"/>
      <c r="I58" s="121"/>
      <c r="J58" s="36"/>
      <c r="K58" s="1"/>
      <c r="L58" s="125"/>
      <c r="M58" s="122"/>
      <c r="N58" s="36"/>
      <c r="O58" s="3"/>
      <c r="P58" s="125"/>
      <c r="Q58" s="121"/>
      <c r="R58" s="36"/>
      <c r="S58" s="12"/>
    </row>
    <row r="59" spans="1:19" ht="18.75" customHeight="1" x14ac:dyDescent="0.25">
      <c r="A59" s="540" t="s">
        <v>26</v>
      </c>
      <c r="B59" s="535"/>
      <c r="C59" s="1"/>
      <c r="D59" s="126"/>
      <c r="E59" s="127">
        <f>+F59-D59</f>
        <v>0</v>
      </c>
      <c r="F59" s="126"/>
      <c r="G59" s="3"/>
      <c r="H59" s="126">
        <v>49900000</v>
      </c>
      <c r="I59" s="126">
        <f>+J59-H59</f>
        <v>0</v>
      </c>
      <c r="J59" s="126">
        <v>49900000</v>
      </c>
      <c r="K59" s="1"/>
      <c r="L59" s="125"/>
      <c r="M59" s="122">
        <f>+N59-L59</f>
        <v>0</v>
      </c>
      <c r="N59" s="126"/>
      <c r="O59" s="3"/>
      <c r="P59" s="125">
        <v>111900000</v>
      </c>
      <c r="Q59" s="121">
        <f>+R59-P59</f>
        <v>0</v>
      </c>
      <c r="R59" s="121">
        <v>111900000</v>
      </c>
      <c r="S59" s="124"/>
    </row>
    <row r="60" spans="1:19" ht="12.45" customHeight="1" x14ac:dyDescent="0.25">
      <c r="A60" s="123"/>
      <c r="B60" s="123"/>
      <c r="C60" s="1"/>
      <c r="D60" s="126"/>
      <c r="E60" s="122"/>
      <c r="F60" s="36"/>
      <c r="G60" s="3"/>
      <c r="H60" s="126"/>
      <c r="I60" s="121"/>
      <c r="J60" s="36"/>
      <c r="K60" s="1"/>
      <c r="L60" s="125"/>
      <c r="M60" s="122"/>
      <c r="N60" s="36"/>
      <c r="O60" s="3"/>
      <c r="P60" s="125"/>
      <c r="Q60" s="121"/>
      <c r="R60" s="36"/>
      <c r="S60" s="12"/>
    </row>
    <row r="61" spans="1:19" ht="18.75" customHeight="1" x14ac:dyDescent="0.25">
      <c r="A61" s="540" t="s">
        <v>28</v>
      </c>
      <c r="B61" s="535"/>
      <c r="C61" s="1"/>
      <c r="D61" s="121"/>
      <c r="E61" s="127">
        <f>+F61-D61</f>
        <v>0</v>
      </c>
      <c r="F61" s="121"/>
      <c r="G61" s="3"/>
      <c r="H61" s="121">
        <v>36000000</v>
      </c>
      <c r="I61" s="126">
        <f>+J61-H61+100000</f>
        <v>221900000</v>
      </c>
      <c r="J61" s="121">
        <v>257800000</v>
      </c>
      <c r="K61" s="1"/>
      <c r="L61" s="125"/>
      <c r="M61" s="122">
        <f>+N61-L61</f>
        <v>0</v>
      </c>
      <c r="N61" s="121"/>
      <c r="O61" s="3"/>
      <c r="P61" s="125">
        <v>1941000000</v>
      </c>
      <c r="Q61" s="121">
        <f>+R61-P61-100000</f>
        <v>-1635000000</v>
      </c>
      <c r="R61" s="121">
        <v>306100000</v>
      </c>
      <c r="S61" s="124"/>
    </row>
    <row r="62" spans="1:19" ht="12.45" customHeight="1" x14ac:dyDescent="0.25">
      <c r="A62" s="123"/>
      <c r="B62" s="123"/>
      <c r="C62" s="1"/>
      <c r="D62" s="121"/>
      <c r="E62" s="122"/>
      <c r="F62" s="36"/>
      <c r="G62" s="3"/>
      <c r="H62" s="121"/>
      <c r="I62" s="121"/>
      <c r="J62" s="36"/>
      <c r="K62" s="1"/>
      <c r="L62" s="125"/>
      <c r="M62" s="122"/>
      <c r="N62" s="36"/>
      <c r="O62" s="3"/>
      <c r="P62" s="125"/>
      <c r="Q62" s="121"/>
      <c r="R62" s="36"/>
      <c r="S62" s="12"/>
    </row>
    <row r="63" spans="1:19" ht="18.75" customHeight="1" x14ac:dyDescent="0.25">
      <c r="A63" s="540" t="s">
        <v>30</v>
      </c>
      <c r="B63" s="535"/>
      <c r="C63" s="1"/>
      <c r="D63" s="121"/>
      <c r="E63" s="127">
        <f>+F63-D63</f>
        <v>0</v>
      </c>
      <c r="F63" s="121"/>
      <c r="G63" s="3"/>
      <c r="H63" s="121">
        <v>555600000</v>
      </c>
      <c r="I63" s="126">
        <f>+J63-H63-200000</f>
        <v>550900000</v>
      </c>
      <c r="J63" s="121">
        <v>1106700000</v>
      </c>
      <c r="K63" s="1"/>
      <c r="L63" s="125"/>
      <c r="M63" s="122">
        <f>+N63-L63</f>
        <v>0</v>
      </c>
      <c r="N63" s="121"/>
      <c r="O63" s="3"/>
      <c r="P63" s="125">
        <v>-1656900000</v>
      </c>
      <c r="Q63" s="121">
        <f>+R63-P63</f>
        <v>2863600000</v>
      </c>
      <c r="R63" s="121">
        <v>1206700000</v>
      </c>
      <c r="S63" s="124"/>
    </row>
    <row r="64" spans="1:19" ht="12.45" customHeight="1" x14ac:dyDescent="0.25">
      <c r="A64" s="123"/>
      <c r="B64" s="123"/>
      <c r="C64" s="1"/>
      <c r="D64" s="36"/>
      <c r="E64" s="122"/>
      <c r="F64" s="36"/>
      <c r="G64" s="3"/>
      <c r="H64" s="121"/>
      <c r="I64" s="121"/>
      <c r="J64" s="36"/>
      <c r="K64" s="1"/>
      <c r="L64" s="3"/>
      <c r="M64" s="122"/>
      <c r="N64" s="36"/>
      <c r="O64" s="3"/>
      <c r="P64" s="3"/>
      <c r="Q64" s="121"/>
      <c r="R64" s="36"/>
      <c r="S64" s="12"/>
    </row>
    <row r="65" spans="1:19" ht="18.75" customHeight="1" x14ac:dyDescent="0.25">
      <c r="A65" s="540" t="s">
        <v>31</v>
      </c>
      <c r="B65" s="535"/>
      <c r="C65" s="1"/>
      <c r="D65" s="119"/>
      <c r="E65" s="120">
        <f>+F65-D65</f>
        <v>0</v>
      </c>
      <c r="F65" s="119"/>
      <c r="G65" s="110"/>
      <c r="H65" s="119">
        <v>0.53</v>
      </c>
      <c r="I65" s="119">
        <f>+J65-H65</f>
        <v>0.52</v>
      </c>
      <c r="J65" s="119">
        <v>1.05</v>
      </c>
      <c r="K65" s="1"/>
      <c r="L65" s="119"/>
      <c r="M65" s="120">
        <f>+N65-L65</f>
        <v>0</v>
      </c>
      <c r="N65" s="119"/>
      <c r="O65" s="110"/>
      <c r="P65" s="119">
        <v>-1.58</v>
      </c>
      <c r="Q65" s="119">
        <f>+R65-P65-0.01</f>
        <v>2.71</v>
      </c>
      <c r="R65" s="119">
        <v>1.1399999999999999</v>
      </c>
      <c r="S65" s="116"/>
    </row>
    <row r="66" spans="1:19" ht="12.45" customHeight="1" x14ac:dyDescent="0.25">
      <c r="A66" s="1"/>
      <c r="B66" s="1"/>
      <c r="C66" s="1"/>
      <c r="D66" s="102"/>
      <c r="E66" s="118"/>
      <c r="F66" s="117"/>
      <c r="G66" s="67"/>
      <c r="H66" s="115"/>
      <c r="I66" s="114"/>
      <c r="J66" s="116"/>
      <c r="K66" s="1"/>
      <c r="L66" s="67"/>
      <c r="M66" s="67"/>
      <c r="N66" s="115"/>
      <c r="O66" s="67"/>
      <c r="P66" s="67"/>
      <c r="Q66" s="67"/>
      <c r="R66" s="102"/>
      <c r="S66" s="12"/>
    </row>
    <row r="67" spans="1:19" ht="12.45" customHeight="1" x14ac:dyDescent="0.25">
      <c r="A67" s="67"/>
      <c r="B67" s="67"/>
      <c r="C67" s="67"/>
      <c r="D67" s="102"/>
      <c r="E67" s="114"/>
      <c r="F67" s="67"/>
      <c r="G67" s="67"/>
      <c r="H67" s="67"/>
      <c r="I67" s="114"/>
      <c r="J67" s="102"/>
      <c r="K67" s="67"/>
      <c r="L67" s="1"/>
      <c r="M67" s="1"/>
      <c r="N67" s="1"/>
      <c r="O67" s="1"/>
      <c r="P67" s="1"/>
      <c r="Q67" s="1"/>
      <c r="R67" s="1"/>
      <c r="S67" s="12"/>
    </row>
    <row r="68" spans="1:19" ht="12.45" customHeight="1" x14ac:dyDescent="0.25">
      <c r="A68" s="21"/>
      <c r="B68" s="21"/>
      <c r="C68" s="21"/>
      <c r="D68" s="23"/>
      <c r="E68" s="21"/>
      <c r="F68" s="21"/>
      <c r="G68" s="21"/>
      <c r="H68" s="21"/>
      <c r="I68" s="21"/>
      <c r="J68" s="23"/>
      <c r="K68" s="21"/>
      <c r="L68" s="1"/>
      <c r="M68" s="1"/>
      <c r="N68" s="1"/>
      <c r="O68" s="1"/>
      <c r="P68" s="1"/>
      <c r="Q68" s="1"/>
      <c r="R68" s="1"/>
      <c r="S68" s="12"/>
    </row>
    <row r="69" spans="1:19" ht="12.45" customHeight="1" x14ac:dyDescent="0.25">
      <c r="A69" s="543" t="s">
        <v>36</v>
      </c>
      <c r="B69" s="535"/>
      <c r="C69" s="535"/>
      <c r="D69" s="535"/>
      <c r="E69" s="582"/>
      <c r="F69" s="535"/>
      <c r="G69" s="535"/>
      <c r="H69" s="535"/>
      <c r="I69" s="582"/>
      <c r="J69" s="537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5" customHeight="1" x14ac:dyDescent="0.25">
      <c r="A70" s="534"/>
      <c r="B70" s="535"/>
      <c r="C70" s="535"/>
      <c r="D70" s="535"/>
      <c r="E70" s="535"/>
      <c r="F70" s="535"/>
      <c r="G70" s="535"/>
      <c r="H70" s="1"/>
      <c r="I70" s="1"/>
      <c r="J70" s="12"/>
      <c r="K70" s="1"/>
      <c r="L70" s="1"/>
      <c r="M70" s="1"/>
      <c r="N70" s="1"/>
      <c r="O70" s="1"/>
      <c r="P70" s="1"/>
      <c r="Q70" s="1"/>
      <c r="R70" s="1"/>
      <c r="S70" s="1"/>
    </row>
    <row r="71" spans="1:19" ht="12.45" customHeight="1" x14ac:dyDescent="0.25">
      <c r="A71" s="1"/>
      <c r="B71" s="1"/>
      <c r="C71" s="1"/>
      <c r="D71" s="12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"/>
    </row>
    <row r="72" spans="1:19" ht="12.45" customHeight="1" x14ac:dyDescent="0.25">
      <c r="A72" s="544" t="s">
        <v>33</v>
      </c>
      <c r="B72" s="542"/>
      <c r="C72" s="542"/>
      <c r="D72" s="542"/>
      <c r="E72" s="542"/>
      <c r="F72" s="542"/>
      <c r="G72" s="542"/>
      <c r="H72" s="67"/>
      <c r="I72" s="67"/>
      <c r="J72" s="102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1:19" ht="12.45" customHeight="1" x14ac:dyDescent="0.25">
      <c r="A73" s="580"/>
      <c r="B73" s="580"/>
      <c r="C73" s="111"/>
      <c r="D73" s="112"/>
      <c r="E73" s="111"/>
      <c r="F73" s="111"/>
      <c r="G73" s="111"/>
      <c r="H73" s="67"/>
      <c r="I73" s="67"/>
      <c r="J73" s="102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1:19" ht="12.45" customHeight="1" x14ac:dyDescent="0.25">
      <c r="A74" s="581" t="s">
        <v>35</v>
      </c>
      <c r="B74" s="542"/>
      <c r="C74" s="111"/>
      <c r="D74" s="112"/>
      <c r="E74" s="111"/>
      <c r="F74" s="111"/>
      <c r="G74" s="111"/>
      <c r="H74" s="67"/>
      <c r="I74" s="67"/>
      <c r="J74" s="102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1:19" ht="12.45" customHeight="1" x14ac:dyDescent="0.25">
      <c r="A75" s="113"/>
      <c r="B75" s="111"/>
      <c r="C75" s="111"/>
      <c r="D75" s="112"/>
      <c r="E75" s="111"/>
      <c r="F75" s="111"/>
      <c r="G75" s="111"/>
      <c r="H75" s="67"/>
      <c r="I75" s="67"/>
      <c r="J75" s="102"/>
      <c r="K75" s="111"/>
      <c r="L75" s="111"/>
      <c r="M75" s="111"/>
      <c r="N75" s="111"/>
      <c r="O75" s="111"/>
      <c r="P75" s="111"/>
      <c r="Q75" s="111"/>
      <c r="R75" s="111"/>
      <c r="S75" s="111"/>
    </row>
  </sheetData>
  <mergeCells count="56">
    <mergeCell ref="A70:G70"/>
    <mergeCell ref="A72:G72"/>
    <mergeCell ref="A73:B73"/>
    <mergeCell ref="A74:B74"/>
    <mergeCell ref="A59:B59"/>
    <mergeCell ref="A61:B61"/>
    <mergeCell ref="A63:B63"/>
    <mergeCell ref="A65:B65"/>
    <mergeCell ref="A69:J69"/>
    <mergeCell ref="A44:B44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L39:N39"/>
    <mergeCell ref="P39:R39"/>
    <mergeCell ref="D40:F40"/>
    <mergeCell ref="H40:J40"/>
    <mergeCell ref="L40:N40"/>
    <mergeCell ref="P40:R40"/>
    <mergeCell ref="A23:B23"/>
    <mergeCell ref="A24:B24"/>
    <mergeCell ref="A26:B26"/>
    <mergeCell ref="A27:B27"/>
    <mergeCell ref="A29:B29"/>
    <mergeCell ref="A31:B31"/>
    <mergeCell ref="A33:B33"/>
    <mergeCell ref="A35:B35"/>
    <mergeCell ref="D39:F39"/>
    <mergeCell ref="H39:J39"/>
    <mergeCell ref="A15:B15"/>
    <mergeCell ref="A17:B17"/>
    <mergeCell ref="A19:B19"/>
    <mergeCell ref="A20:B20"/>
    <mergeCell ref="A21:B21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73"/>
      <c r="C1" s="1"/>
      <c r="D1" s="67"/>
      <c r="E1" s="175"/>
      <c r="F1" s="153"/>
      <c r="G1" s="153"/>
      <c r="H1" s="7"/>
      <c r="I1" s="153"/>
      <c r="J1" s="153"/>
      <c r="K1" s="153"/>
      <c r="L1" s="153"/>
      <c r="M1" s="146"/>
      <c r="N1" s="146"/>
      <c r="O1" s="146"/>
      <c r="P1" s="146"/>
      <c r="Q1" s="146"/>
      <c r="R1" s="153"/>
      <c r="S1" s="6" t="s">
        <v>0</v>
      </c>
    </row>
    <row r="2" spans="1:19" ht="18.75" customHeight="1" x14ac:dyDescent="0.3">
      <c r="A2" s="583" t="s">
        <v>1</v>
      </c>
      <c r="B2" s="535"/>
      <c r="C2" s="535"/>
      <c r="D2" s="542"/>
      <c r="E2" s="542"/>
      <c r="F2" s="542"/>
      <c r="G2" s="542"/>
      <c r="H2" s="542"/>
      <c r="I2" s="542"/>
      <c r="J2" s="542"/>
      <c r="K2" s="542"/>
      <c r="L2" s="556"/>
      <c r="M2" s="542"/>
      <c r="N2" s="542"/>
      <c r="O2" s="542"/>
      <c r="P2" s="542"/>
      <c r="Q2" s="542"/>
      <c r="R2" s="556"/>
      <c r="S2" s="537"/>
    </row>
    <row r="3" spans="1:19" ht="18.75" customHeight="1" x14ac:dyDescent="0.3">
      <c r="A3" s="583" t="s">
        <v>51</v>
      </c>
      <c r="B3" s="535"/>
      <c r="C3" s="535"/>
      <c r="D3" s="557"/>
      <c r="E3" s="535"/>
      <c r="F3" s="535"/>
      <c r="G3" s="535"/>
      <c r="H3" s="542"/>
      <c r="I3" s="542"/>
      <c r="J3" s="542"/>
      <c r="K3" s="584"/>
      <c r="L3" s="542"/>
      <c r="M3" s="542"/>
      <c r="N3" s="556"/>
      <c r="O3" s="535"/>
      <c r="P3" s="535"/>
      <c r="Q3" s="535"/>
      <c r="R3" s="535"/>
      <c r="S3" s="537"/>
    </row>
    <row r="4" spans="1:19" ht="12.45" customHeight="1" x14ac:dyDescent="0.25">
      <c r="A4" s="560" t="s">
        <v>3</v>
      </c>
      <c r="B4" s="535"/>
      <c r="C4" s="174"/>
      <c r="D4" s="173"/>
      <c r="E4" s="146"/>
      <c r="F4" s="146"/>
      <c r="G4" s="1"/>
      <c r="H4" s="152"/>
      <c r="I4" s="152"/>
      <c r="J4" s="152"/>
      <c r="K4" s="153"/>
      <c r="L4" s="153"/>
      <c r="M4" s="153"/>
      <c r="N4" s="153"/>
      <c r="O4" s="153"/>
      <c r="P4" s="153"/>
      <c r="Q4" s="146"/>
      <c r="R4" s="146"/>
      <c r="S4" s="152"/>
    </row>
    <row r="5" spans="1:19" ht="12.45" customHeight="1" x14ac:dyDescent="0.25">
      <c r="A5" s="560" t="s">
        <v>4</v>
      </c>
      <c r="B5" s="535"/>
      <c r="C5" s="174"/>
      <c r="D5" s="173"/>
      <c r="E5" s="146"/>
      <c r="F5" s="146"/>
      <c r="G5" s="1"/>
      <c r="H5" s="152"/>
      <c r="I5" s="152"/>
      <c r="J5" s="152"/>
      <c r="K5" s="146"/>
      <c r="L5" s="146"/>
      <c r="M5" s="146"/>
      <c r="N5" s="146"/>
      <c r="O5" s="146"/>
      <c r="P5" s="146"/>
      <c r="Q5" s="146"/>
      <c r="R5" s="146"/>
      <c r="S5" s="152"/>
    </row>
    <row r="6" spans="1:19" ht="12.45" customHeight="1" x14ac:dyDescent="0.25">
      <c r="A6" s="561" t="s">
        <v>5</v>
      </c>
      <c r="B6" s="562"/>
      <c r="C6" s="172"/>
      <c r="D6" s="146"/>
      <c r="E6" s="146"/>
      <c r="F6" s="146"/>
      <c r="G6" s="1"/>
      <c r="H6" s="152"/>
      <c r="I6" s="152"/>
      <c r="J6" s="152"/>
      <c r="K6" s="146"/>
      <c r="L6" s="146"/>
      <c r="M6" s="146"/>
      <c r="N6" s="146"/>
      <c r="O6" s="146"/>
      <c r="P6" s="146"/>
      <c r="Q6" s="146"/>
      <c r="R6" s="146"/>
      <c r="S6" s="152"/>
    </row>
    <row r="7" spans="1:19" ht="12.45" customHeight="1" x14ac:dyDescent="0.25">
      <c r="A7" s="561" t="s">
        <v>6</v>
      </c>
      <c r="B7" s="567"/>
      <c r="C7" s="172"/>
      <c r="D7" s="146"/>
      <c r="E7" s="146"/>
      <c r="F7" s="146"/>
      <c r="G7" s="1"/>
      <c r="H7" s="152"/>
      <c r="I7" s="152"/>
      <c r="J7" s="152"/>
      <c r="K7" s="146"/>
      <c r="L7" s="146"/>
      <c r="M7" s="146"/>
      <c r="N7" s="146"/>
      <c r="O7" s="146"/>
      <c r="P7" s="146"/>
      <c r="Q7" s="146"/>
      <c r="R7" s="146"/>
      <c r="S7" s="152"/>
    </row>
    <row r="8" spans="1:19" ht="12.45" customHeight="1" x14ac:dyDescent="0.25">
      <c r="A8" s="566"/>
      <c r="B8" s="566"/>
      <c r="C8" s="172"/>
      <c r="D8" s="146"/>
      <c r="E8" s="146"/>
      <c r="F8" s="146"/>
      <c r="G8" s="1"/>
      <c r="H8" s="152"/>
      <c r="I8" s="152"/>
      <c r="J8" s="152"/>
      <c r="K8" s="146"/>
      <c r="L8" s="146"/>
      <c r="M8" s="146"/>
      <c r="N8" s="146"/>
      <c r="O8" s="146"/>
      <c r="P8" s="146"/>
      <c r="Q8" s="146"/>
      <c r="R8" s="146"/>
      <c r="S8" s="152"/>
    </row>
    <row r="9" spans="1:19" ht="13.8" customHeight="1" x14ac:dyDescent="0.25">
      <c r="A9" s="1"/>
      <c r="B9" s="1"/>
      <c r="C9" s="1"/>
      <c r="D9" s="569" t="s">
        <v>49</v>
      </c>
      <c r="E9" s="535"/>
      <c r="F9" s="535"/>
      <c r="G9" s="1"/>
      <c r="H9" s="569" t="s">
        <v>49</v>
      </c>
      <c r="I9" s="535"/>
      <c r="J9" s="537"/>
      <c r="K9" s="153"/>
      <c r="L9" s="568" t="s">
        <v>56</v>
      </c>
      <c r="M9" s="587"/>
      <c r="N9" s="588"/>
      <c r="O9" s="1"/>
      <c r="P9" s="569" t="s">
        <v>56</v>
      </c>
      <c r="Q9" s="592"/>
      <c r="R9" s="593"/>
      <c r="S9" s="152"/>
    </row>
    <row r="10" spans="1:19" ht="13.8" customHeight="1" x14ac:dyDescent="0.25">
      <c r="A10" s="540" t="s">
        <v>7</v>
      </c>
      <c r="B10" s="534"/>
      <c r="C10" s="1"/>
      <c r="D10" s="563">
        <v>43190</v>
      </c>
      <c r="E10" s="594" t="s">
        <v>48</v>
      </c>
      <c r="F10" s="535"/>
      <c r="G10" s="1"/>
      <c r="H10" s="563">
        <v>42825</v>
      </c>
      <c r="I10" s="594" t="s">
        <v>48</v>
      </c>
      <c r="J10" s="537"/>
      <c r="K10" s="152"/>
      <c r="L10" s="574">
        <v>43281</v>
      </c>
      <c r="M10" s="595" t="s">
        <v>48</v>
      </c>
      <c r="N10" s="596" t="s">
        <v>48</v>
      </c>
      <c r="O10" s="1"/>
      <c r="P10" s="574">
        <v>42916</v>
      </c>
      <c r="Q10" s="585" t="s">
        <v>48</v>
      </c>
      <c r="R10" s="586" t="s">
        <v>48</v>
      </c>
      <c r="S10" s="152"/>
    </row>
    <row r="11" spans="1:19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2"/>
      <c r="K11" s="153"/>
      <c r="L11" s="589" t="s">
        <v>48</v>
      </c>
      <c r="M11" s="564"/>
      <c r="N11" s="565"/>
      <c r="O11" s="1"/>
      <c r="P11" s="1"/>
      <c r="Q11" s="1"/>
      <c r="R11" s="12"/>
      <c r="S11" s="152"/>
    </row>
    <row r="12" spans="1:19" ht="18.75" customHeight="1" x14ac:dyDescent="0.25">
      <c r="A12" s="1"/>
      <c r="B12" s="1"/>
      <c r="C12" s="1"/>
      <c r="D12" s="144" t="s">
        <v>47</v>
      </c>
      <c r="E12" s="143"/>
      <c r="F12" s="144" t="s">
        <v>46</v>
      </c>
      <c r="G12" s="1"/>
      <c r="H12" s="144" t="s">
        <v>47</v>
      </c>
      <c r="I12" s="143"/>
      <c r="J12" s="142" t="s">
        <v>46</v>
      </c>
      <c r="K12" s="152"/>
      <c r="L12" s="144" t="s">
        <v>47</v>
      </c>
      <c r="M12" s="143"/>
      <c r="N12" s="142" t="s">
        <v>46</v>
      </c>
      <c r="O12" s="1"/>
      <c r="P12" s="144" t="s">
        <v>47</v>
      </c>
      <c r="Q12" s="143"/>
      <c r="R12" s="142" t="s">
        <v>46</v>
      </c>
      <c r="S12" s="170" t="s">
        <v>48</v>
      </c>
    </row>
    <row r="13" spans="1:19" ht="18.75" customHeight="1" x14ac:dyDescent="0.25">
      <c r="A13" s="1"/>
      <c r="B13" s="1"/>
      <c r="C13" s="1"/>
      <c r="D13" s="18" t="s">
        <v>45</v>
      </c>
      <c r="E13" s="18" t="s">
        <v>44</v>
      </c>
      <c r="F13" s="18" t="s">
        <v>43</v>
      </c>
      <c r="G13" s="1"/>
      <c r="H13" s="18" t="s">
        <v>45</v>
      </c>
      <c r="I13" s="18" t="s">
        <v>44</v>
      </c>
      <c r="J13" s="19" t="s">
        <v>43</v>
      </c>
      <c r="K13" s="153"/>
      <c r="L13" s="18" t="s">
        <v>45</v>
      </c>
      <c r="M13" s="18" t="s">
        <v>44</v>
      </c>
      <c r="N13" s="19" t="s">
        <v>43</v>
      </c>
      <c r="O13" s="1"/>
      <c r="P13" s="18" t="s">
        <v>45</v>
      </c>
      <c r="Q13" s="18" t="s">
        <v>44</v>
      </c>
      <c r="R13" s="19" t="s">
        <v>43</v>
      </c>
      <c r="S13" s="152"/>
    </row>
    <row r="14" spans="1:19" ht="12.45" customHeight="1" x14ac:dyDescent="0.25">
      <c r="A14" s="1"/>
      <c r="B14" s="1"/>
      <c r="C14" s="1"/>
      <c r="D14" s="21"/>
      <c r="E14" s="21"/>
      <c r="F14" s="21"/>
      <c r="G14" s="1"/>
      <c r="H14" s="21"/>
      <c r="I14" s="21"/>
      <c r="J14" s="23"/>
      <c r="K14" s="152"/>
      <c r="L14" s="22"/>
      <c r="M14" s="22"/>
      <c r="N14" s="22"/>
      <c r="O14" s="1"/>
      <c r="P14" s="21"/>
      <c r="Q14" s="21"/>
      <c r="R14" s="23"/>
      <c r="S14" s="152"/>
    </row>
    <row r="15" spans="1:19" ht="18.75" customHeight="1" x14ac:dyDescent="0.25">
      <c r="A15" s="540" t="s">
        <v>14</v>
      </c>
      <c r="B15" s="535"/>
      <c r="C15" s="1"/>
      <c r="D15" s="141">
        <v>5700000000</v>
      </c>
      <c r="E15" s="171">
        <f>F15-D15</f>
        <v>0</v>
      </c>
      <c r="F15" s="166">
        <v>5700000000</v>
      </c>
      <c r="G15" s="168"/>
      <c r="H15" s="141">
        <v>5228300000</v>
      </c>
      <c r="I15" s="171">
        <f>J15-H15</f>
        <v>0</v>
      </c>
      <c r="J15" s="166">
        <v>5228300000</v>
      </c>
      <c r="K15" s="167"/>
      <c r="L15" s="141">
        <v>12055200000</v>
      </c>
      <c r="M15" s="121">
        <f>N15-L15</f>
        <v>0</v>
      </c>
      <c r="N15" s="166">
        <v>12055200000</v>
      </c>
      <c r="O15" s="1"/>
      <c r="P15" s="141">
        <v>11052600000</v>
      </c>
      <c r="Q15" s="121">
        <f>R15-P15</f>
        <v>0</v>
      </c>
      <c r="R15" s="166">
        <v>11052600000</v>
      </c>
      <c r="S15" s="170" t="s">
        <v>48</v>
      </c>
    </row>
    <row r="16" spans="1:19" ht="12.45" customHeight="1" x14ac:dyDescent="0.25">
      <c r="A16" s="123"/>
      <c r="B16" s="123"/>
      <c r="C16" s="1"/>
      <c r="D16" s="12"/>
      <c r="E16" s="124"/>
      <c r="F16" s="12"/>
      <c r="G16" s="1"/>
      <c r="H16" s="12"/>
      <c r="I16" s="124"/>
      <c r="J16" s="12"/>
      <c r="K16" s="1"/>
      <c r="L16" s="12"/>
      <c r="M16" s="124"/>
      <c r="N16" s="12"/>
      <c r="O16" s="1"/>
      <c r="P16" s="12"/>
      <c r="Q16" s="124"/>
      <c r="R16" s="12"/>
      <c r="S16" s="12"/>
    </row>
    <row r="17" spans="1:19" ht="18.75" customHeight="1" x14ac:dyDescent="0.25">
      <c r="A17" s="540" t="s">
        <v>15</v>
      </c>
      <c r="B17" s="535"/>
      <c r="C17" s="1"/>
      <c r="D17" s="121">
        <v>1571300000</v>
      </c>
      <c r="E17" s="126">
        <f>F17-D17</f>
        <v>-151100000</v>
      </c>
      <c r="F17" s="121">
        <v>1420200000</v>
      </c>
      <c r="G17" s="1"/>
      <c r="H17" s="121">
        <v>1347900000</v>
      </c>
      <c r="I17" s="126">
        <f>J17-H17</f>
        <v>-184700000</v>
      </c>
      <c r="J17" s="121">
        <v>1163200000</v>
      </c>
      <c r="K17" s="161"/>
      <c r="L17" s="121">
        <v>3274000000</v>
      </c>
      <c r="M17" s="121">
        <f>N17-L17</f>
        <v>-336500000</v>
      </c>
      <c r="N17" s="121">
        <v>2937500000</v>
      </c>
      <c r="O17" s="1"/>
      <c r="P17" s="121">
        <v>2919600000</v>
      </c>
      <c r="Q17" s="121">
        <f>R17-P17</f>
        <v>-377100000</v>
      </c>
      <c r="R17" s="121">
        <v>2542500000</v>
      </c>
      <c r="S17" s="124"/>
    </row>
    <row r="18" spans="1:19" ht="12.45" customHeight="1" x14ac:dyDescent="0.25">
      <c r="A18" s="123"/>
      <c r="B18" s="123"/>
      <c r="C18" s="1"/>
      <c r="D18" s="12"/>
      <c r="E18" s="124"/>
      <c r="F18" s="12"/>
      <c r="G18" s="1"/>
      <c r="H18" s="12"/>
      <c r="I18" s="124"/>
      <c r="J18" s="12"/>
      <c r="K18" s="1"/>
      <c r="L18" s="12"/>
      <c r="M18" s="124"/>
      <c r="N18" s="12"/>
      <c r="O18" s="1"/>
      <c r="P18" s="12"/>
      <c r="Q18" s="124"/>
      <c r="R18" s="12"/>
      <c r="S18" s="12"/>
    </row>
    <row r="19" spans="1:19" ht="18.75" customHeight="1" x14ac:dyDescent="0.25">
      <c r="A19" s="570" t="s">
        <v>18</v>
      </c>
      <c r="B19" s="571"/>
      <c r="C19" s="1"/>
      <c r="D19" s="121">
        <v>1176900000</v>
      </c>
      <c r="E19" s="126">
        <f>F19-D19</f>
        <v>-200000</v>
      </c>
      <c r="F19" s="121">
        <v>1176700000</v>
      </c>
      <c r="G19" s="1"/>
      <c r="H19" s="121">
        <v>1258300000</v>
      </c>
      <c r="I19" s="126">
        <f>J19-H19</f>
        <v>-200000</v>
      </c>
      <c r="J19" s="121">
        <v>1258100000</v>
      </c>
      <c r="K19" s="161"/>
      <c r="L19" s="126">
        <v>2510000000</v>
      </c>
      <c r="M19" s="126">
        <f>N19-L19</f>
        <v>-400000</v>
      </c>
      <c r="N19" s="126">
        <v>2509600000</v>
      </c>
      <c r="O19" s="1"/>
      <c r="P19" s="126">
        <v>2530400000</v>
      </c>
      <c r="Q19" s="126">
        <f>R19-P19-100000</f>
        <v>-400000</v>
      </c>
      <c r="R19" s="126">
        <v>2530100000</v>
      </c>
      <c r="S19" s="124"/>
    </row>
    <row r="20" spans="1:19" ht="18.75" customHeight="1" x14ac:dyDescent="0.25">
      <c r="A20" s="590" t="s">
        <v>42</v>
      </c>
      <c r="B20" s="591"/>
      <c r="C20" s="1"/>
      <c r="D20" s="137">
        <v>1500000000</v>
      </c>
      <c r="E20" s="137">
        <f>F20-D20</f>
        <v>-1100000</v>
      </c>
      <c r="F20" s="137">
        <v>1498900000</v>
      </c>
      <c r="G20" s="1"/>
      <c r="H20" s="137">
        <v>1567700000</v>
      </c>
      <c r="I20" s="137">
        <f>J20-H20</f>
        <v>-1600000</v>
      </c>
      <c r="J20" s="137">
        <v>1566100000</v>
      </c>
      <c r="K20" s="161"/>
      <c r="L20" s="137">
        <v>3153700000</v>
      </c>
      <c r="M20" s="137">
        <f>N20-L20</f>
        <v>-2200000</v>
      </c>
      <c r="N20" s="137">
        <v>3151500000</v>
      </c>
      <c r="O20" s="1"/>
      <c r="P20" s="137">
        <v>3298100000</v>
      </c>
      <c r="Q20" s="137">
        <f>R20-P20</f>
        <v>-3200000</v>
      </c>
      <c r="R20" s="137">
        <v>3294900000</v>
      </c>
      <c r="S20" s="124"/>
    </row>
    <row r="21" spans="1:19" ht="18.75" customHeight="1" x14ac:dyDescent="0.25">
      <c r="A21" s="540" t="s">
        <v>41</v>
      </c>
      <c r="B21" s="535"/>
      <c r="C21" s="1"/>
      <c r="D21" s="132">
        <v>2676900000</v>
      </c>
      <c r="E21" s="132">
        <f>F21-D21</f>
        <v>-1300000</v>
      </c>
      <c r="F21" s="132">
        <v>2675600000</v>
      </c>
      <c r="G21" s="1"/>
      <c r="H21" s="132">
        <v>2826000000</v>
      </c>
      <c r="I21" s="132">
        <f>J21-H21</f>
        <v>-1800000</v>
      </c>
      <c r="J21" s="132">
        <v>2824200000</v>
      </c>
      <c r="K21" s="161"/>
      <c r="L21" s="135">
        <v>5663700000</v>
      </c>
      <c r="M21" s="132">
        <f>N21-L21</f>
        <v>-2600000</v>
      </c>
      <c r="N21" s="135">
        <v>5661100000</v>
      </c>
      <c r="O21" s="1"/>
      <c r="P21" s="135">
        <v>5828500000</v>
      </c>
      <c r="Q21" s="132">
        <f>R21-P21-100000</f>
        <v>-3600000</v>
      </c>
      <c r="R21" s="135">
        <v>5825000000</v>
      </c>
      <c r="S21" s="124"/>
    </row>
    <row r="22" spans="1:19" ht="12.45" customHeight="1" x14ac:dyDescent="0.25">
      <c r="A22" s="123"/>
      <c r="B22" s="123"/>
      <c r="C22" s="1"/>
      <c r="D22" s="12"/>
      <c r="E22" s="124"/>
      <c r="F22" s="12"/>
      <c r="G22" s="1"/>
      <c r="H22" s="12"/>
      <c r="I22" s="124"/>
      <c r="J22" s="12"/>
      <c r="K22" s="1"/>
      <c r="L22" s="12"/>
      <c r="M22" s="124"/>
      <c r="N22" s="12"/>
      <c r="O22" s="1"/>
      <c r="P22" s="12"/>
      <c r="Q22" s="124"/>
      <c r="R22" s="12"/>
      <c r="S22" s="12"/>
    </row>
    <row r="23" spans="1:19" ht="12.45" customHeight="1" x14ac:dyDescent="0.25">
      <c r="A23" s="540" t="s">
        <v>40</v>
      </c>
      <c r="B23" s="535"/>
      <c r="C23" s="1"/>
      <c r="D23" s="12"/>
      <c r="E23" s="12"/>
      <c r="F23" s="12"/>
      <c r="G23" s="1"/>
      <c r="H23" s="12"/>
      <c r="I23" s="12"/>
      <c r="J23" s="12"/>
      <c r="K23" s="1"/>
      <c r="L23" s="12"/>
      <c r="M23" s="12"/>
      <c r="N23" s="12"/>
      <c r="O23" s="1"/>
      <c r="P23" s="12"/>
      <c r="Q23" s="12"/>
      <c r="R23" s="12"/>
      <c r="S23" s="12"/>
    </row>
    <row r="24" spans="1:19" ht="18.75" customHeight="1" x14ac:dyDescent="0.25">
      <c r="A24" s="540" t="s">
        <v>39</v>
      </c>
      <c r="B24" s="535"/>
      <c r="C24" s="1"/>
      <c r="D24" s="121">
        <v>0</v>
      </c>
      <c r="E24" s="121">
        <f>F24-D24</f>
        <v>0</v>
      </c>
      <c r="F24" s="121">
        <v>0</v>
      </c>
      <c r="G24" s="1"/>
      <c r="H24" s="121">
        <v>857600000</v>
      </c>
      <c r="I24" s="121">
        <f>J24-H24</f>
        <v>-857600000</v>
      </c>
      <c r="J24" s="121">
        <v>0</v>
      </c>
      <c r="K24" s="161"/>
      <c r="L24" s="121">
        <v>1624500000</v>
      </c>
      <c r="M24" s="121">
        <f>N24-L24</f>
        <v>-1624500000</v>
      </c>
      <c r="N24" s="121">
        <v>0</v>
      </c>
      <c r="O24" s="1"/>
      <c r="P24" s="121">
        <v>857600000</v>
      </c>
      <c r="Q24" s="121">
        <f>R24-P24</f>
        <v>-857600000</v>
      </c>
      <c r="R24" s="121">
        <v>0</v>
      </c>
      <c r="S24" s="124"/>
    </row>
    <row r="25" spans="1:19" ht="12.45" customHeight="1" x14ac:dyDescent="0.25">
      <c r="A25" s="123"/>
      <c r="B25" s="123"/>
      <c r="C25" s="1"/>
      <c r="D25" s="12"/>
      <c r="E25" s="124"/>
      <c r="F25" s="12"/>
      <c r="G25" s="1"/>
      <c r="H25" s="12"/>
      <c r="I25" s="124"/>
      <c r="J25" s="12"/>
      <c r="K25" s="1"/>
      <c r="L25" s="12"/>
      <c r="M25" s="124"/>
      <c r="N25" s="12"/>
      <c r="O25" s="1"/>
      <c r="P25" s="12"/>
      <c r="Q25" s="124"/>
      <c r="R25" s="12"/>
      <c r="S25" s="12"/>
    </row>
    <row r="26" spans="1:19" ht="12.45" customHeight="1" x14ac:dyDescent="0.25">
      <c r="A26" s="540" t="s">
        <v>38</v>
      </c>
      <c r="B26" s="535"/>
      <c r="C26" s="1"/>
      <c r="D26" s="12"/>
      <c r="E26" s="12"/>
      <c r="F26" s="12"/>
      <c r="G26" s="1"/>
      <c r="H26" s="12"/>
      <c r="I26" s="12"/>
      <c r="J26" s="12"/>
      <c r="K26" s="1"/>
      <c r="L26" s="12"/>
      <c r="M26" s="12"/>
      <c r="N26" s="12"/>
      <c r="O26" s="1"/>
      <c r="P26" s="12"/>
      <c r="Q26" s="12"/>
      <c r="R26" s="12"/>
      <c r="S26" s="12"/>
    </row>
    <row r="27" spans="1:19" ht="18.75" customHeight="1" x14ac:dyDescent="0.25">
      <c r="A27" s="540" t="s">
        <v>37</v>
      </c>
      <c r="B27" s="535"/>
      <c r="C27" s="1"/>
      <c r="D27" s="121">
        <v>78300000</v>
      </c>
      <c r="E27" s="121">
        <f>F27-D27</f>
        <v>-78300000</v>
      </c>
      <c r="F27" s="121">
        <v>0</v>
      </c>
      <c r="G27" s="1"/>
      <c r="H27" s="121">
        <v>213900000</v>
      </c>
      <c r="I27" s="121">
        <f>J27-H27</f>
        <v>-213900000</v>
      </c>
      <c r="J27" s="121">
        <v>0</v>
      </c>
      <c r="K27" s="161"/>
      <c r="L27" s="121">
        <v>152700000</v>
      </c>
      <c r="M27" s="121">
        <f>N27-L27</f>
        <v>-152700000</v>
      </c>
      <c r="N27" s="121">
        <v>0</v>
      </c>
      <c r="O27" s="1"/>
      <c r="P27" s="121">
        <v>263900000</v>
      </c>
      <c r="Q27" s="121">
        <f>R27-P27</f>
        <v>-263900000</v>
      </c>
      <c r="R27" s="121">
        <v>0</v>
      </c>
      <c r="S27" s="124"/>
    </row>
    <row r="28" spans="1:19" ht="12.45" customHeight="1" x14ac:dyDescent="0.25">
      <c r="A28" s="123"/>
      <c r="B28" s="123"/>
      <c r="C28" s="1"/>
      <c r="D28" s="12"/>
      <c r="E28" s="124"/>
      <c r="F28" s="12"/>
      <c r="G28" s="1"/>
      <c r="H28" s="12"/>
      <c r="I28" s="124"/>
      <c r="J28" s="12"/>
      <c r="K28" s="1"/>
      <c r="L28" s="12"/>
      <c r="M28" s="124"/>
      <c r="N28" s="12"/>
      <c r="O28" s="1"/>
      <c r="P28" s="12"/>
      <c r="Q28" s="124"/>
      <c r="R28" s="12"/>
      <c r="S28" s="12"/>
    </row>
    <row r="29" spans="1:19" ht="18.75" customHeight="1" x14ac:dyDescent="0.25">
      <c r="A29" s="540" t="s">
        <v>26</v>
      </c>
      <c r="B29" s="535"/>
      <c r="C29" s="1"/>
      <c r="D29" s="121">
        <v>67500000</v>
      </c>
      <c r="E29" s="121">
        <f>F29-D29</f>
        <v>0</v>
      </c>
      <c r="F29" s="126">
        <v>67500000</v>
      </c>
      <c r="G29" s="1"/>
      <c r="H29" s="121">
        <v>78300000</v>
      </c>
      <c r="I29" s="121">
        <f>J29-H29</f>
        <v>0</v>
      </c>
      <c r="J29" s="126">
        <v>78300000</v>
      </c>
      <c r="K29" s="161"/>
      <c r="L29" s="126">
        <v>105500000</v>
      </c>
      <c r="M29" s="121">
        <f>N29-L29</f>
        <v>-25800000</v>
      </c>
      <c r="N29" s="126">
        <v>79700000</v>
      </c>
      <c r="O29" s="1"/>
      <c r="P29" s="126">
        <v>138700000</v>
      </c>
      <c r="Q29" s="121">
        <f>R29-P29</f>
        <v>0</v>
      </c>
      <c r="R29" s="126">
        <v>138700000</v>
      </c>
      <c r="S29" s="124"/>
    </row>
    <row r="30" spans="1:19" ht="12.45" customHeight="1" x14ac:dyDescent="0.25">
      <c r="A30" s="123"/>
      <c r="B30" s="123"/>
      <c r="C30" s="1"/>
      <c r="D30" s="12"/>
      <c r="E30" s="124"/>
      <c r="F30" s="12"/>
      <c r="G30" s="1"/>
      <c r="H30" s="12"/>
      <c r="I30" s="124"/>
      <c r="J30" s="12"/>
      <c r="K30" s="1"/>
      <c r="L30" s="12"/>
      <c r="M30" s="124"/>
      <c r="N30" s="12"/>
      <c r="O30" s="1"/>
      <c r="P30" s="12"/>
      <c r="Q30" s="124"/>
      <c r="R30" s="12"/>
      <c r="S30" s="12"/>
    </row>
    <row r="31" spans="1:19" ht="18.75" customHeight="1" x14ac:dyDescent="0.25">
      <c r="A31" s="540" t="s">
        <v>28</v>
      </c>
      <c r="B31" s="535"/>
      <c r="C31" s="1"/>
      <c r="D31" s="121">
        <v>223600000</v>
      </c>
      <c r="E31" s="121">
        <f>F31-D31</f>
        <v>42000000</v>
      </c>
      <c r="F31" s="121">
        <v>265600000</v>
      </c>
      <c r="G31" s="1"/>
      <c r="H31" s="121">
        <v>172000000</v>
      </c>
      <c r="I31" s="121">
        <f>J31-H31</f>
        <v>107600000</v>
      </c>
      <c r="J31" s="121">
        <v>279600000</v>
      </c>
      <c r="K31" s="161"/>
      <c r="L31" s="121">
        <v>488300000</v>
      </c>
      <c r="M31" s="121">
        <f>N31-L31</f>
        <v>95200000</v>
      </c>
      <c r="N31" s="121">
        <v>583500000</v>
      </c>
      <c r="O31" s="1"/>
      <c r="P31" s="121">
        <v>424500000</v>
      </c>
      <c r="Q31" s="121">
        <f>R31-P31</f>
        <v>182300000</v>
      </c>
      <c r="R31" s="121">
        <v>606800000</v>
      </c>
      <c r="S31" s="124"/>
    </row>
    <row r="32" spans="1:19" ht="12.45" customHeight="1" x14ac:dyDescent="0.25">
      <c r="A32" s="123"/>
      <c r="B32" s="123"/>
      <c r="C32" s="1"/>
      <c r="D32" s="124"/>
      <c r="E32" s="124"/>
      <c r="F32" s="124"/>
      <c r="G32" s="1"/>
      <c r="H32" s="124"/>
      <c r="I32" s="124"/>
      <c r="J32" s="124"/>
      <c r="K32" s="1"/>
      <c r="L32" s="124"/>
      <c r="M32" s="124"/>
      <c r="N32" s="124"/>
      <c r="O32" s="1"/>
      <c r="P32" s="124"/>
      <c r="Q32" s="124"/>
      <c r="R32" s="124"/>
      <c r="S32" s="124"/>
    </row>
    <row r="33" spans="1:19" ht="18.75" customHeight="1" x14ac:dyDescent="0.25">
      <c r="A33" s="540" t="s">
        <v>30</v>
      </c>
      <c r="B33" s="535"/>
      <c r="C33" s="1"/>
      <c r="D33" s="121">
        <v>1217400000</v>
      </c>
      <c r="E33" s="126">
        <f>F33-D33-100000</f>
        <v>188600000</v>
      </c>
      <c r="F33" s="121">
        <v>1406100000</v>
      </c>
      <c r="G33" s="1"/>
      <c r="H33" s="121">
        <v>-110800000</v>
      </c>
      <c r="I33" s="126">
        <f>J33-H33</f>
        <v>1150400000</v>
      </c>
      <c r="J33" s="121">
        <v>1039600000</v>
      </c>
      <c r="K33" s="161"/>
      <c r="L33" s="126">
        <v>957500000</v>
      </c>
      <c r="M33" s="126">
        <f>N33-L33</f>
        <v>1995300000</v>
      </c>
      <c r="N33" s="121">
        <v>2952800000</v>
      </c>
      <c r="O33" s="1"/>
      <c r="P33" s="126">
        <v>897200000</v>
      </c>
      <c r="Q33" s="126">
        <f>R33-P33+100000</f>
        <v>1319900000</v>
      </c>
      <c r="R33" s="121">
        <v>2217000000</v>
      </c>
      <c r="S33" s="124"/>
    </row>
    <row r="34" spans="1:19" ht="12.45" customHeight="1" x14ac:dyDescent="0.25">
      <c r="A34" s="123"/>
      <c r="B34" s="123"/>
      <c r="C34" s="1"/>
      <c r="D34" s="102"/>
      <c r="E34" s="124"/>
      <c r="F34" s="12"/>
      <c r="G34" s="1"/>
      <c r="H34" s="102"/>
      <c r="I34" s="124"/>
      <c r="J34" s="12"/>
      <c r="K34" s="1"/>
      <c r="L34" s="12"/>
      <c r="M34" s="124"/>
      <c r="N34" s="12"/>
      <c r="O34" s="1"/>
      <c r="P34" s="12"/>
      <c r="Q34" s="124"/>
      <c r="R34" s="12"/>
      <c r="S34" s="12"/>
    </row>
    <row r="35" spans="1:19" ht="18.75" customHeight="1" x14ac:dyDescent="0.25">
      <c r="A35" s="540" t="s">
        <v>31</v>
      </c>
      <c r="B35" s="535"/>
      <c r="C35" s="1"/>
      <c r="D35" s="119">
        <v>1.1599999999999999</v>
      </c>
      <c r="E35" s="119">
        <f>F35-D35</f>
        <v>0.18000000000000016</v>
      </c>
      <c r="F35" s="119">
        <v>1.34</v>
      </c>
      <c r="G35" s="1"/>
      <c r="H35" s="119">
        <v>-0.1</v>
      </c>
      <c r="I35" s="119">
        <f>J35-H35+0.01</f>
        <v>1.0900000000000001</v>
      </c>
      <c r="J35" s="119">
        <v>0.98</v>
      </c>
      <c r="K35" s="159"/>
      <c r="L35" s="119">
        <v>0.92</v>
      </c>
      <c r="M35" s="119">
        <f>N35-L35+0.01</f>
        <v>1.9200000000000002</v>
      </c>
      <c r="N35" s="119">
        <v>2.83</v>
      </c>
      <c r="O35" s="67"/>
      <c r="P35" s="119">
        <v>0.85</v>
      </c>
      <c r="Q35" s="119">
        <f>R35-P35</f>
        <v>1.25</v>
      </c>
      <c r="R35" s="119">
        <v>2.1</v>
      </c>
      <c r="S35" s="118"/>
    </row>
    <row r="36" spans="1:19" ht="12.45" customHeight="1" x14ac:dyDescent="0.25">
      <c r="A36" s="534"/>
      <c r="B36" s="535"/>
      <c r="C36" s="535"/>
      <c r="D36" s="535"/>
      <c r="E36" s="597"/>
      <c r="F36" s="535"/>
      <c r="G36" s="535"/>
      <c r="H36" s="535"/>
      <c r="I36" s="582"/>
      <c r="J36" s="537"/>
      <c r="K36" s="12"/>
      <c r="L36" s="102"/>
      <c r="M36" s="102"/>
      <c r="N36" s="12"/>
      <c r="O36" s="12"/>
      <c r="P36" s="12"/>
      <c r="Q36" s="12"/>
      <c r="R36" s="12"/>
      <c r="S36" s="12"/>
    </row>
    <row r="37" spans="1:19" ht="12.45" customHeight="1" x14ac:dyDescent="0.25">
      <c r="A37" s="602"/>
      <c r="B37" s="602"/>
      <c r="C37" s="602"/>
      <c r="D37" s="602"/>
      <c r="E37" s="602"/>
      <c r="F37" s="602"/>
      <c r="G37" s="602"/>
      <c r="H37" s="602"/>
      <c r="I37" s="602"/>
      <c r="J37" s="60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2.45" customHeight="1" x14ac:dyDescent="0.25">
      <c r="A38" s="602"/>
      <c r="B38" s="602"/>
      <c r="C38" s="602"/>
      <c r="D38" s="602"/>
      <c r="E38" s="602"/>
      <c r="F38" s="602"/>
      <c r="G38" s="602"/>
      <c r="H38" s="602"/>
      <c r="I38" s="602"/>
      <c r="J38" s="602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12.45" customHeight="1" x14ac:dyDescent="0.25">
      <c r="A39" s="1"/>
      <c r="B39" s="1"/>
      <c r="C39" s="1"/>
      <c r="D39" s="569" t="s">
        <v>55</v>
      </c>
      <c r="E39" s="548"/>
      <c r="F39" s="548"/>
      <c r="G39" s="1"/>
      <c r="H39" s="569" t="s">
        <v>55</v>
      </c>
      <c r="I39" s="548"/>
      <c r="J39" s="548"/>
      <c r="K39" s="102"/>
      <c r="L39" s="568" t="s">
        <v>54</v>
      </c>
      <c r="M39" s="587"/>
      <c r="N39" s="588"/>
      <c r="O39" s="1"/>
      <c r="P39" s="569" t="s">
        <v>54</v>
      </c>
      <c r="Q39" s="592"/>
      <c r="R39" s="593"/>
      <c r="S39" s="152"/>
    </row>
    <row r="40" spans="1:19" ht="13.8" customHeight="1" x14ac:dyDescent="0.25">
      <c r="A40" s="1"/>
      <c r="B40" s="1"/>
      <c r="C40" s="1"/>
      <c r="D40" s="563">
        <v>43373</v>
      </c>
      <c r="E40" s="598" t="s">
        <v>48</v>
      </c>
      <c r="F40" s="548"/>
      <c r="G40" s="1"/>
      <c r="H40" s="563">
        <v>43008</v>
      </c>
      <c r="I40" s="598" t="s">
        <v>48</v>
      </c>
      <c r="J40" s="548"/>
      <c r="K40" s="145" t="s">
        <v>48</v>
      </c>
      <c r="L40" s="574">
        <v>43465</v>
      </c>
      <c r="M40" s="599" t="s">
        <v>48</v>
      </c>
      <c r="N40" s="600" t="s">
        <v>48</v>
      </c>
      <c r="O40" s="169" t="s">
        <v>48</v>
      </c>
      <c r="P40" s="574">
        <v>43100</v>
      </c>
      <c r="Q40" s="585" t="s">
        <v>48</v>
      </c>
      <c r="R40" s="601" t="s">
        <v>48</v>
      </c>
      <c r="S40" s="145" t="s">
        <v>48</v>
      </c>
    </row>
    <row r="41" spans="1:19" ht="13.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2"/>
      <c r="K41" s="102"/>
      <c r="L41" s="589" t="s">
        <v>48</v>
      </c>
      <c r="M41" s="603"/>
      <c r="N41" s="604"/>
      <c r="O41" s="169" t="s">
        <v>48</v>
      </c>
      <c r="P41" s="1"/>
      <c r="Q41" s="1"/>
      <c r="R41" s="12"/>
      <c r="S41" s="102"/>
    </row>
    <row r="42" spans="1:19" ht="18.75" customHeight="1" x14ac:dyDescent="0.25">
      <c r="A42" s="1"/>
      <c r="B42" s="1"/>
      <c r="C42" s="1"/>
      <c r="D42" s="144" t="s">
        <v>47</v>
      </c>
      <c r="E42" s="143"/>
      <c r="F42" s="144" t="s">
        <v>46</v>
      </c>
      <c r="G42" s="1"/>
      <c r="H42" s="144" t="s">
        <v>47</v>
      </c>
      <c r="I42" s="143"/>
      <c r="J42" s="142" t="s">
        <v>46</v>
      </c>
      <c r="K42" s="102"/>
      <c r="L42" s="144" t="s">
        <v>47</v>
      </c>
      <c r="M42" s="143"/>
      <c r="N42" s="142" t="s">
        <v>46</v>
      </c>
      <c r="O42" s="1"/>
      <c r="P42" s="144" t="s">
        <v>47</v>
      </c>
      <c r="Q42" s="143"/>
      <c r="R42" s="142" t="s">
        <v>46</v>
      </c>
      <c r="S42" s="102"/>
    </row>
    <row r="43" spans="1:19" ht="18.75" customHeight="1" x14ac:dyDescent="0.25">
      <c r="A43" s="1"/>
      <c r="B43" s="1"/>
      <c r="C43" s="1"/>
      <c r="D43" s="18" t="s">
        <v>45</v>
      </c>
      <c r="E43" s="18" t="s">
        <v>44</v>
      </c>
      <c r="F43" s="18" t="s">
        <v>43</v>
      </c>
      <c r="G43" s="1"/>
      <c r="H43" s="18" t="s">
        <v>45</v>
      </c>
      <c r="I43" s="18" t="s">
        <v>44</v>
      </c>
      <c r="J43" s="19" t="s">
        <v>43</v>
      </c>
      <c r="K43" s="102"/>
      <c r="L43" s="18" t="s">
        <v>45</v>
      </c>
      <c r="M43" s="18" t="s">
        <v>44</v>
      </c>
      <c r="N43" s="19" t="s">
        <v>43</v>
      </c>
      <c r="O43" s="1"/>
      <c r="P43" s="18" t="s">
        <v>45</v>
      </c>
      <c r="Q43" s="18" t="s">
        <v>44</v>
      </c>
      <c r="R43" s="19" t="s">
        <v>43</v>
      </c>
      <c r="S43" s="102"/>
    </row>
    <row r="44" spans="1:19" ht="12.45" customHeight="1" x14ac:dyDescent="0.25">
      <c r="A44" s="1"/>
      <c r="B44" s="1"/>
      <c r="C44" s="1"/>
      <c r="D44" s="21"/>
      <c r="E44" s="21"/>
      <c r="F44" s="21"/>
      <c r="G44" s="1"/>
      <c r="H44" s="21"/>
      <c r="I44" s="21"/>
      <c r="J44" s="23"/>
      <c r="K44" s="102"/>
      <c r="L44" s="22"/>
      <c r="M44" s="22"/>
      <c r="N44" s="22"/>
      <c r="O44" s="1"/>
      <c r="P44" s="21"/>
      <c r="Q44" s="21"/>
      <c r="R44" s="23"/>
      <c r="S44" s="102"/>
    </row>
    <row r="45" spans="1:19" ht="18.75" customHeight="1" x14ac:dyDescent="0.25">
      <c r="A45" s="540" t="s">
        <v>14</v>
      </c>
      <c r="B45" s="535"/>
      <c r="C45" s="1"/>
      <c r="D45" s="165"/>
      <c r="E45" s="122">
        <f>F45-D45</f>
        <v>0</v>
      </c>
      <c r="F45" s="165"/>
      <c r="G45" s="168"/>
      <c r="H45" s="166">
        <v>16710600000</v>
      </c>
      <c r="I45" s="121">
        <f>J45-H45</f>
        <v>0</v>
      </c>
      <c r="J45" s="166">
        <v>16710600000</v>
      </c>
      <c r="K45" s="140"/>
      <c r="L45" s="165"/>
      <c r="M45" s="122">
        <f>N45-L45</f>
        <v>0</v>
      </c>
      <c r="N45" s="165"/>
      <c r="O45" s="167"/>
      <c r="P45" s="141">
        <v>22871300000</v>
      </c>
      <c r="Q45" s="121">
        <f>R45-P45</f>
        <v>0</v>
      </c>
      <c r="R45" s="166">
        <v>22871300000</v>
      </c>
      <c r="S45" s="140"/>
    </row>
    <row r="46" spans="1:19" ht="12.45" customHeight="1" x14ac:dyDescent="0.25">
      <c r="A46" s="123"/>
      <c r="B46" s="123"/>
      <c r="C46" s="1"/>
      <c r="D46" s="12"/>
      <c r="E46" s="160"/>
      <c r="F46" s="12"/>
      <c r="G46" s="1"/>
      <c r="H46" s="165"/>
      <c r="I46" s="124"/>
      <c r="J46" s="12"/>
      <c r="K46" s="102"/>
      <c r="L46" s="165"/>
      <c r="M46" s="160"/>
      <c r="N46" s="12"/>
      <c r="O46" s="1"/>
      <c r="P46" s="12"/>
      <c r="Q46" s="124"/>
      <c r="R46" s="12"/>
      <c r="S46" s="102"/>
    </row>
    <row r="47" spans="1:19" ht="18.75" customHeight="1" x14ac:dyDescent="0.25">
      <c r="A47" s="540" t="s">
        <v>15</v>
      </c>
      <c r="B47" s="535"/>
      <c r="C47" s="1"/>
      <c r="D47" s="124"/>
      <c r="E47" s="122">
        <f>F47-D47</f>
        <v>0</v>
      </c>
      <c r="F47" s="124"/>
      <c r="G47" s="1"/>
      <c r="H47" s="121">
        <v>4505900000</v>
      </c>
      <c r="I47" s="121">
        <f>J47-H47</f>
        <v>-537100000</v>
      </c>
      <c r="J47" s="121">
        <v>3968800000</v>
      </c>
      <c r="K47" s="158"/>
      <c r="L47" s="124"/>
      <c r="M47" s="122">
        <f>N47-L47</f>
        <v>0</v>
      </c>
      <c r="N47" s="124"/>
      <c r="O47" s="161"/>
      <c r="P47" s="121">
        <v>6150800000</v>
      </c>
      <c r="Q47" s="121">
        <f>R47-P47</f>
        <v>-711200000</v>
      </c>
      <c r="R47" s="121">
        <v>5439600000</v>
      </c>
      <c r="S47" s="158"/>
    </row>
    <row r="48" spans="1:19" ht="12.45" customHeight="1" x14ac:dyDescent="0.25">
      <c r="A48" s="123"/>
      <c r="B48" s="123"/>
      <c r="C48" s="1"/>
      <c r="D48" s="12"/>
      <c r="E48" s="160"/>
      <c r="F48" s="102"/>
      <c r="G48" s="1"/>
      <c r="H48" s="12"/>
      <c r="I48" s="124"/>
      <c r="J48" s="102"/>
      <c r="K48" s="102"/>
      <c r="L48" s="12"/>
      <c r="M48" s="160"/>
      <c r="N48" s="102"/>
      <c r="O48" s="1"/>
      <c r="P48" s="12"/>
      <c r="Q48" s="124"/>
      <c r="R48" s="12"/>
      <c r="S48" s="102"/>
    </row>
    <row r="49" spans="1:19" ht="18.75" customHeight="1" x14ac:dyDescent="0.25">
      <c r="A49" s="570" t="s">
        <v>18</v>
      </c>
      <c r="B49" s="571"/>
      <c r="C49" s="1"/>
      <c r="D49" s="124"/>
      <c r="E49" s="127">
        <f>F49-D49</f>
        <v>0</v>
      </c>
      <c r="F49" s="124"/>
      <c r="G49" s="1"/>
      <c r="H49" s="121">
        <v>3870400000</v>
      </c>
      <c r="I49" s="126">
        <f>J49-H49</f>
        <v>-500000</v>
      </c>
      <c r="J49" s="121">
        <v>3869900000</v>
      </c>
      <c r="K49" s="158"/>
      <c r="L49" s="124"/>
      <c r="M49" s="127">
        <f>N49-L49</f>
        <v>0</v>
      </c>
      <c r="N49" s="124"/>
      <c r="O49" s="161"/>
      <c r="P49" s="126">
        <v>5357300000</v>
      </c>
      <c r="Q49" s="126">
        <f>R49-P49</f>
        <v>-700000</v>
      </c>
      <c r="R49" s="126">
        <v>5356600000</v>
      </c>
      <c r="S49" s="158"/>
    </row>
    <row r="50" spans="1:19" ht="18.75" customHeight="1" x14ac:dyDescent="0.25">
      <c r="A50" s="590" t="s">
        <v>42</v>
      </c>
      <c r="B50" s="591"/>
      <c r="C50" s="1"/>
      <c r="D50" s="164"/>
      <c r="E50" s="138">
        <f>F50-D50</f>
        <v>0</v>
      </c>
      <c r="F50" s="164"/>
      <c r="G50" s="1"/>
      <c r="H50" s="137">
        <v>4876600000</v>
      </c>
      <c r="I50" s="137">
        <f>J50-H50</f>
        <v>-4400000</v>
      </c>
      <c r="J50" s="137">
        <v>4872200000</v>
      </c>
      <c r="K50" s="158"/>
      <c r="L50" s="164"/>
      <c r="M50" s="138">
        <f>N50-L50</f>
        <v>0</v>
      </c>
      <c r="N50" s="164"/>
      <c r="O50" s="161"/>
      <c r="P50" s="137">
        <v>6680100000</v>
      </c>
      <c r="Q50" s="137">
        <f>R50-P50</f>
        <v>-5600000</v>
      </c>
      <c r="R50" s="137">
        <v>6674500000</v>
      </c>
      <c r="S50" s="158"/>
    </row>
    <row r="51" spans="1:19" ht="18.75" customHeight="1" x14ac:dyDescent="0.25">
      <c r="A51" s="540" t="s">
        <v>41</v>
      </c>
      <c r="B51" s="535"/>
      <c r="C51" s="1"/>
      <c r="D51" s="163"/>
      <c r="E51" s="134">
        <f>F51-D51</f>
        <v>0</v>
      </c>
      <c r="F51" s="163"/>
      <c r="G51" s="1"/>
      <c r="H51" s="132">
        <v>8747000000</v>
      </c>
      <c r="I51" s="132">
        <f>J51-H51</f>
        <v>-4900000</v>
      </c>
      <c r="J51" s="132">
        <v>8742100000</v>
      </c>
      <c r="K51" s="158"/>
      <c r="L51" s="163"/>
      <c r="M51" s="134">
        <f>N51-L51</f>
        <v>0</v>
      </c>
      <c r="N51" s="163"/>
      <c r="O51" s="161"/>
      <c r="P51" s="135">
        <v>12037400000</v>
      </c>
      <c r="Q51" s="132">
        <f>R51-P51</f>
        <v>-6300000</v>
      </c>
      <c r="R51" s="135">
        <v>12031100000</v>
      </c>
      <c r="S51" s="158"/>
    </row>
    <row r="52" spans="1:19" ht="12.45" customHeight="1" x14ac:dyDescent="0.25">
      <c r="A52" s="123"/>
      <c r="B52" s="123"/>
      <c r="C52" s="1"/>
      <c r="D52" s="12"/>
      <c r="E52" s="160"/>
      <c r="F52" s="12"/>
      <c r="G52" s="1"/>
      <c r="H52" s="12"/>
      <c r="I52" s="124"/>
      <c r="J52" s="12"/>
      <c r="K52" s="102"/>
      <c r="L52" s="12"/>
      <c r="M52" s="160"/>
      <c r="N52" s="12"/>
      <c r="O52" s="1"/>
      <c r="P52" s="12"/>
      <c r="Q52" s="124"/>
      <c r="R52" s="12"/>
      <c r="S52" s="102"/>
    </row>
    <row r="53" spans="1:19" ht="12.45" customHeight="1" x14ac:dyDescent="0.25">
      <c r="A53" s="540" t="s">
        <v>40</v>
      </c>
      <c r="B53" s="535"/>
      <c r="C53" s="1"/>
      <c r="D53" s="12"/>
      <c r="E53" s="162"/>
      <c r="F53" s="12"/>
      <c r="G53" s="1"/>
      <c r="H53" s="12"/>
      <c r="I53" s="12"/>
      <c r="J53" s="12"/>
      <c r="K53" s="102"/>
      <c r="L53" s="12"/>
      <c r="M53" s="162"/>
      <c r="N53" s="12"/>
      <c r="O53" s="1"/>
      <c r="P53" s="12"/>
      <c r="Q53" s="12"/>
      <c r="R53" s="12"/>
      <c r="S53" s="102"/>
    </row>
    <row r="54" spans="1:19" ht="18.75" customHeight="1" x14ac:dyDescent="0.25">
      <c r="A54" s="540" t="s">
        <v>39</v>
      </c>
      <c r="B54" s="535"/>
      <c r="C54" s="1"/>
      <c r="D54" s="124"/>
      <c r="E54" s="122">
        <f>F54-D54</f>
        <v>0</v>
      </c>
      <c r="F54" s="124"/>
      <c r="G54" s="1"/>
      <c r="H54" s="121">
        <v>1062600000</v>
      </c>
      <c r="I54" s="121">
        <f>J54-H54</f>
        <v>-1062600000</v>
      </c>
      <c r="J54" s="121">
        <v>0</v>
      </c>
      <c r="K54" s="158"/>
      <c r="L54" s="124"/>
      <c r="M54" s="122">
        <f>+N54-L54</f>
        <v>0</v>
      </c>
      <c r="N54" s="124"/>
      <c r="O54" s="161"/>
      <c r="P54" s="121">
        <v>1112600000</v>
      </c>
      <c r="Q54" s="121">
        <f>+R54-P54</f>
        <v>-1112600000</v>
      </c>
      <c r="R54" s="121">
        <v>0</v>
      </c>
      <c r="S54" s="158"/>
    </row>
    <row r="55" spans="1:19" ht="12.45" customHeight="1" x14ac:dyDescent="0.25">
      <c r="A55" s="123"/>
      <c r="B55" s="123"/>
      <c r="C55" s="1"/>
      <c r="D55" s="12"/>
      <c r="E55" s="160"/>
      <c r="F55" s="12"/>
      <c r="G55" s="1"/>
      <c r="H55" s="12"/>
      <c r="I55" s="124"/>
      <c r="J55" s="12"/>
      <c r="K55" s="102"/>
      <c r="L55" s="12"/>
      <c r="M55" s="160"/>
      <c r="N55" s="12"/>
      <c r="O55" s="1"/>
      <c r="P55" s="12"/>
      <c r="Q55" s="124"/>
      <c r="R55" s="12"/>
      <c r="S55" s="102"/>
    </row>
    <row r="56" spans="1:19" ht="12.45" customHeight="1" x14ac:dyDescent="0.25">
      <c r="A56" s="540" t="s">
        <v>38</v>
      </c>
      <c r="B56" s="535"/>
      <c r="C56" s="1"/>
      <c r="D56" s="12"/>
      <c r="E56" s="162"/>
      <c r="F56" s="12"/>
      <c r="G56" s="1"/>
      <c r="H56" s="12"/>
      <c r="I56" s="12"/>
      <c r="J56" s="12"/>
      <c r="K56" s="102"/>
      <c r="L56" s="12"/>
      <c r="M56" s="162"/>
      <c r="N56" s="12"/>
      <c r="O56" s="1"/>
      <c r="P56" s="12"/>
      <c r="Q56" s="12"/>
      <c r="R56" s="12"/>
      <c r="S56" s="102"/>
    </row>
    <row r="57" spans="1:19" ht="18.75" customHeight="1" x14ac:dyDescent="0.25">
      <c r="A57" s="540" t="s">
        <v>37</v>
      </c>
      <c r="B57" s="535"/>
      <c r="C57" s="1"/>
      <c r="D57" s="124"/>
      <c r="E57" s="122">
        <f>F57-D57</f>
        <v>0</v>
      </c>
      <c r="F57" s="124"/>
      <c r="G57" s="1"/>
      <c r="H57" s="121">
        <v>670400000</v>
      </c>
      <c r="I57" s="121">
        <f>J57-H57</f>
        <v>-670400000</v>
      </c>
      <c r="J57" s="121">
        <v>0</v>
      </c>
      <c r="K57" s="158"/>
      <c r="L57" s="124"/>
      <c r="M57" s="122">
        <f>N57-L57</f>
        <v>0</v>
      </c>
      <c r="N57" s="124"/>
      <c r="O57" s="161"/>
      <c r="P57" s="121">
        <v>1673600000</v>
      </c>
      <c r="Q57" s="121">
        <f>R57-P57</f>
        <v>-1673600000</v>
      </c>
      <c r="R57" s="121">
        <v>0</v>
      </c>
      <c r="S57" s="158"/>
    </row>
    <row r="58" spans="1:19" ht="12.45" customHeight="1" x14ac:dyDescent="0.25">
      <c r="A58" s="123"/>
      <c r="B58" s="123"/>
      <c r="C58" s="1"/>
      <c r="D58" s="12"/>
      <c r="E58" s="160"/>
      <c r="F58" s="12"/>
      <c r="G58" s="1"/>
      <c r="H58" s="12"/>
      <c r="I58" s="124"/>
      <c r="J58" s="12"/>
      <c r="K58" s="102"/>
      <c r="L58" s="12"/>
      <c r="M58" s="160"/>
      <c r="N58" s="12"/>
      <c r="O58" s="1"/>
      <c r="P58" s="12"/>
      <c r="Q58" s="124"/>
      <c r="R58" s="12"/>
      <c r="S58" s="102"/>
    </row>
    <row r="59" spans="1:19" ht="18.75" customHeight="1" x14ac:dyDescent="0.25">
      <c r="A59" s="540" t="s">
        <v>26</v>
      </c>
      <c r="B59" s="535"/>
      <c r="C59" s="1"/>
      <c r="D59" s="124"/>
      <c r="E59" s="122">
        <f>F59-D59</f>
        <v>0</v>
      </c>
      <c r="F59" s="158"/>
      <c r="G59" s="1"/>
      <c r="H59" s="121">
        <v>188600000</v>
      </c>
      <c r="I59" s="121">
        <f>J59-H59</f>
        <v>0</v>
      </c>
      <c r="J59" s="126">
        <v>188600000</v>
      </c>
      <c r="K59" s="158"/>
      <c r="L59" s="124"/>
      <c r="M59" s="122">
        <f>N59-L59</f>
        <v>0</v>
      </c>
      <c r="N59" s="158"/>
      <c r="O59" s="161"/>
      <c r="P59" s="121">
        <v>300500000</v>
      </c>
      <c r="Q59" s="121">
        <f>R59-P59</f>
        <v>0</v>
      </c>
      <c r="R59" s="126">
        <v>300500000</v>
      </c>
      <c r="S59" s="158"/>
    </row>
    <row r="60" spans="1:19" ht="12.45" customHeight="1" x14ac:dyDescent="0.25">
      <c r="A60" s="123"/>
      <c r="B60" s="123"/>
      <c r="C60" s="1"/>
      <c r="D60" s="12"/>
      <c r="E60" s="160"/>
      <c r="F60" s="12"/>
      <c r="G60" s="1"/>
      <c r="H60" s="12"/>
      <c r="I60" s="124"/>
      <c r="J60" s="12"/>
      <c r="K60" s="102"/>
      <c r="L60" s="12"/>
      <c r="M60" s="160"/>
      <c r="N60" s="12"/>
      <c r="O60" s="1"/>
      <c r="P60" s="12"/>
      <c r="Q60" s="124"/>
      <c r="R60" s="12"/>
      <c r="S60" s="102"/>
    </row>
    <row r="61" spans="1:19" ht="18.75" customHeight="1" x14ac:dyDescent="0.25">
      <c r="A61" s="540" t="s">
        <v>28</v>
      </c>
      <c r="B61" s="535"/>
      <c r="C61" s="1"/>
      <c r="D61" s="124"/>
      <c r="E61" s="122">
        <f>F61-D61</f>
        <v>0</v>
      </c>
      <c r="F61" s="124"/>
      <c r="G61" s="1"/>
      <c r="H61" s="121">
        <v>460500000</v>
      </c>
      <c r="I61" s="121">
        <f>J61-H61+100000</f>
        <v>404200000</v>
      </c>
      <c r="J61" s="121">
        <v>864600000</v>
      </c>
      <c r="K61" s="158"/>
      <c r="L61" s="124"/>
      <c r="M61" s="122">
        <f>N61-L61</f>
        <v>0</v>
      </c>
      <c r="N61" s="124"/>
      <c r="O61" s="161"/>
      <c r="P61" s="121">
        <v>2401500000</v>
      </c>
      <c r="Q61" s="121">
        <f>R61-P61</f>
        <v>-1230800000</v>
      </c>
      <c r="R61" s="121">
        <v>1170700000</v>
      </c>
      <c r="S61" s="158"/>
    </row>
    <row r="62" spans="1:19" ht="12.45" customHeight="1" x14ac:dyDescent="0.25">
      <c r="A62" s="123"/>
      <c r="B62" s="123"/>
      <c r="C62" s="1"/>
      <c r="D62" s="124"/>
      <c r="E62" s="160"/>
      <c r="F62" s="124"/>
      <c r="G62" s="1"/>
      <c r="H62" s="124"/>
      <c r="I62" s="124"/>
      <c r="J62" s="124"/>
      <c r="K62" s="102"/>
      <c r="L62" s="124"/>
      <c r="M62" s="160"/>
      <c r="N62" s="124"/>
      <c r="O62" s="1"/>
      <c r="P62" s="124"/>
      <c r="Q62" s="124"/>
      <c r="R62" s="124"/>
      <c r="S62" s="102"/>
    </row>
    <row r="63" spans="1:19" ht="18.75" customHeight="1" x14ac:dyDescent="0.25">
      <c r="A63" s="540" t="s">
        <v>30</v>
      </c>
      <c r="B63" s="535"/>
      <c r="C63" s="1"/>
      <c r="D63" s="124"/>
      <c r="E63" s="127">
        <f>F63-D63</f>
        <v>0</v>
      </c>
      <c r="F63" s="124"/>
      <c r="G63" s="1"/>
      <c r="H63" s="121">
        <v>1452800000</v>
      </c>
      <c r="I63" s="126">
        <f>J63-H63-100000</f>
        <v>1870800000</v>
      </c>
      <c r="J63" s="121">
        <v>3323700000</v>
      </c>
      <c r="K63" s="158"/>
      <c r="L63" s="124"/>
      <c r="M63" s="127">
        <f>N63-L63</f>
        <v>0</v>
      </c>
      <c r="N63" s="124"/>
      <c r="O63" s="161"/>
      <c r="P63" s="126">
        <v>-204100000</v>
      </c>
      <c r="Q63" s="126">
        <f>R63-P63</f>
        <v>4734500000</v>
      </c>
      <c r="R63" s="121">
        <v>4530400000</v>
      </c>
      <c r="S63" s="158"/>
    </row>
    <row r="64" spans="1:19" ht="12.45" customHeight="1" x14ac:dyDescent="0.25">
      <c r="A64" s="123"/>
      <c r="B64" s="123"/>
      <c r="C64" s="1"/>
      <c r="D64" s="12"/>
      <c r="E64" s="160"/>
      <c r="F64" s="12"/>
      <c r="G64" s="1"/>
      <c r="H64" s="12"/>
      <c r="I64" s="124"/>
      <c r="J64" s="12"/>
      <c r="K64" s="102"/>
      <c r="L64" s="12"/>
      <c r="M64" s="160"/>
      <c r="N64" s="12"/>
      <c r="O64" s="1"/>
      <c r="P64" s="12"/>
      <c r="Q64" s="124"/>
      <c r="R64" s="12"/>
      <c r="S64" s="102"/>
    </row>
    <row r="65" spans="1:19" ht="18.75" customHeight="1" x14ac:dyDescent="0.25">
      <c r="A65" s="540" t="s">
        <v>31</v>
      </c>
      <c r="B65" s="535"/>
      <c r="C65" s="1"/>
      <c r="D65" s="118"/>
      <c r="E65" s="120">
        <f>F65-D65</f>
        <v>0</v>
      </c>
      <c r="F65" s="118"/>
      <c r="G65" s="67"/>
      <c r="H65" s="119">
        <v>1.37</v>
      </c>
      <c r="I65" s="119">
        <f>J65-H65</f>
        <v>1.77</v>
      </c>
      <c r="J65" s="119">
        <v>3.14</v>
      </c>
      <c r="K65" s="158"/>
      <c r="L65" s="118"/>
      <c r="M65" s="120">
        <f>N65-L65</f>
        <v>0</v>
      </c>
      <c r="N65" s="118"/>
      <c r="O65" s="159"/>
      <c r="P65" s="119">
        <v>-0.19</v>
      </c>
      <c r="Q65" s="119">
        <f>R65-P65+0.01</f>
        <v>4.4800000000000004</v>
      </c>
      <c r="R65" s="119">
        <v>4.28</v>
      </c>
      <c r="S65" s="158"/>
    </row>
    <row r="66" spans="1:19" ht="12.45" customHeight="1" x14ac:dyDescent="0.25">
      <c r="A66" s="1"/>
      <c r="B66" s="1"/>
      <c r="C66" s="1"/>
      <c r="D66" s="1"/>
      <c r="E66" s="1"/>
      <c r="F66" s="1"/>
      <c r="G66" s="1"/>
      <c r="H66" s="1"/>
      <c r="I66" s="146"/>
      <c r="J66" s="12"/>
      <c r="K66" s="102"/>
      <c r="L66" s="102"/>
      <c r="M66" s="102"/>
      <c r="N66" s="102"/>
      <c r="O66" s="102"/>
      <c r="P66" s="158"/>
      <c r="Q66" s="102"/>
      <c r="R66" s="102"/>
      <c r="S66" s="102"/>
    </row>
    <row r="67" spans="1:19" ht="12.45" customHeight="1" x14ac:dyDescent="0.25">
      <c r="A67" s="1"/>
      <c r="B67" s="1"/>
      <c r="C67" s="1"/>
      <c r="D67" s="1"/>
      <c r="E67" s="12"/>
      <c r="F67" s="12"/>
      <c r="G67" s="1"/>
      <c r="H67" s="1"/>
      <c r="I67" s="146"/>
      <c r="J67" s="12"/>
      <c r="K67" s="102"/>
      <c r="L67" s="102"/>
      <c r="M67" s="102"/>
      <c r="N67" s="102"/>
      <c r="O67" s="102"/>
      <c r="P67" s="102"/>
      <c r="Q67" s="102"/>
      <c r="R67" s="102"/>
      <c r="S67" s="102"/>
    </row>
    <row r="68" spans="1:19" ht="12.45" customHeight="1" x14ac:dyDescent="0.25">
      <c r="A68" s="1"/>
      <c r="B68" s="1"/>
      <c r="C68" s="1"/>
      <c r="D68" s="1"/>
      <c r="E68" s="102"/>
      <c r="F68" s="13"/>
      <c r="G68" s="1"/>
      <c r="H68" s="1"/>
      <c r="I68" s="1"/>
      <c r="J68" s="12"/>
      <c r="K68" s="1"/>
      <c r="L68" s="1"/>
      <c r="M68" s="1"/>
      <c r="N68" s="1"/>
      <c r="O68" s="1"/>
      <c r="P68" s="1"/>
      <c r="Q68" s="1"/>
      <c r="R68" s="1"/>
      <c r="S68" s="12"/>
    </row>
    <row r="69" spans="1:19" ht="12.45" customHeight="1" x14ac:dyDescent="0.25">
      <c r="A69" s="607" t="s">
        <v>53</v>
      </c>
      <c r="B69" s="535"/>
      <c r="C69" s="535"/>
      <c r="D69" s="535"/>
      <c r="E69" s="535"/>
      <c r="F69" s="564"/>
      <c r="G69" s="564"/>
      <c r="H69" s="564"/>
      <c r="I69" s="564"/>
      <c r="J69" s="565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5" customHeight="1" x14ac:dyDescent="0.25">
      <c r="A70" s="534"/>
      <c r="B70" s="564"/>
      <c r="C70" s="564"/>
      <c r="D70" s="564"/>
      <c r="E70" s="564"/>
      <c r="F70" s="535"/>
      <c r="G70" s="535"/>
      <c r="H70" s="535"/>
      <c r="I70" s="535"/>
      <c r="J70" s="537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2.4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2"/>
    </row>
    <row r="72" spans="1:19" ht="12.45" customHeight="1" x14ac:dyDescent="0.25">
      <c r="A72" s="605" t="s">
        <v>33</v>
      </c>
      <c r="B72" s="564"/>
      <c r="C72" s="535"/>
      <c r="D72" s="535"/>
      <c r="E72" s="535"/>
      <c r="F72" s="535"/>
      <c r="G72" s="1"/>
      <c r="H72" s="1"/>
      <c r="I72" s="1"/>
      <c r="J72" s="12"/>
      <c r="K72" s="157"/>
      <c r="L72" s="157"/>
      <c r="M72" s="157"/>
      <c r="N72" s="157"/>
      <c r="O72" s="157"/>
      <c r="P72" s="157"/>
      <c r="Q72" s="157"/>
      <c r="R72" s="157"/>
      <c r="S72" s="156"/>
    </row>
    <row r="73" spans="1:19" ht="12.45" customHeight="1" x14ac:dyDescent="0.25">
      <c r="A73" s="606"/>
      <c r="B73" s="606"/>
      <c r="C73" s="606"/>
      <c r="D73" s="67"/>
      <c r="E73" s="67"/>
      <c r="F73" s="67"/>
      <c r="G73" s="67"/>
      <c r="H73" s="67"/>
      <c r="I73" s="67"/>
      <c r="J73" s="102"/>
      <c r="K73" s="67"/>
      <c r="L73" s="67"/>
      <c r="M73" s="67"/>
      <c r="N73" s="67"/>
      <c r="O73" s="67"/>
      <c r="P73" s="67"/>
      <c r="Q73" s="67"/>
      <c r="R73" s="67"/>
      <c r="S73" s="102"/>
    </row>
    <row r="74" spans="1:19" ht="12.45" customHeight="1" x14ac:dyDescent="0.25">
      <c r="A74" s="581" t="s">
        <v>52</v>
      </c>
      <c r="B74" s="542"/>
      <c r="C74" s="542"/>
      <c r="D74" s="67"/>
      <c r="E74" s="67"/>
      <c r="F74" s="67"/>
      <c r="G74" s="67"/>
      <c r="H74" s="67"/>
      <c r="I74" s="67"/>
      <c r="J74" s="102"/>
      <c r="K74" s="67"/>
      <c r="L74" s="67"/>
      <c r="M74" s="67"/>
      <c r="N74" s="67"/>
      <c r="O74" s="67"/>
      <c r="P74" s="67"/>
      <c r="Q74" s="67"/>
      <c r="R74" s="67"/>
      <c r="S74" s="102"/>
    </row>
    <row r="75" spans="1:19" ht="12.45" customHeight="1" x14ac:dyDescent="0.25">
      <c r="A75" s="113"/>
      <c r="B75" s="113"/>
      <c r="C75" s="113"/>
      <c r="D75" s="67"/>
      <c r="E75" s="67"/>
      <c r="F75" s="67"/>
      <c r="G75" s="67"/>
      <c r="H75" s="67"/>
      <c r="I75" s="67"/>
      <c r="J75" s="102"/>
      <c r="K75" s="67"/>
      <c r="L75" s="67"/>
      <c r="M75" s="67"/>
      <c r="N75" s="67"/>
      <c r="O75" s="67"/>
      <c r="P75" s="67"/>
      <c r="Q75" s="67"/>
      <c r="R75" s="67"/>
      <c r="S75" s="102"/>
    </row>
  </sheetData>
  <mergeCells count="60">
    <mergeCell ref="A70:J70"/>
    <mergeCell ref="A72:F72"/>
    <mergeCell ref="A73:C73"/>
    <mergeCell ref="A74:C74"/>
    <mergeCell ref="A59:B59"/>
    <mergeCell ref="A61:B61"/>
    <mergeCell ref="A63:B63"/>
    <mergeCell ref="A65:B65"/>
    <mergeCell ref="A69:J69"/>
    <mergeCell ref="L41:N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37:J37"/>
    <mergeCell ref="A38:J38"/>
    <mergeCell ref="D39:F39"/>
    <mergeCell ref="H39:J39"/>
    <mergeCell ref="L39:N39"/>
    <mergeCell ref="P39:R39"/>
    <mergeCell ref="D40:F40"/>
    <mergeCell ref="H40:J40"/>
    <mergeCell ref="L40:N40"/>
    <mergeCell ref="P40:R40"/>
    <mergeCell ref="A21:B21"/>
    <mergeCell ref="A23:B23"/>
    <mergeCell ref="A24:B24"/>
    <mergeCell ref="A26:B26"/>
    <mergeCell ref="A27:B27"/>
    <mergeCell ref="A29:B29"/>
    <mergeCell ref="A31:B31"/>
    <mergeCell ref="A33:B33"/>
    <mergeCell ref="A35:B35"/>
    <mergeCell ref="A36:J36"/>
    <mergeCell ref="L11:N11"/>
    <mergeCell ref="A15:B15"/>
    <mergeCell ref="A17:B17"/>
    <mergeCell ref="A19:B19"/>
    <mergeCell ref="A20:B20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workbookViewId="0"/>
  </sheetViews>
  <sheetFormatPr defaultColWidth="21.44140625" defaultRowHeight="13.2" x14ac:dyDescent="0.25"/>
  <cols>
    <col min="1" max="1" width="2.33203125" customWidth="1"/>
    <col min="2" max="2" width="61.6640625" customWidth="1"/>
    <col min="3" max="3" width="7.5546875" customWidth="1"/>
    <col min="4" max="4" width="2.33203125" customWidth="1"/>
    <col min="5" max="5" width="8.44140625" customWidth="1"/>
    <col min="6" max="6" width="2.33203125" customWidth="1"/>
    <col min="7" max="7" width="7.5546875" customWidth="1"/>
    <col min="8" max="8" width="2.33203125" customWidth="1"/>
    <col min="9" max="9" width="7.5546875" customWidth="1"/>
    <col min="10" max="10" width="2.33203125" customWidth="1"/>
    <col min="11" max="11" width="7.5546875" customWidth="1"/>
    <col min="12" max="12" width="9.109375" customWidth="1"/>
    <col min="13" max="13" width="8.109375" customWidth="1"/>
    <col min="14" max="14" width="2.33203125" customWidth="1"/>
    <col min="15" max="15" width="7.5546875" customWidth="1"/>
    <col min="16" max="16" width="2.33203125" customWidth="1"/>
    <col min="17" max="17" width="7.5546875" customWidth="1"/>
    <col min="18" max="18" width="2.33203125" customWidth="1"/>
    <col min="19" max="19" width="8.5546875" customWidth="1"/>
    <col min="20" max="20" width="2.33203125" customWidth="1"/>
    <col min="21" max="21" width="8.6640625" customWidth="1"/>
  </cols>
  <sheetData>
    <row r="1" spans="1:21" ht="12.45" customHeight="1" x14ac:dyDescent="0.3">
      <c r="A1" s="1"/>
      <c r="B1" s="1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583" t="s">
        <v>1</v>
      </c>
      <c r="B2" s="535"/>
      <c r="C2" s="573"/>
      <c r="D2" s="573"/>
      <c r="E2" s="573"/>
      <c r="F2" s="573"/>
      <c r="G2" s="573"/>
      <c r="H2" s="573"/>
      <c r="I2" s="573"/>
      <c r="J2" s="573"/>
      <c r="K2" s="559"/>
      <c r="L2" s="535"/>
      <c r="M2" s="535"/>
      <c r="N2" s="535"/>
      <c r="O2" s="535"/>
      <c r="P2" s="535"/>
      <c r="Q2" s="535"/>
      <c r="R2" s="535"/>
      <c r="S2" s="535"/>
      <c r="T2" s="535"/>
      <c r="U2" s="537"/>
    </row>
    <row r="3" spans="1:21" ht="18.75" customHeight="1" x14ac:dyDescent="0.3">
      <c r="A3" s="583" t="s">
        <v>66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7"/>
    </row>
    <row r="4" spans="1:21" ht="12.45" customHeight="1" x14ac:dyDescent="0.25">
      <c r="A4" s="1"/>
      <c r="B4" s="225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2"/>
    </row>
    <row r="5" spans="1:21" ht="12.45" customHeight="1" x14ac:dyDescent="0.25">
      <c r="A5" s="1"/>
      <c r="B5" s="225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1"/>
      <c r="B6" s="561" t="s">
        <v>5</v>
      </c>
      <c r="C6" s="56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1"/>
      <c r="B7" s="561" t="s">
        <v>6</v>
      </c>
      <c r="C7" s="5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1"/>
      <c r="B8" s="10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8.75" customHeight="1" thickBot="1" x14ac:dyDescent="0.3">
      <c r="A12" s="1"/>
      <c r="B12" s="224" t="s">
        <v>66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2"/>
    </row>
    <row r="13" spans="1:21" ht="18.75" customHeight="1" x14ac:dyDescent="0.25">
      <c r="A13" s="1"/>
      <c r="B13" s="1"/>
      <c r="C13" s="609">
        <v>2018000000</v>
      </c>
      <c r="D13" s="610"/>
      <c r="E13" s="610"/>
      <c r="F13" s="610"/>
      <c r="G13" s="610"/>
      <c r="H13" s="610"/>
      <c r="I13" s="610"/>
      <c r="J13" s="610"/>
      <c r="K13" s="611"/>
      <c r="L13" s="204"/>
      <c r="M13" s="609">
        <v>2017000000</v>
      </c>
      <c r="N13" s="610"/>
      <c r="O13" s="610"/>
      <c r="P13" s="610"/>
      <c r="Q13" s="610"/>
      <c r="R13" s="610"/>
      <c r="S13" s="610"/>
      <c r="T13" s="610"/>
      <c r="U13" s="611"/>
    </row>
    <row r="14" spans="1:21" ht="15" customHeight="1" x14ac:dyDescent="0.25">
      <c r="A14" s="1"/>
      <c r="B14" s="223"/>
      <c r="C14" s="222" t="s">
        <v>8</v>
      </c>
      <c r="D14" s="220"/>
      <c r="E14" s="221" t="s">
        <v>10</v>
      </c>
      <c r="F14" s="220"/>
      <c r="G14" s="221" t="s">
        <v>11</v>
      </c>
      <c r="H14" s="220"/>
      <c r="I14" s="221" t="s">
        <v>12</v>
      </c>
      <c r="J14" s="220"/>
      <c r="K14" s="219" t="s">
        <v>65</v>
      </c>
      <c r="L14" s="204"/>
      <c r="M14" s="222" t="s">
        <v>8</v>
      </c>
      <c r="N14" s="220"/>
      <c r="O14" s="221" t="s">
        <v>10</v>
      </c>
      <c r="P14" s="220"/>
      <c r="Q14" s="221" t="s">
        <v>11</v>
      </c>
      <c r="R14" s="220"/>
      <c r="S14" s="221" t="s">
        <v>12</v>
      </c>
      <c r="T14" s="220"/>
      <c r="U14" s="219" t="s">
        <v>65</v>
      </c>
    </row>
    <row r="15" spans="1:21" ht="8.6999999999999993" customHeight="1" x14ac:dyDescent="0.25">
      <c r="A15" s="1"/>
      <c r="B15" s="1"/>
      <c r="C15" s="204"/>
      <c r="D15" s="102"/>
      <c r="E15" s="102"/>
      <c r="F15" s="102"/>
      <c r="G15" s="102"/>
      <c r="H15" s="1"/>
      <c r="I15" s="1"/>
      <c r="J15" s="1"/>
      <c r="K15" s="215"/>
      <c r="L15" s="204"/>
      <c r="M15" s="204"/>
      <c r="N15" s="1"/>
      <c r="O15" s="1"/>
      <c r="P15" s="1"/>
      <c r="Q15" s="1"/>
      <c r="R15" s="1"/>
      <c r="S15" s="1"/>
      <c r="T15" s="1"/>
      <c r="U15" s="215"/>
    </row>
    <row r="16" spans="1:21" ht="12.45" customHeight="1" x14ac:dyDescent="0.25">
      <c r="A16" s="1"/>
      <c r="B16" s="1"/>
      <c r="C16" s="218"/>
      <c r="D16" s="217"/>
      <c r="E16" s="217"/>
      <c r="F16" s="217"/>
      <c r="G16" s="216"/>
      <c r="H16" s="1"/>
      <c r="I16" s="1"/>
      <c r="J16" s="1"/>
      <c r="K16" s="215"/>
      <c r="L16" s="204"/>
      <c r="M16" s="204"/>
      <c r="N16" s="1"/>
      <c r="O16" s="1"/>
      <c r="P16" s="1"/>
      <c r="Q16" s="1"/>
      <c r="R16" s="1"/>
      <c r="S16" s="1"/>
      <c r="T16" s="1"/>
      <c r="U16" s="215"/>
    </row>
    <row r="17" spans="1:21" ht="18.75" customHeight="1" x14ac:dyDescent="0.25">
      <c r="A17" s="1"/>
      <c r="B17" s="214" t="s">
        <v>64</v>
      </c>
      <c r="C17" s="213">
        <v>1.1599999999999999</v>
      </c>
      <c r="D17" s="212"/>
      <c r="E17" s="212">
        <v>-0.25</v>
      </c>
      <c r="F17" s="212"/>
      <c r="G17" s="211"/>
      <c r="H17" s="208"/>
      <c r="I17" s="207"/>
      <c r="J17" s="206"/>
      <c r="K17" s="205">
        <v>0.92</v>
      </c>
      <c r="L17" s="204"/>
      <c r="M17" s="210">
        <v>-0.1</v>
      </c>
      <c r="N17" s="209"/>
      <c r="O17" s="209">
        <v>0.95</v>
      </c>
      <c r="P17" s="209"/>
      <c r="Q17" s="207">
        <v>0.53</v>
      </c>
      <c r="R17" s="208"/>
      <c r="S17" s="207">
        <v>-1.58</v>
      </c>
      <c r="T17" s="206"/>
      <c r="U17" s="205">
        <v>-0.19</v>
      </c>
    </row>
    <row r="18" spans="1:21" ht="12.45" customHeight="1" x14ac:dyDescent="0.25">
      <c r="A18" s="1"/>
      <c r="B18" s="1"/>
      <c r="C18" s="203"/>
      <c r="D18" s="202"/>
      <c r="E18" s="202"/>
      <c r="F18" s="202"/>
      <c r="G18" s="201"/>
      <c r="H18" s="200"/>
      <c r="I18" s="3"/>
      <c r="J18" s="3"/>
      <c r="K18" s="199"/>
      <c r="L18" s="204"/>
      <c r="M18" s="203"/>
      <c r="N18" s="202"/>
      <c r="O18" s="202"/>
      <c r="P18" s="202"/>
      <c r="Q18" s="201"/>
      <c r="R18" s="200"/>
      <c r="S18" s="3"/>
      <c r="T18" s="3"/>
      <c r="U18" s="199"/>
    </row>
    <row r="19" spans="1:21" ht="18.75" customHeight="1" x14ac:dyDescent="0.25">
      <c r="A19" s="67"/>
      <c r="B19" s="198" t="s">
        <v>20</v>
      </c>
      <c r="C19" s="194">
        <v>0</v>
      </c>
      <c r="D19" s="110"/>
      <c r="E19" s="119">
        <v>1.56</v>
      </c>
      <c r="F19" s="150"/>
      <c r="G19" s="119"/>
      <c r="H19" s="197"/>
      <c r="I19" s="119"/>
      <c r="J19" s="110"/>
      <c r="K19" s="191">
        <v>1.55</v>
      </c>
      <c r="L19" s="187"/>
      <c r="M19" s="193">
        <v>0.81</v>
      </c>
      <c r="N19" s="192"/>
      <c r="O19" s="120">
        <v>0</v>
      </c>
      <c r="P19" s="192"/>
      <c r="Q19" s="119">
        <v>0.13</v>
      </c>
      <c r="R19" s="197"/>
      <c r="S19" s="119">
        <v>0.03</v>
      </c>
      <c r="T19" s="110"/>
      <c r="U19" s="191">
        <v>0.97</v>
      </c>
    </row>
    <row r="20" spans="1:21" ht="12.45" customHeight="1" x14ac:dyDescent="0.25">
      <c r="A20" s="1"/>
      <c r="B20" s="1"/>
      <c r="C20" s="203"/>
      <c r="D20" s="202"/>
      <c r="E20" s="202"/>
      <c r="F20" s="202"/>
      <c r="G20" s="201"/>
      <c r="H20" s="200"/>
      <c r="I20" s="3"/>
      <c r="J20" s="3"/>
      <c r="K20" s="199"/>
      <c r="L20" s="204"/>
      <c r="M20" s="203"/>
      <c r="N20" s="202"/>
      <c r="O20" s="202"/>
      <c r="P20" s="202"/>
      <c r="Q20" s="201"/>
      <c r="R20" s="200"/>
      <c r="S20" s="3"/>
      <c r="T20" s="3"/>
      <c r="U20" s="199"/>
    </row>
    <row r="21" spans="1:21" ht="18.75" customHeight="1" x14ac:dyDescent="0.25">
      <c r="A21" s="67"/>
      <c r="B21" s="198" t="s">
        <v>63</v>
      </c>
      <c r="C21" s="196">
        <v>0.12</v>
      </c>
      <c r="D21" s="110"/>
      <c r="E21" s="119">
        <v>0.12</v>
      </c>
      <c r="F21" s="110"/>
      <c r="G21" s="119"/>
      <c r="H21" s="197"/>
      <c r="I21" s="119"/>
      <c r="J21" s="110"/>
      <c r="K21" s="191">
        <v>0.24</v>
      </c>
      <c r="L21" s="187"/>
      <c r="M21" s="196">
        <v>0.11</v>
      </c>
      <c r="N21" s="110"/>
      <c r="O21" s="119">
        <v>0.12</v>
      </c>
      <c r="P21" s="110"/>
      <c r="Q21" s="119">
        <v>0.1</v>
      </c>
      <c r="R21" s="110"/>
      <c r="S21" s="192">
        <v>0.11</v>
      </c>
      <c r="T21" s="110"/>
      <c r="U21" s="191">
        <v>0.44</v>
      </c>
    </row>
    <row r="22" spans="1:21" ht="12.45" customHeight="1" x14ac:dyDescent="0.25">
      <c r="A22" s="67"/>
      <c r="B22" s="67"/>
      <c r="C22" s="193"/>
      <c r="D22" s="192"/>
      <c r="E22" s="119"/>
      <c r="F22" s="192"/>
      <c r="G22" s="119"/>
      <c r="H22" s="192"/>
      <c r="I22" s="192"/>
      <c r="J22" s="192"/>
      <c r="K22" s="191"/>
      <c r="L22" s="187"/>
      <c r="M22" s="193"/>
      <c r="N22" s="192"/>
      <c r="O22" s="119"/>
      <c r="P22" s="192"/>
      <c r="Q22" s="119"/>
      <c r="R22" s="192"/>
      <c r="S22" s="192"/>
      <c r="T22" s="192"/>
      <c r="U22" s="191"/>
    </row>
    <row r="23" spans="1:21" ht="18.75" customHeight="1" x14ac:dyDescent="0.25">
      <c r="A23" s="67"/>
      <c r="B23" s="195" t="s">
        <v>62</v>
      </c>
      <c r="C23" s="193">
        <v>0.06</v>
      </c>
      <c r="D23" s="192"/>
      <c r="E23" s="119">
        <v>0.06</v>
      </c>
      <c r="F23" s="192"/>
      <c r="G23" s="119"/>
      <c r="H23" s="192"/>
      <c r="I23" s="192"/>
      <c r="J23" s="192"/>
      <c r="K23" s="191">
        <v>0.13</v>
      </c>
      <c r="L23" s="187"/>
      <c r="M23" s="193">
        <v>0.16</v>
      </c>
      <c r="N23" s="192"/>
      <c r="O23" s="119">
        <v>0.03</v>
      </c>
      <c r="P23" s="192"/>
      <c r="Q23" s="119">
        <v>0.28999999999999998</v>
      </c>
      <c r="R23" s="192"/>
      <c r="S23" s="192">
        <v>0.75</v>
      </c>
      <c r="T23" s="192"/>
      <c r="U23" s="191">
        <v>1.23</v>
      </c>
    </row>
    <row r="24" spans="1:21" ht="12.45" customHeight="1" x14ac:dyDescent="0.25">
      <c r="A24" s="67"/>
      <c r="B24" s="67"/>
      <c r="C24" s="193"/>
      <c r="D24" s="110"/>
      <c r="E24" s="119"/>
      <c r="F24" s="110"/>
      <c r="G24" s="119"/>
      <c r="H24" s="110"/>
      <c r="I24" s="192"/>
      <c r="J24" s="110"/>
      <c r="K24" s="191"/>
      <c r="L24" s="187"/>
      <c r="M24" s="193"/>
      <c r="N24" s="110"/>
      <c r="O24" s="119"/>
      <c r="P24" s="110"/>
      <c r="Q24" s="119"/>
      <c r="R24" s="110"/>
      <c r="S24" s="192"/>
      <c r="T24" s="110"/>
      <c r="U24" s="191"/>
    </row>
    <row r="25" spans="1:21" ht="18.75" customHeight="1" x14ac:dyDescent="0.25">
      <c r="A25" s="67"/>
      <c r="B25" s="195" t="s">
        <v>61</v>
      </c>
      <c r="C25" s="194"/>
      <c r="D25" s="110"/>
      <c r="E25" s="119">
        <v>0.01</v>
      </c>
      <c r="F25" s="110"/>
      <c r="G25" s="119"/>
      <c r="H25" s="110"/>
      <c r="I25" s="192"/>
      <c r="J25" s="110"/>
      <c r="K25" s="191">
        <v>0.01</v>
      </c>
      <c r="L25" s="187"/>
      <c r="M25" s="193">
        <v>0.01</v>
      </c>
      <c r="N25" s="110"/>
      <c r="O25" s="119">
        <v>0.01</v>
      </c>
      <c r="P25" s="110"/>
      <c r="Q25" s="119">
        <v>1E-3</v>
      </c>
      <c r="R25" s="110"/>
      <c r="S25" s="192">
        <v>0.01</v>
      </c>
      <c r="T25" s="110"/>
      <c r="U25" s="191">
        <v>0.03</v>
      </c>
    </row>
    <row r="26" spans="1:21" ht="12.45" customHeight="1" x14ac:dyDescent="0.25">
      <c r="A26" s="67"/>
      <c r="B26" s="67"/>
      <c r="C26" s="194"/>
      <c r="D26" s="110"/>
      <c r="E26" s="119"/>
      <c r="F26" s="110"/>
      <c r="G26" s="119"/>
      <c r="H26" s="110"/>
      <c r="I26" s="192"/>
      <c r="J26" s="110"/>
      <c r="K26" s="191"/>
      <c r="L26" s="187"/>
      <c r="M26" s="194"/>
      <c r="N26" s="110"/>
      <c r="O26" s="119"/>
      <c r="P26" s="110"/>
      <c r="Q26" s="119"/>
      <c r="R26" s="110"/>
      <c r="S26" s="192"/>
      <c r="T26" s="110"/>
      <c r="U26" s="191"/>
    </row>
    <row r="27" spans="1:21" ht="18.75" customHeight="1" x14ac:dyDescent="0.25">
      <c r="A27" s="67"/>
      <c r="B27" s="195" t="s">
        <v>60</v>
      </c>
      <c r="C27" s="194">
        <v>0</v>
      </c>
      <c r="D27" s="192"/>
      <c r="E27" s="119"/>
      <c r="F27" s="192"/>
      <c r="G27" s="119"/>
      <c r="H27" s="192"/>
      <c r="I27" s="192"/>
      <c r="J27" s="192"/>
      <c r="K27" s="191">
        <v>0</v>
      </c>
      <c r="L27" s="187"/>
      <c r="M27" s="193"/>
      <c r="N27" s="192"/>
      <c r="O27" s="119"/>
      <c r="P27" s="192"/>
      <c r="Q27" s="119"/>
      <c r="R27" s="192"/>
      <c r="S27" s="192">
        <v>1.81</v>
      </c>
      <c r="T27" s="192"/>
      <c r="U27" s="191">
        <v>1.81</v>
      </c>
    </row>
    <row r="28" spans="1:21" ht="12.45" customHeight="1" x14ac:dyDescent="0.25">
      <c r="A28" s="21"/>
      <c r="B28" s="21"/>
      <c r="C28" s="189"/>
      <c r="D28" s="24"/>
      <c r="E28" s="73"/>
      <c r="F28" s="24"/>
      <c r="G28" s="73"/>
      <c r="H28" s="24"/>
      <c r="I28" s="24"/>
      <c r="J28" s="24"/>
      <c r="K28" s="188"/>
      <c r="L28" s="190"/>
      <c r="M28" s="189"/>
      <c r="N28" s="24"/>
      <c r="O28" s="73"/>
      <c r="P28" s="24"/>
      <c r="Q28" s="73"/>
      <c r="R28" s="24"/>
      <c r="S28" s="24"/>
      <c r="T28" s="24"/>
      <c r="U28" s="188"/>
    </row>
    <row r="29" spans="1:21" ht="18.75" customHeight="1" thickBot="1" x14ac:dyDescent="0.3">
      <c r="A29" s="1"/>
      <c r="B29" s="27" t="s">
        <v>59</v>
      </c>
      <c r="C29" s="186">
        <v>1.34</v>
      </c>
      <c r="D29" s="183"/>
      <c r="E29" s="184">
        <v>1.5</v>
      </c>
      <c r="F29" s="185"/>
      <c r="G29" s="184"/>
      <c r="H29" s="183"/>
      <c r="I29" s="184"/>
      <c r="J29" s="183"/>
      <c r="K29" s="182">
        <v>2.83</v>
      </c>
      <c r="L29" s="187"/>
      <c r="M29" s="186">
        <v>0.98</v>
      </c>
      <c r="N29" s="183"/>
      <c r="O29" s="184">
        <v>1.1100000000000001</v>
      </c>
      <c r="P29" s="185"/>
      <c r="Q29" s="184">
        <v>1.05</v>
      </c>
      <c r="R29" s="183"/>
      <c r="S29" s="184">
        <v>1.1399999999999999</v>
      </c>
      <c r="T29" s="183"/>
      <c r="U29" s="182">
        <v>4.28</v>
      </c>
    </row>
    <row r="30" spans="1:21" ht="12.45" customHeight="1" thickTop="1" thickBot="1" x14ac:dyDescent="0.3">
      <c r="A30" s="1"/>
      <c r="B30" s="1"/>
      <c r="C30" s="181"/>
      <c r="D30" s="180"/>
      <c r="E30" s="180"/>
      <c r="F30" s="180"/>
      <c r="G30" s="180"/>
      <c r="H30" s="180"/>
      <c r="I30" s="180"/>
      <c r="J30" s="180"/>
      <c r="K30" s="179"/>
      <c r="L30" s="13"/>
      <c r="M30" s="181"/>
      <c r="N30" s="180"/>
      <c r="O30" s="180"/>
      <c r="P30" s="180"/>
      <c r="Q30" s="180"/>
      <c r="R30" s="180"/>
      <c r="S30" s="180"/>
      <c r="T30" s="180"/>
      <c r="U30" s="179"/>
    </row>
    <row r="31" spans="1:21" ht="12.45" customHeight="1" x14ac:dyDescent="0.25">
      <c r="A31" s="1"/>
      <c r="B31" s="1"/>
      <c r="C31" s="21"/>
      <c r="D31" s="21"/>
      <c r="E31" s="21"/>
      <c r="F31" s="21"/>
      <c r="G31" s="21"/>
      <c r="H31" s="21"/>
      <c r="I31" s="21"/>
      <c r="J31" s="21"/>
      <c r="K31" s="21"/>
      <c r="L31" s="1"/>
      <c r="M31" s="21"/>
      <c r="N31" s="21"/>
      <c r="O31" s="21"/>
      <c r="P31" s="21"/>
      <c r="Q31" s="21"/>
      <c r="R31" s="21"/>
      <c r="S31" s="21"/>
      <c r="T31" s="21"/>
      <c r="U31" s="23"/>
    </row>
    <row r="32" spans="1:21" ht="121.2" customHeight="1" x14ac:dyDescent="0.25">
      <c r="A32" s="1"/>
      <c r="B32" s="608" t="s">
        <v>58</v>
      </c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5"/>
      <c r="U32" s="537"/>
    </row>
    <row r="33" spans="1:21" ht="18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2"/>
    </row>
    <row r="34" spans="1:21" ht="12.4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2"/>
    </row>
    <row r="35" spans="1:21" ht="12.4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2"/>
    </row>
    <row r="36" spans="1:21" ht="12.45" customHeight="1" x14ac:dyDescent="0.25">
      <c r="A36" s="112"/>
      <c r="B36" s="178" t="s">
        <v>33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2"/>
    </row>
    <row r="37" spans="1:21" ht="12.45" customHeight="1" x14ac:dyDescent="0.25">
      <c r="A37" s="1"/>
      <c r="B37" s="11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2"/>
    </row>
    <row r="38" spans="1:21" ht="12.45" customHeight="1" x14ac:dyDescent="0.25">
      <c r="A38" s="1"/>
      <c r="B38" s="177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2"/>
    </row>
    <row r="39" spans="1:21" ht="12.4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2"/>
    </row>
    <row r="40" spans="1:2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2"/>
    </row>
    <row r="41" spans="1:2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2"/>
    </row>
    <row r="42" spans="1:2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2"/>
    </row>
    <row r="43" spans="1:2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2"/>
    </row>
    <row r="44" spans="1:21" ht="18.75" customHeight="1" x14ac:dyDescent="0.25">
      <c r="A44" s="1"/>
      <c r="B44" s="17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2"/>
    </row>
    <row r="45" spans="1:2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2"/>
    </row>
    <row r="46" spans="1:2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2"/>
    </row>
    <row r="47" spans="1:2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2"/>
    </row>
    <row r="48" spans="1:2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2"/>
    </row>
    <row r="49" spans="1:2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2"/>
    </row>
    <row r="50" spans="1:2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2"/>
    </row>
    <row r="51" spans="1:2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2"/>
    </row>
    <row r="52" spans="1:2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2"/>
    </row>
    <row r="53" spans="1:2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2"/>
    </row>
    <row r="54" spans="1:2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2"/>
    </row>
    <row r="55" spans="1:2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2"/>
    </row>
    <row r="56" spans="1:2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2"/>
    </row>
    <row r="57" spans="1:2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2"/>
    </row>
    <row r="58" spans="1:2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2"/>
    </row>
    <row r="59" spans="1:2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2"/>
    </row>
    <row r="60" spans="1:2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2"/>
    </row>
    <row r="61" spans="1:2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2"/>
    </row>
    <row r="62" spans="1:2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2"/>
    </row>
    <row r="63" spans="1:2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2"/>
    </row>
    <row r="64" spans="1:2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2"/>
    </row>
    <row r="65" spans="1:2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2"/>
    </row>
    <row r="66" spans="1:2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2"/>
    </row>
    <row r="67" spans="1:2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2"/>
    </row>
    <row r="68" spans="1:2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2"/>
    </row>
    <row r="69" spans="1:2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</row>
    <row r="70" spans="1:2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2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2"/>
    </row>
    <row r="72" spans="1:2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2"/>
    </row>
    <row r="76" spans="1:2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2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2"/>
    </row>
    <row r="78" spans="1:2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2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2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2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2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2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2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2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2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2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2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2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2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2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2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2"/>
    </row>
    <row r="99" spans="1:2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2"/>
    </row>
    <row r="100" spans="1:2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2"/>
    </row>
    <row r="101" spans="1:21" ht="18.7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102"/>
    </row>
  </sheetData>
  <mergeCells count="7">
    <mergeCell ref="B32:U32"/>
    <mergeCell ref="A2:U2"/>
    <mergeCell ref="A3:U3"/>
    <mergeCell ref="B6:C6"/>
    <mergeCell ref="B7:C7"/>
    <mergeCell ref="C13:K13"/>
    <mergeCell ref="M13:U13"/>
  </mergeCells>
  <pageMargins left="0.7" right="0.7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21875" customWidth="1"/>
    <col min="6" max="6" width="3.21875" customWidth="1"/>
    <col min="7" max="7" width="11.109375" customWidth="1"/>
    <col min="8" max="8" width="11.3320312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1" width="11.1093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273"/>
      <c r="H1" s="155"/>
      <c r="I1" s="155"/>
      <c r="J1" s="155"/>
      <c r="K1" s="155"/>
      <c r="L1" s="155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583" t="s">
        <v>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7"/>
    </row>
    <row r="3" spans="1:21" ht="18.75" customHeight="1" x14ac:dyDescent="0.3">
      <c r="A3" s="583" t="s">
        <v>114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7"/>
    </row>
    <row r="4" spans="1:21" ht="18.75" customHeight="1" x14ac:dyDescent="0.3">
      <c r="A4" s="613">
        <v>2018000000</v>
      </c>
      <c r="B4" s="535"/>
      <c r="C4" s="535"/>
      <c r="D4" s="535"/>
      <c r="E4" s="535"/>
      <c r="F4" s="535"/>
      <c r="G4" s="535"/>
      <c r="H4" s="614"/>
      <c r="I4" s="594" t="s">
        <v>48</v>
      </c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7"/>
    </row>
    <row r="5" spans="1:21" ht="12.45" customHeight="1" x14ac:dyDescent="0.25">
      <c r="A5" s="225" t="s">
        <v>3</v>
      </c>
      <c r="B5" s="17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561" t="s">
        <v>4</v>
      </c>
      <c r="B6" s="5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561" t="s">
        <v>5</v>
      </c>
      <c r="B7" s="5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561" t="s">
        <v>6</v>
      </c>
      <c r="B8" s="5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566"/>
      <c r="B9" s="53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27" t="s">
        <v>113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5" customHeight="1" x14ac:dyDescent="0.25">
      <c r="A12" s="272" t="s">
        <v>112</v>
      </c>
      <c r="B12" s="1"/>
      <c r="C12" s="271" t="s">
        <v>8</v>
      </c>
      <c r="D12" s="271" t="s">
        <v>8</v>
      </c>
      <c r="E12" s="271" t="s">
        <v>8</v>
      </c>
      <c r="F12" s="146"/>
      <c r="G12" s="271" t="s">
        <v>10</v>
      </c>
      <c r="H12" s="271" t="s">
        <v>10</v>
      </c>
      <c r="I12" s="271" t="s">
        <v>10</v>
      </c>
      <c r="J12" s="146"/>
      <c r="K12" s="271" t="s">
        <v>11</v>
      </c>
      <c r="L12" s="271" t="s">
        <v>11</v>
      </c>
      <c r="M12" s="271" t="s">
        <v>11</v>
      </c>
      <c r="N12" s="146"/>
      <c r="O12" s="271" t="s">
        <v>12</v>
      </c>
      <c r="P12" s="271" t="s">
        <v>12</v>
      </c>
      <c r="Q12" s="271" t="s">
        <v>12</v>
      </c>
      <c r="R12" s="146"/>
      <c r="S12" s="146">
        <v>2018</v>
      </c>
      <c r="T12" s="146">
        <v>2018</v>
      </c>
      <c r="U12" s="152">
        <v>2018</v>
      </c>
    </row>
    <row r="13" spans="1:21" ht="12.45" customHeight="1" x14ac:dyDescent="0.25">
      <c r="A13" s="1"/>
      <c r="B13" s="1"/>
      <c r="C13" s="221" t="s">
        <v>111</v>
      </c>
      <c r="D13" s="221" t="s">
        <v>110</v>
      </c>
      <c r="E13" s="221" t="s">
        <v>65</v>
      </c>
      <c r="F13" s="270"/>
      <c r="G13" s="221" t="s">
        <v>111</v>
      </c>
      <c r="H13" s="221" t="s">
        <v>110</v>
      </c>
      <c r="I13" s="221" t="s">
        <v>65</v>
      </c>
      <c r="J13" s="270"/>
      <c r="K13" s="221" t="s">
        <v>111</v>
      </c>
      <c r="L13" s="221" t="s">
        <v>110</v>
      </c>
      <c r="M13" s="221" t="s">
        <v>65</v>
      </c>
      <c r="N13" s="270"/>
      <c r="O13" s="221" t="s">
        <v>111</v>
      </c>
      <c r="P13" s="221" t="s">
        <v>110</v>
      </c>
      <c r="Q13" s="221" t="s">
        <v>65</v>
      </c>
      <c r="R13" s="270"/>
      <c r="S13" s="221" t="s">
        <v>111</v>
      </c>
      <c r="T13" s="221" t="s">
        <v>110</v>
      </c>
      <c r="U13" s="269" t="s">
        <v>65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58"/>
      <c r="L14" s="158"/>
      <c r="M14" s="158"/>
      <c r="N14" s="1"/>
      <c r="O14" s="1"/>
      <c r="P14" s="1"/>
      <c r="Q14" s="1"/>
      <c r="R14" s="1"/>
      <c r="S14" s="1"/>
      <c r="T14" s="1"/>
      <c r="U14" s="12"/>
    </row>
    <row r="15" spans="1:21" ht="12.45" customHeight="1" x14ac:dyDescent="0.25">
      <c r="A15" s="67"/>
      <c r="B15" s="195" t="s">
        <v>109</v>
      </c>
      <c r="C15" s="32">
        <v>7899513</v>
      </c>
      <c r="D15" s="32">
        <v>16900000</v>
      </c>
      <c r="E15" s="32">
        <v>24797189.920000002</v>
      </c>
      <c r="F15" s="159"/>
      <c r="G15" s="32">
        <v>96217752.400000006</v>
      </c>
      <c r="H15" s="32">
        <v>17500000</v>
      </c>
      <c r="I15" s="32">
        <v>113671382.62</v>
      </c>
      <c r="J15" s="159"/>
      <c r="K15" s="235"/>
      <c r="L15" s="235"/>
      <c r="M15" s="97"/>
      <c r="N15" s="159"/>
      <c r="O15" s="235"/>
      <c r="P15" s="235"/>
      <c r="Q15" s="97"/>
      <c r="R15" s="159"/>
      <c r="S15" s="32">
        <v>104117265.40000001</v>
      </c>
      <c r="T15" s="32">
        <v>34400000</v>
      </c>
      <c r="U15" s="32">
        <v>138468572.53999999</v>
      </c>
    </row>
    <row r="16" spans="1:21" ht="12.45" customHeight="1" x14ac:dyDescent="0.25">
      <c r="A16" s="67"/>
      <c r="B16" s="195" t="s">
        <v>108</v>
      </c>
      <c r="C16" s="32">
        <v>313400000</v>
      </c>
      <c r="D16" s="32">
        <v>182000000</v>
      </c>
      <c r="E16" s="32">
        <v>495400000</v>
      </c>
      <c r="F16" s="159"/>
      <c r="G16" s="32">
        <v>345700000</v>
      </c>
      <c r="H16" s="32">
        <v>193000000</v>
      </c>
      <c r="I16" s="32">
        <v>538700000</v>
      </c>
      <c r="J16" s="159"/>
      <c r="K16" s="235"/>
      <c r="L16" s="235"/>
      <c r="M16" s="97"/>
      <c r="N16" s="159"/>
      <c r="O16" s="235"/>
      <c r="P16" s="235"/>
      <c r="Q16" s="97"/>
      <c r="R16" s="159"/>
      <c r="S16" s="32">
        <v>659100000</v>
      </c>
      <c r="T16" s="32">
        <v>375000000</v>
      </c>
      <c r="U16" s="32">
        <v>1034100000</v>
      </c>
    </row>
    <row r="17" spans="1:21" ht="12.45" customHeight="1" x14ac:dyDescent="0.25">
      <c r="A17" s="67"/>
      <c r="B17" s="195" t="s">
        <v>107</v>
      </c>
      <c r="C17" s="32">
        <v>15900000</v>
      </c>
      <c r="D17" s="32">
        <v>15700000</v>
      </c>
      <c r="E17" s="32">
        <v>31600000</v>
      </c>
      <c r="F17" s="159"/>
      <c r="G17" s="32">
        <v>13300000</v>
      </c>
      <c r="H17" s="32">
        <v>14600000</v>
      </c>
      <c r="I17" s="32">
        <v>27900000</v>
      </c>
      <c r="J17" s="159"/>
      <c r="K17" s="235"/>
      <c r="L17" s="235"/>
      <c r="M17" s="97"/>
      <c r="N17" s="159"/>
      <c r="O17" s="235"/>
      <c r="P17" s="235"/>
      <c r="Q17" s="97"/>
      <c r="R17" s="159"/>
      <c r="S17" s="32">
        <v>29200000</v>
      </c>
      <c r="T17" s="32">
        <v>30300000</v>
      </c>
      <c r="U17" s="32">
        <v>59500000</v>
      </c>
    </row>
    <row r="18" spans="1:21" ht="12.45" customHeight="1" x14ac:dyDescent="0.25">
      <c r="A18" s="231"/>
      <c r="B18" s="248" t="s">
        <v>106</v>
      </c>
      <c r="C18" s="245">
        <v>-200000</v>
      </c>
      <c r="D18" s="245">
        <v>17300000</v>
      </c>
      <c r="E18" s="245">
        <v>17200000</v>
      </c>
      <c r="F18" s="246"/>
      <c r="G18" s="245">
        <v>-100000</v>
      </c>
      <c r="H18" s="245">
        <v>12800000</v>
      </c>
      <c r="I18" s="245">
        <v>12700000</v>
      </c>
      <c r="J18" s="246"/>
      <c r="K18" s="247"/>
      <c r="L18" s="247"/>
      <c r="M18" s="245"/>
      <c r="N18" s="246"/>
      <c r="O18" s="247"/>
      <c r="P18" s="247"/>
      <c r="Q18" s="245"/>
      <c r="R18" s="246"/>
      <c r="S18" s="245">
        <v>-200000</v>
      </c>
      <c r="T18" s="245">
        <v>30100000</v>
      </c>
      <c r="U18" s="245">
        <v>29900000</v>
      </c>
    </row>
    <row r="19" spans="1:21" ht="12.45" customHeight="1" x14ac:dyDescent="0.25">
      <c r="A19" s="248" t="s">
        <v>105</v>
      </c>
      <c r="B19" s="231"/>
      <c r="C19" s="238">
        <v>337037554.02999997</v>
      </c>
      <c r="D19" s="249">
        <v>231900000</v>
      </c>
      <c r="E19" s="238">
        <v>568921319.07000005</v>
      </c>
      <c r="F19" s="250"/>
      <c r="G19" s="238">
        <v>455085416.29000002</v>
      </c>
      <c r="H19" s="249">
        <v>237900000</v>
      </c>
      <c r="I19" s="238">
        <v>692961495.38</v>
      </c>
      <c r="J19" s="250"/>
      <c r="K19" s="251"/>
      <c r="L19" s="251"/>
      <c r="M19" s="249"/>
      <c r="N19" s="250"/>
      <c r="O19" s="251"/>
      <c r="P19" s="251"/>
      <c r="Q19" s="249"/>
      <c r="R19" s="250"/>
      <c r="S19" s="238">
        <v>792122970.32000005</v>
      </c>
      <c r="T19" s="249">
        <v>469800000</v>
      </c>
      <c r="U19" s="238">
        <v>1261882814.45</v>
      </c>
    </row>
    <row r="20" spans="1:21" ht="12.45" customHeight="1" x14ac:dyDescent="0.25">
      <c r="A20" s="1"/>
      <c r="B20" s="1"/>
      <c r="C20" s="32"/>
      <c r="D20" s="32"/>
      <c r="E20" s="32"/>
      <c r="F20" s="161"/>
      <c r="G20" s="32"/>
      <c r="H20" s="32"/>
      <c r="I20" s="32"/>
      <c r="J20" s="161"/>
      <c r="K20" s="97"/>
      <c r="L20" s="97"/>
      <c r="M20" s="97"/>
      <c r="N20" s="161"/>
      <c r="O20" s="97"/>
      <c r="P20" s="97"/>
      <c r="Q20" s="97"/>
      <c r="R20" s="161"/>
      <c r="S20" s="32"/>
      <c r="T20" s="32"/>
      <c r="U20" s="32"/>
    </row>
    <row r="21" spans="1:21" ht="12.45" customHeight="1" x14ac:dyDescent="0.25">
      <c r="A21" s="67"/>
      <c r="B21" s="195" t="s">
        <v>104</v>
      </c>
      <c r="C21" s="32">
        <v>126700000</v>
      </c>
      <c r="D21" s="32">
        <v>39300000</v>
      </c>
      <c r="E21" s="262">
        <v>166000000</v>
      </c>
      <c r="F21" s="158"/>
      <c r="G21" s="32">
        <v>156500000</v>
      </c>
      <c r="H21" s="268">
        <v>45300000</v>
      </c>
      <c r="I21" s="268">
        <v>201800000</v>
      </c>
      <c r="J21" s="159"/>
      <c r="K21" s="32"/>
      <c r="L21" s="235"/>
      <c r="M21" s="97"/>
      <c r="N21" s="267"/>
      <c r="O21" s="32"/>
      <c r="P21" s="235"/>
      <c r="Q21" s="97"/>
      <c r="R21" s="159"/>
      <c r="S21" s="32">
        <v>283200000</v>
      </c>
      <c r="T21" s="32">
        <v>84600000</v>
      </c>
      <c r="U21" s="32">
        <v>367800000</v>
      </c>
    </row>
    <row r="22" spans="1:21" ht="12.45" customHeight="1" x14ac:dyDescent="0.25">
      <c r="A22" s="231"/>
      <c r="B22" s="248" t="s">
        <v>103</v>
      </c>
      <c r="C22" s="253">
        <v>122100000</v>
      </c>
      <c r="D22" s="253">
        <v>191100000</v>
      </c>
      <c r="E22" s="253">
        <v>313200000</v>
      </c>
      <c r="F22" s="246"/>
      <c r="G22" s="253">
        <v>224500000</v>
      </c>
      <c r="H22" s="253">
        <v>210000000</v>
      </c>
      <c r="I22" s="253">
        <v>434500000</v>
      </c>
      <c r="J22" s="246"/>
      <c r="K22" s="255"/>
      <c r="L22" s="255"/>
      <c r="M22" s="254"/>
      <c r="N22" s="246"/>
      <c r="O22" s="255"/>
      <c r="P22" s="255"/>
      <c r="Q22" s="254"/>
      <c r="R22" s="246"/>
      <c r="S22" s="253">
        <v>346600000</v>
      </c>
      <c r="T22" s="253">
        <v>401100000</v>
      </c>
      <c r="U22" s="253">
        <v>747800000</v>
      </c>
    </row>
    <row r="23" spans="1:21" ht="12.45" customHeight="1" x14ac:dyDescent="0.25">
      <c r="A23" s="231"/>
      <c r="B23" s="248" t="s">
        <v>102</v>
      </c>
      <c r="C23" s="253">
        <v>33800000</v>
      </c>
      <c r="D23" s="253">
        <v>1500000</v>
      </c>
      <c r="E23" s="253">
        <v>35400000</v>
      </c>
      <c r="F23" s="246"/>
      <c r="G23" s="253">
        <v>30800000</v>
      </c>
      <c r="H23" s="253">
        <v>1600000</v>
      </c>
      <c r="I23" s="253">
        <v>32400000</v>
      </c>
      <c r="J23" s="246"/>
      <c r="K23" s="255"/>
      <c r="L23" s="255"/>
      <c r="M23" s="254"/>
      <c r="N23" s="246"/>
      <c r="O23" s="255"/>
      <c r="P23" s="255"/>
      <c r="Q23" s="254"/>
      <c r="R23" s="246"/>
      <c r="S23" s="253">
        <v>64700000</v>
      </c>
      <c r="T23" s="253">
        <v>3100000</v>
      </c>
      <c r="U23" s="253">
        <v>67800000</v>
      </c>
    </row>
    <row r="24" spans="1:21" ht="12.45" customHeight="1" x14ac:dyDescent="0.25">
      <c r="A24" s="67"/>
      <c r="B24" s="195" t="s">
        <v>101</v>
      </c>
      <c r="C24" s="32">
        <v>504100000</v>
      </c>
      <c r="D24" s="32">
        <v>287600000</v>
      </c>
      <c r="E24" s="32">
        <v>791700000</v>
      </c>
      <c r="F24" s="159"/>
      <c r="G24" s="32">
        <v>464500000</v>
      </c>
      <c r="H24" s="32">
        <v>305200000</v>
      </c>
      <c r="I24" s="32">
        <v>769800000</v>
      </c>
      <c r="J24" s="159"/>
      <c r="K24" s="235"/>
      <c r="L24" s="235"/>
      <c r="M24" s="97"/>
      <c r="N24" s="159"/>
      <c r="O24" s="235"/>
      <c r="P24" s="235"/>
      <c r="Q24" s="97"/>
      <c r="R24" s="159"/>
      <c r="S24" s="32">
        <v>968700000</v>
      </c>
      <c r="T24" s="32">
        <v>592800000</v>
      </c>
      <c r="U24" s="32">
        <v>1561500000</v>
      </c>
    </row>
    <row r="25" spans="1:21" ht="12.45" customHeight="1" x14ac:dyDescent="0.25">
      <c r="A25" s="231"/>
      <c r="B25" s="248" t="s">
        <v>100</v>
      </c>
      <c r="C25" s="253">
        <v>25700000</v>
      </c>
      <c r="D25" s="253">
        <v>40000000</v>
      </c>
      <c r="E25" s="253">
        <v>65600000</v>
      </c>
      <c r="F25" s="246"/>
      <c r="G25" s="253">
        <v>29500000</v>
      </c>
      <c r="H25" s="253">
        <v>42900000</v>
      </c>
      <c r="I25" s="253">
        <v>72400000</v>
      </c>
      <c r="J25" s="246"/>
      <c r="K25" s="254"/>
      <c r="L25" s="255"/>
      <c r="M25" s="254"/>
      <c r="N25" s="246"/>
      <c r="O25" s="254"/>
      <c r="P25" s="255"/>
      <c r="Q25" s="254"/>
      <c r="R25" s="246"/>
      <c r="S25" s="253">
        <v>55100000</v>
      </c>
      <c r="T25" s="253">
        <v>82900000</v>
      </c>
      <c r="U25" s="253">
        <v>138100000</v>
      </c>
    </row>
    <row r="26" spans="1:21" ht="12.45" customHeight="1" x14ac:dyDescent="0.25">
      <c r="A26" s="21"/>
      <c r="B26" s="258" t="s">
        <v>99</v>
      </c>
      <c r="C26" s="26">
        <v>221600000</v>
      </c>
      <c r="D26" s="26">
        <v>104300000</v>
      </c>
      <c r="E26" s="26">
        <v>325900000</v>
      </c>
      <c r="F26" s="257"/>
      <c r="G26" s="26">
        <v>238800000</v>
      </c>
      <c r="H26" s="26">
        <v>107200000</v>
      </c>
      <c r="I26" s="26">
        <v>346000000</v>
      </c>
      <c r="J26" s="257"/>
      <c r="K26" s="72"/>
      <c r="L26" s="72"/>
      <c r="M26" s="74"/>
      <c r="N26" s="257"/>
      <c r="O26" s="72"/>
      <c r="P26" s="72"/>
      <c r="Q26" s="74"/>
      <c r="R26" s="257"/>
      <c r="S26" s="26">
        <v>460400000</v>
      </c>
      <c r="T26" s="26">
        <v>211500000</v>
      </c>
      <c r="U26" s="26">
        <v>671900000</v>
      </c>
    </row>
    <row r="27" spans="1:21" ht="18.75" customHeight="1" x14ac:dyDescent="0.25">
      <c r="A27" s="67"/>
      <c r="B27" s="195" t="s">
        <v>98</v>
      </c>
      <c r="C27" s="32">
        <v>95000000</v>
      </c>
      <c r="D27" s="32">
        <v>56000000</v>
      </c>
      <c r="E27" s="32">
        <v>151000000</v>
      </c>
      <c r="F27" s="158"/>
      <c r="G27" s="32">
        <v>85600000</v>
      </c>
      <c r="H27" s="32">
        <v>61600000</v>
      </c>
      <c r="I27" s="32">
        <v>147200000</v>
      </c>
      <c r="J27" s="159"/>
      <c r="K27" s="235"/>
      <c r="L27" s="235"/>
      <c r="M27" s="97"/>
      <c r="N27" s="267"/>
      <c r="O27" s="235"/>
      <c r="P27" s="235"/>
      <c r="Q27" s="97"/>
      <c r="R27" s="159"/>
      <c r="S27" s="32">
        <v>180600000</v>
      </c>
      <c r="T27" s="32">
        <v>117600000</v>
      </c>
      <c r="U27" s="32">
        <v>298200000</v>
      </c>
    </row>
    <row r="28" spans="1:21" ht="18.75" customHeight="1" x14ac:dyDescent="0.25">
      <c r="A28" s="21"/>
      <c r="B28" s="258" t="s">
        <v>97</v>
      </c>
      <c r="C28" s="26">
        <v>54100000</v>
      </c>
      <c r="D28" s="26">
        <v>87000000</v>
      </c>
      <c r="E28" s="26">
        <v>141100000</v>
      </c>
      <c r="F28" s="257"/>
      <c r="G28" s="26">
        <v>56800000</v>
      </c>
      <c r="H28" s="26">
        <v>84900000</v>
      </c>
      <c r="I28" s="26">
        <v>141700000</v>
      </c>
      <c r="J28" s="257"/>
      <c r="K28" s="72"/>
      <c r="L28" s="72"/>
      <c r="M28" s="74"/>
      <c r="N28" s="257"/>
      <c r="O28" s="72"/>
      <c r="P28" s="72"/>
      <c r="Q28" s="74"/>
      <c r="R28" s="257"/>
      <c r="S28" s="26">
        <v>110900000</v>
      </c>
      <c r="T28" s="26">
        <v>171900000</v>
      </c>
      <c r="U28" s="26">
        <v>282800000</v>
      </c>
    </row>
    <row r="29" spans="1:21" ht="12.45" customHeight="1" x14ac:dyDescent="0.25">
      <c r="A29" s="67"/>
      <c r="B29" s="195" t="s">
        <v>96</v>
      </c>
      <c r="C29" s="32">
        <v>528200000</v>
      </c>
      <c r="D29" s="32">
        <v>150100000</v>
      </c>
      <c r="E29" s="32">
        <v>678300000</v>
      </c>
      <c r="F29" s="159"/>
      <c r="G29" s="32">
        <v>612400000</v>
      </c>
      <c r="H29" s="32">
        <v>167400000</v>
      </c>
      <c r="I29" s="32">
        <v>779800000</v>
      </c>
      <c r="J29" s="159"/>
      <c r="K29" s="235"/>
      <c r="L29" s="235"/>
      <c r="M29" s="97"/>
      <c r="N29" s="159"/>
      <c r="O29" s="235"/>
      <c r="P29" s="235"/>
      <c r="Q29" s="97"/>
      <c r="R29" s="159"/>
      <c r="S29" s="32">
        <v>1140600000</v>
      </c>
      <c r="T29" s="32">
        <v>317500000</v>
      </c>
      <c r="U29" s="32">
        <v>1458100000</v>
      </c>
    </row>
    <row r="30" spans="1:21" ht="12.45" customHeight="1" x14ac:dyDescent="0.25">
      <c r="A30" s="231"/>
      <c r="B30" s="248" t="s">
        <v>95</v>
      </c>
      <c r="C30" s="245">
        <v>4500000</v>
      </c>
      <c r="D30" s="245">
        <v>26000000</v>
      </c>
      <c r="E30" s="245">
        <v>30500000</v>
      </c>
      <c r="F30" s="266"/>
      <c r="G30" s="245">
        <v>1200000</v>
      </c>
      <c r="H30" s="245">
        <v>28100000</v>
      </c>
      <c r="I30" s="245">
        <v>29300000</v>
      </c>
      <c r="J30" s="246"/>
      <c r="K30" s="245"/>
      <c r="L30" s="264"/>
      <c r="M30" s="263"/>
      <c r="N30" s="265"/>
      <c r="O30" s="245"/>
      <c r="P30" s="264"/>
      <c r="Q30" s="263"/>
      <c r="R30" s="246"/>
      <c r="S30" s="245">
        <v>5700000</v>
      </c>
      <c r="T30" s="245">
        <v>54100000</v>
      </c>
      <c r="U30" s="245">
        <v>59800000</v>
      </c>
    </row>
    <row r="31" spans="1:21" ht="12.45" customHeight="1" x14ac:dyDescent="0.25">
      <c r="A31" s="248" t="s">
        <v>94</v>
      </c>
      <c r="B31" s="231"/>
      <c r="C31" s="249">
        <v>1715900000</v>
      </c>
      <c r="D31" s="249">
        <v>982900000</v>
      </c>
      <c r="E31" s="249">
        <v>2698700000</v>
      </c>
      <c r="F31" s="250"/>
      <c r="G31" s="249">
        <v>1900500000</v>
      </c>
      <c r="H31" s="249">
        <v>1054400000</v>
      </c>
      <c r="I31" s="249">
        <v>2954900000</v>
      </c>
      <c r="J31" s="250"/>
      <c r="K31" s="251"/>
      <c r="L31" s="251"/>
      <c r="M31" s="249"/>
      <c r="N31" s="250"/>
      <c r="O31" s="251"/>
      <c r="P31" s="251"/>
      <c r="Q31" s="249"/>
      <c r="R31" s="250"/>
      <c r="S31" s="249">
        <v>3616400000</v>
      </c>
      <c r="T31" s="249">
        <v>2037200000</v>
      </c>
      <c r="U31" s="249">
        <v>5653700000</v>
      </c>
    </row>
    <row r="32" spans="1:21" ht="12.45" customHeight="1" x14ac:dyDescent="0.25">
      <c r="A32" s="1"/>
      <c r="B32" s="1"/>
      <c r="C32" s="32"/>
      <c r="D32" s="32"/>
      <c r="E32" s="32"/>
      <c r="F32" s="161"/>
      <c r="G32" s="32"/>
      <c r="H32" s="32"/>
      <c r="I32" s="32"/>
      <c r="J32" s="161"/>
      <c r="K32" s="97"/>
      <c r="L32" s="97"/>
      <c r="M32" s="97"/>
      <c r="N32" s="161"/>
      <c r="O32" s="97"/>
      <c r="P32" s="97"/>
      <c r="Q32" s="97"/>
      <c r="R32" s="161"/>
      <c r="S32" s="32"/>
      <c r="T32" s="32"/>
      <c r="U32" s="32"/>
    </row>
    <row r="33" spans="1:21" ht="12.45" customHeight="1" x14ac:dyDescent="0.25">
      <c r="A33" s="67"/>
      <c r="B33" s="195" t="s">
        <v>93</v>
      </c>
      <c r="C33" s="32">
        <v>0</v>
      </c>
      <c r="D33" s="262">
        <v>32200000</v>
      </c>
      <c r="E33" s="32">
        <v>32200000</v>
      </c>
      <c r="F33" s="159"/>
      <c r="G33" s="32">
        <v>1700000</v>
      </c>
      <c r="H33" s="32">
        <v>42900000</v>
      </c>
      <c r="I33" s="32">
        <v>44700000</v>
      </c>
      <c r="J33" s="261"/>
      <c r="K33" s="235"/>
      <c r="L33" s="235"/>
      <c r="M33" s="97"/>
      <c r="N33" s="261"/>
      <c r="O33" s="235"/>
      <c r="P33" s="235"/>
      <c r="Q33" s="97"/>
      <c r="R33" s="159"/>
      <c r="S33" s="32">
        <v>1700000</v>
      </c>
      <c r="T33" s="32">
        <v>75200000</v>
      </c>
      <c r="U33" s="32">
        <v>76900000</v>
      </c>
    </row>
    <row r="34" spans="1:21" ht="12.45" customHeight="1" x14ac:dyDescent="0.25">
      <c r="A34" s="67"/>
      <c r="B34" s="195" t="s">
        <v>92</v>
      </c>
      <c r="C34" s="236">
        <v>111200000</v>
      </c>
      <c r="D34" s="236">
        <v>35300000</v>
      </c>
      <c r="E34" s="236">
        <v>146500000</v>
      </c>
      <c r="F34" s="159"/>
      <c r="G34" s="236">
        <v>173600000</v>
      </c>
      <c r="H34" s="236">
        <v>46500000</v>
      </c>
      <c r="I34" s="236">
        <v>220100000</v>
      </c>
      <c r="J34" s="261"/>
      <c r="K34" s="236"/>
      <c r="L34" s="236"/>
      <c r="M34" s="236"/>
      <c r="N34" s="261"/>
      <c r="O34" s="236"/>
      <c r="P34" s="236"/>
      <c r="Q34" s="236"/>
      <c r="R34" s="159"/>
      <c r="S34" s="236">
        <v>284700000</v>
      </c>
      <c r="T34" s="236">
        <v>81800000</v>
      </c>
      <c r="U34" s="236">
        <v>366500000</v>
      </c>
    </row>
    <row r="35" spans="1:21" ht="12.45" customHeight="1" x14ac:dyDescent="0.25">
      <c r="A35" s="258" t="s">
        <v>91</v>
      </c>
      <c r="B35" s="231"/>
      <c r="C35" s="249">
        <v>111200000</v>
      </c>
      <c r="D35" s="249">
        <v>67500000</v>
      </c>
      <c r="E35" s="249">
        <v>178700000</v>
      </c>
      <c r="F35" s="259"/>
      <c r="G35" s="249">
        <v>175300000</v>
      </c>
      <c r="H35" s="249">
        <v>89400000</v>
      </c>
      <c r="I35" s="249">
        <v>264700000</v>
      </c>
      <c r="J35" s="260"/>
      <c r="K35" s="249"/>
      <c r="L35" s="249"/>
      <c r="M35" s="249"/>
      <c r="N35" s="260"/>
      <c r="O35" s="249"/>
      <c r="P35" s="249"/>
      <c r="Q35" s="249"/>
      <c r="R35" s="259"/>
      <c r="S35" s="249">
        <v>286500000</v>
      </c>
      <c r="T35" s="249">
        <v>157000000</v>
      </c>
      <c r="U35" s="249">
        <v>443400000</v>
      </c>
    </row>
    <row r="36" spans="1:21" ht="12.45" customHeight="1" x14ac:dyDescent="0.25">
      <c r="A36" s="1"/>
      <c r="B36" s="1"/>
      <c r="C36" s="32"/>
      <c r="D36" s="32"/>
      <c r="E36" s="32"/>
      <c r="F36" s="161"/>
      <c r="G36" s="32"/>
      <c r="H36" s="32"/>
      <c r="I36" s="32"/>
      <c r="J36" s="161"/>
      <c r="K36" s="97"/>
      <c r="L36" s="97"/>
      <c r="M36" s="97"/>
      <c r="N36" s="161"/>
      <c r="O36" s="97"/>
      <c r="P36" s="97"/>
      <c r="Q36" s="97"/>
      <c r="R36" s="161"/>
      <c r="S36" s="32"/>
      <c r="T36" s="32"/>
      <c r="U36" s="32"/>
    </row>
    <row r="37" spans="1:21" ht="12.45" customHeight="1" x14ac:dyDescent="0.25">
      <c r="A37" s="67"/>
      <c r="B37" s="195" t="s">
        <v>90</v>
      </c>
      <c r="C37" s="32">
        <v>12200000</v>
      </c>
      <c r="D37" s="32">
        <v>157300000</v>
      </c>
      <c r="E37" s="32">
        <v>169600000</v>
      </c>
      <c r="F37" s="159"/>
      <c r="G37" s="32">
        <v>12600000</v>
      </c>
      <c r="H37" s="32">
        <v>169400000</v>
      </c>
      <c r="I37" s="32">
        <v>181900000</v>
      </c>
      <c r="J37" s="159"/>
      <c r="K37" s="97"/>
      <c r="L37" s="97"/>
      <c r="M37" s="97"/>
      <c r="N37" s="159"/>
      <c r="O37" s="97"/>
      <c r="P37" s="97"/>
      <c r="Q37" s="97"/>
      <c r="R37" s="159"/>
      <c r="S37" s="32">
        <v>24800000</v>
      </c>
      <c r="T37" s="32">
        <v>326700000</v>
      </c>
      <c r="U37" s="32">
        <v>351500000</v>
      </c>
    </row>
    <row r="38" spans="1:21" ht="12.45" customHeight="1" x14ac:dyDescent="0.25">
      <c r="A38" s="67"/>
      <c r="B38" s="195" t="s">
        <v>89</v>
      </c>
      <c r="C38" s="32">
        <v>19500000</v>
      </c>
      <c r="D38" s="32">
        <v>23500000</v>
      </c>
      <c r="E38" s="32">
        <v>43000000</v>
      </c>
      <c r="F38" s="159"/>
      <c r="G38" s="32">
        <v>18700000</v>
      </c>
      <c r="H38" s="32">
        <v>20900000</v>
      </c>
      <c r="I38" s="32">
        <v>39700000</v>
      </c>
      <c r="J38" s="159"/>
      <c r="K38" s="97"/>
      <c r="L38" s="97"/>
      <c r="M38" s="97"/>
      <c r="N38" s="159"/>
      <c r="O38" s="97"/>
      <c r="P38" s="97"/>
      <c r="Q38" s="97"/>
      <c r="R38" s="159"/>
      <c r="S38" s="32">
        <v>38200000</v>
      </c>
      <c r="T38" s="32">
        <v>44400000</v>
      </c>
      <c r="U38" s="32">
        <v>82700000</v>
      </c>
    </row>
    <row r="39" spans="1:21" ht="12.45" customHeight="1" x14ac:dyDescent="0.25">
      <c r="A39" s="21"/>
      <c r="B39" s="258" t="s">
        <v>88</v>
      </c>
      <c r="C39" s="26">
        <v>46900000</v>
      </c>
      <c r="D39" s="26">
        <v>83700000</v>
      </c>
      <c r="E39" s="26">
        <v>130700000</v>
      </c>
      <c r="F39" s="257"/>
      <c r="G39" s="26">
        <v>16900000</v>
      </c>
      <c r="H39" s="26">
        <v>97300000</v>
      </c>
      <c r="I39" s="26">
        <v>114200000</v>
      </c>
      <c r="J39" s="257"/>
      <c r="K39" s="74"/>
      <c r="L39" s="74"/>
      <c r="M39" s="74"/>
      <c r="N39" s="257"/>
      <c r="O39" s="74"/>
      <c r="P39" s="74"/>
      <c r="Q39" s="74"/>
      <c r="R39" s="257"/>
      <c r="S39" s="26">
        <v>63900000</v>
      </c>
      <c r="T39" s="26">
        <v>181000000</v>
      </c>
      <c r="U39" s="26">
        <v>244900000</v>
      </c>
    </row>
    <row r="40" spans="1:21" ht="12.45" customHeight="1" x14ac:dyDescent="0.25">
      <c r="A40" s="1"/>
      <c r="B40" s="47" t="s">
        <v>87</v>
      </c>
      <c r="C40" s="59">
        <v>8800000</v>
      </c>
      <c r="D40" s="59">
        <v>113800000</v>
      </c>
      <c r="E40" s="59">
        <v>122600000</v>
      </c>
      <c r="F40" s="161"/>
      <c r="G40" s="59">
        <v>11800000</v>
      </c>
      <c r="H40" s="59">
        <v>116200000</v>
      </c>
      <c r="I40" s="59">
        <v>128000000</v>
      </c>
      <c r="J40" s="161"/>
      <c r="K40" s="37"/>
      <c r="L40" s="37"/>
      <c r="M40" s="37"/>
      <c r="N40" s="161"/>
      <c r="O40" s="37"/>
      <c r="P40" s="37"/>
      <c r="Q40" s="37"/>
      <c r="R40" s="161"/>
      <c r="S40" s="59">
        <v>20600000</v>
      </c>
      <c r="T40" s="59">
        <v>230000000</v>
      </c>
      <c r="U40" s="59">
        <v>250600000</v>
      </c>
    </row>
    <row r="41" spans="1:21" ht="12.45" customHeight="1" x14ac:dyDescent="0.25">
      <c r="A41" s="67"/>
      <c r="B41" s="195" t="s">
        <v>86</v>
      </c>
      <c r="C41" s="236">
        <v>3700000</v>
      </c>
      <c r="D41" s="236">
        <v>3200000</v>
      </c>
      <c r="E41" s="236">
        <v>6900000</v>
      </c>
      <c r="F41" s="159"/>
      <c r="G41" s="236">
        <v>3700000</v>
      </c>
      <c r="H41" s="236">
        <v>3500000</v>
      </c>
      <c r="I41" s="236">
        <v>7200000</v>
      </c>
      <c r="J41" s="159"/>
      <c r="K41" s="252"/>
      <c r="L41" s="252"/>
      <c r="M41" s="252"/>
      <c r="N41" s="159"/>
      <c r="O41" s="252"/>
      <c r="P41" s="252"/>
      <c r="Q41" s="252"/>
      <c r="R41" s="159"/>
      <c r="S41" s="236">
        <v>7500000</v>
      </c>
      <c r="T41" s="236">
        <v>6600000</v>
      </c>
      <c r="U41" s="236">
        <v>14100000</v>
      </c>
    </row>
    <row r="42" spans="1:21" ht="12.45" customHeight="1" x14ac:dyDescent="0.25">
      <c r="A42" s="248" t="s">
        <v>85</v>
      </c>
      <c r="B42" s="231"/>
      <c r="C42" s="249">
        <v>91200000</v>
      </c>
      <c r="D42" s="249">
        <v>381500000</v>
      </c>
      <c r="E42" s="249">
        <v>472700000</v>
      </c>
      <c r="F42" s="250"/>
      <c r="G42" s="249">
        <v>63800000</v>
      </c>
      <c r="H42" s="249">
        <v>407200000</v>
      </c>
      <c r="I42" s="249">
        <v>471000000</v>
      </c>
      <c r="J42" s="250"/>
      <c r="K42" s="256"/>
      <c r="L42" s="256"/>
      <c r="M42" s="256"/>
      <c r="N42" s="250"/>
      <c r="O42" s="256"/>
      <c r="P42" s="256"/>
      <c r="Q42" s="256"/>
      <c r="R42" s="250"/>
      <c r="S42" s="249">
        <v>155000000</v>
      </c>
      <c r="T42" s="249">
        <v>788700000</v>
      </c>
      <c r="U42" s="249">
        <v>943700000</v>
      </c>
    </row>
    <row r="43" spans="1:21" ht="12.45" customHeight="1" x14ac:dyDescent="0.25">
      <c r="A43" s="1"/>
      <c r="B43" s="1"/>
      <c r="C43" s="59"/>
      <c r="D43" s="59"/>
      <c r="E43" s="59"/>
      <c r="F43" s="161"/>
      <c r="G43" s="59"/>
      <c r="H43" s="59"/>
      <c r="I43" s="59"/>
      <c r="J43" s="161"/>
      <c r="K43" s="37"/>
      <c r="L43" s="37"/>
      <c r="M43" s="37"/>
      <c r="N43" s="161"/>
      <c r="O43" s="37"/>
      <c r="P43" s="37"/>
      <c r="Q43" s="37"/>
      <c r="R43" s="161"/>
      <c r="S43" s="59"/>
      <c r="T43" s="59"/>
      <c r="U43" s="59"/>
    </row>
    <row r="44" spans="1:21" ht="12.45" customHeight="1" x14ac:dyDescent="0.25">
      <c r="A44" s="67"/>
      <c r="B44" s="195" t="s">
        <v>84</v>
      </c>
      <c r="C44" s="32">
        <v>245300000</v>
      </c>
      <c r="D44" s="32">
        <v>254300000</v>
      </c>
      <c r="E44" s="32">
        <v>499600000</v>
      </c>
      <c r="F44" s="159"/>
      <c r="G44" s="32">
        <v>281300000</v>
      </c>
      <c r="H44" s="32">
        <v>274600000</v>
      </c>
      <c r="I44" s="32">
        <v>555900000</v>
      </c>
      <c r="J44" s="159"/>
      <c r="K44" s="235"/>
      <c r="L44" s="97"/>
      <c r="M44" s="97"/>
      <c r="N44" s="159"/>
      <c r="O44" s="235"/>
      <c r="P44" s="97"/>
      <c r="Q44" s="97"/>
      <c r="R44" s="159"/>
      <c r="S44" s="32">
        <v>526700000</v>
      </c>
      <c r="T44" s="32">
        <v>528900000</v>
      </c>
      <c r="U44" s="32">
        <v>1055500000</v>
      </c>
    </row>
    <row r="45" spans="1:21" ht="12.45" customHeight="1" x14ac:dyDescent="0.25">
      <c r="A45" s="67"/>
      <c r="B45" s="195" t="s">
        <v>83</v>
      </c>
      <c r="C45" s="32">
        <v>68300000</v>
      </c>
      <c r="D45" s="32">
        <v>115300000</v>
      </c>
      <c r="E45" s="32">
        <v>183600000</v>
      </c>
      <c r="F45" s="159"/>
      <c r="G45" s="32">
        <v>75400000</v>
      </c>
      <c r="H45" s="32">
        <v>143300000</v>
      </c>
      <c r="I45" s="32">
        <v>218800000</v>
      </c>
      <c r="J45" s="159"/>
      <c r="K45" s="235"/>
      <c r="L45" s="32"/>
      <c r="M45" s="97"/>
      <c r="N45" s="159"/>
      <c r="O45" s="235"/>
      <c r="P45" s="32"/>
      <c r="Q45" s="97"/>
      <c r="R45" s="159"/>
      <c r="S45" s="32">
        <v>143700000</v>
      </c>
      <c r="T45" s="32">
        <v>258700000</v>
      </c>
      <c r="U45" s="32">
        <v>402400000</v>
      </c>
    </row>
    <row r="46" spans="1:21" ht="12.45" customHeight="1" x14ac:dyDescent="0.25">
      <c r="A46" s="231"/>
      <c r="B46" s="248" t="s">
        <v>82</v>
      </c>
      <c r="C46" s="253">
        <v>121300000</v>
      </c>
      <c r="D46" s="253">
        <v>28300000</v>
      </c>
      <c r="E46" s="253">
        <v>149600000</v>
      </c>
      <c r="F46" s="246"/>
      <c r="G46" s="253">
        <v>140000000</v>
      </c>
      <c r="H46" s="253">
        <v>26400000</v>
      </c>
      <c r="I46" s="253">
        <v>166400000</v>
      </c>
      <c r="J46" s="246"/>
      <c r="K46" s="255"/>
      <c r="L46" s="254"/>
      <c r="M46" s="254"/>
      <c r="N46" s="246"/>
      <c r="O46" s="255"/>
      <c r="P46" s="254"/>
      <c r="Q46" s="254"/>
      <c r="R46" s="246"/>
      <c r="S46" s="253">
        <v>261300000</v>
      </c>
      <c r="T46" s="253">
        <v>54700000</v>
      </c>
      <c r="U46" s="253">
        <v>316100000</v>
      </c>
    </row>
    <row r="47" spans="1:21" ht="12.45" customHeight="1" x14ac:dyDescent="0.25">
      <c r="A47" s="1"/>
      <c r="B47" s="47" t="s">
        <v>81</v>
      </c>
      <c r="C47" s="32">
        <v>43000000</v>
      </c>
      <c r="D47" s="32">
        <v>21400000</v>
      </c>
      <c r="E47" s="32">
        <v>64400000</v>
      </c>
      <c r="F47" s="161"/>
      <c r="G47" s="32">
        <v>51300000</v>
      </c>
      <c r="H47" s="32">
        <v>28600000</v>
      </c>
      <c r="I47" s="32">
        <v>79900000</v>
      </c>
      <c r="J47" s="161"/>
      <c r="K47" s="235"/>
      <c r="L47" s="97"/>
      <c r="M47" s="97"/>
      <c r="N47" s="161"/>
      <c r="O47" s="235"/>
      <c r="P47" s="97"/>
      <c r="Q47" s="97"/>
      <c r="R47" s="161"/>
      <c r="S47" s="32">
        <v>94300000</v>
      </c>
      <c r="T47" s="32">
        <v>50000000</v>
      </c>
      <c r="U47" s="32">
        <v>144300000</v>
      </c>
    </row>
    <row r="48" spans="1:21" ht="12.45" customHeight="1" x14ac:dyDescent="0.25">
      <c r="A48" s="67"/>
      <c r="B48" s="195" t="s">
        <v>80</v>
      </c>
      <c r="C48" s="32">
        <v>29700000</v>
      </c>
      <c r="D48" s="32">
        <v>0</v>
      </c>
      <c r="E48" s="32">
        <v>29700000</v>
      </c>
      <c r="F48" s="159"/>
      <c r="G48" s="32">
        <v>57700000</v>
      </c>
      <c r="H48" s="32">
        <v>0</v>
      </c>
      <c r="I48" s="32">
        <v>57700000</v>
      </c>
      <c r="J48" s="159"/>
      <c r="K48" s="235"/>
      <c r="L48" s="97"/>
      <c r="M48" s="97"/>
      <c r="N48" s="159"/>
      <c r="O48" s="235"/>
      <c r="P48" s="97"/>
      <c r="Q48" s="97"/>
      <c r="R48" s="159"/>
      <c r="S48" s="32">
        <v>87400000</v>
      </c>
      <c r="T48" s="32">
        <v>0</v>
      </c>
      <c r="U48" s="32">
        <v>87400000</v>
      </c>
    </row>
    <row r="49" spans="1:21" ht="12.45" customHeight="1" x14ac:dyDescent="0.25">
      <c r="A49" s="67"/>
      <c r="B49" s="195" t="s">
        <v>79</v>
      </c>
      <c r="C49" s="236">
        <v>2600000</v>
      </c>
      <c r="D49" s="236">
        <v>27000000</v>
      </c>
      <c r="E49" s="236">
        <v>29600000</v>
      </c>
      <c r="F49" s="159"/>
      <c r="G49" s="236">
        <v>900000</v>
      </c>
      <c r="H49" s="236">
        <v>30400000</v>
      </c>
      <c r="I49" s="236">
        <v>31400000</v>
      </c>
      <c r="J49" s="159"/>
      <c r="K49" s="252"/>
      <c r="L49" s="252"/>
      <c r="M49" s="252"/>
      <c r="N49" s="159"/>
      <c r="O49" s="252"/>
      <c r="P49" s="252"/>
      <c r="Q49" s="252"/>
      <c r="R49" s="159"/>
      <c r="S49" s="236">
        <v>3500000</v>
      </c>
      <c r="T49" s="236">
        <v>57400000</v>
      </c>
      <c r="U49" s="236">
        <v>60900000</v>
      </c>
    </row>
    <row r="50" spans="1:21" ht="12.45" customHeight="1" x14ac:dyDescent="0.25">
      <c r="A50" s="248" t="s">
        <v>78</v>
      </c>
      <c r="B50" s="231"/>
      <c r="C50" s="249">
        <v>510200000</v>
      </c>
      <c r="D50" s="249">
        <v>446300000</v>
      </c>
      <c r="E50" s="249">
        <v>956600000</v>
      </c>
      <c r="F50" s="250"/>
      <c r="G50" s="249">
        <v>606700000</v>
      </c>
      <c r="H50" s="249">
        <v>503400000</v>
      </c>
      <c r="I50" s="249">
        <v>1110100000</v>
      </c>
      <c r="J50" s="250"/>
      <c r="K50" s="251"/>
      <c r="L50" s="251"/>
      <c r="M50" s="249"/>
      <c r="N50" s="250"/>
      <c r="O50" s="251"/>
      <c r="P50" s="251"/>
      <c r="Q50" s="249"/>
      <c r="R50" s="250"/>
      <c r="S50" s="249">
        <v>1117000000</v>
      </c>
      <c r="T50" s="249">
        <v>949700000</v>
      </c>
      <c r="U50" s="249">
        <v>2066700000</v>
      </c>
    </row>
    <row r="51" spans="1:21" ht="12.45" customHeight="1" x14ac:dyDescent="0.25">
      <c r="A51" s="67"/>
      <c r="B51" s="67"/>
      <c r="C51" s="32"/>
      <c r="D51" s="32"/>
      <c r="E51" s="32"/>
      <c r="F51" s="159"/>
      <c r="G51" s="32"/>
      <c r="H51" s="32"/>
      <c r="I51" s="32"/>
      <c r="J51" s="159"/>
      <c r="K51" s="97"/>
      <c r="L51" s="97"/>
      <c r="M51" s="97"/>
      <c r="N51" s="159"/>
      <c r="O51" s="97"/>
      <c r="P51" s="97"/>
      <c r="Q51" s="97"/>
      <c r="R51" s="159"/>
      <c r="S51" s="32"/>
      <c r="T51" s="32"/>
      <c r="U51" s="32"/>
    </row>
    <row r="52" spans="1:21" ht="12.45" customHeight="1" x14ac:dyDescent="0.25">
      <c r="A52" s="231"/>
      <c r="B52" s="248" t="s">
        <v>77</v>
      </c>
      <c r="C52" s="236">
        <v>13445596.43</v>
      </c>
      <c r="D52" s="245">
        <v>49600000</v>
      </c>
      <c r="E52" s="236">
        <v>63061004.719999999</v>
      </c>
      <c r="F52" s="246"/>
      <c r="G52" s="236">
        <v>22314016.629999999</v>
      </c>
      <c r="H52" s="245">
        <v>47100000</v>
      </c>
      <c r="I52" s="236">
        <v>69459974.260000005</v>
      </c>
      <c r="J52" s="246"/>
      <c r="K52" s="247"/>
      <c r="L52" s="247"/>
      <c r="M52" s="247"/>
      <c r="N52" s="246"/>
      <c r="O52" s="247"/>
      <c r="P52" s="247"/>
      <c r="Q52" s="245"/>
      <c r="R52" s="246"/>
      <c r="S52" s="236">
        <v>35759613.060000002</v>
      </c>
      <c r="T52" s="245">
        <v>96800000</v>
      </c>
      <c r="U52" s="236">
        <v>132520978.98</v>
      </c>
    </row>
    <row r="53" spans="1:21" ht="13.8" customHeight="1" thickBot="1" x14ac:dyDescent="0.3">
      <c r="A53" s="612" t="s">
        <v>76</v>
      </c>
      <c r="B53" s="573"/>
      <c r="C53" s="227">
        <v>13445596.43</v>
      </c>
      <c r="D53" s="227">
        <v>49600000</v>
      </c>
      <c r="E53" s="227">
        <v>63061004.719999999</v>
      </c>
      <c r="F53" s="244"/>
      <c r="G53" s="227">
        <v>22314016.629999999</v>
      </c>
      <c r="H53" s="227">
        <v>47100000</v>
      </c>
      <c r="I53" s="227">
        <v>69459974.260000005</v>
      </c>
      <c r="J53" s="244"/>
      <c r="K53" s="229"/>
      <c r="L53" s="229"/>
      <c r="M53" s="229"/>
      <c r="N53" s="244"/>
      <c r="O53" s="229"/>
      <c r="P53" s="229"/>
      <c r="Q53" s="227"/>
      <c r="R53" s="244"/>
      <c r="S53" s="227">
        <v>35759613.060000002</v>
      </c>
      <c r="T53" s="227">
        <v>96800000</v>
      </c>
      <c r="U53" s="227">
        <v>132520978.98</v>
      </c>
    </row>
    <row r="54" spans="1:21" ht="12.45" customHeight="1" x14ac:dyDescent="0.25">
      <c r="A54" s="1"/>
      <c r="B54" s="1"/>
      <c r="C54" s="231"/>
      <c r="D54" s="231"/>
      <c r="E54" s="226"/>
      <c r="F54" s="21"/>
      <c r="G54" s="231"/>
      <c r="H54" s="231"/>
      <c r="I54" s="226"/>
      <c r="J54" s="21"/>
      <c r="K54" s="72"/>
      <c r="L54" s="72"/>
      <c r="M54" s="72"/>
      <c r="N54" s="21"/>
      <c r="O54" s="72"/>
      <c r="P54" s="72"/>
      <c r="Q54" s="74"/>
      <c r="R54" s="21"/>
      <c r="S54" s="243"/>
      <c r="T54" s="243"/>
      <c r="U54" s="242"/>
    </row>
    <row r="55" spans="1:21" ht="15" customHeight="1" x14ac:dyDescent="0.25">
      <c r="A55" s="540" t="s">
        <v>75</v>
      </c>
      <c r="B55" s="535"/>
      <c r="C55" s="238">
        <v>2779000000</v>
      </c>
      <c r="D55" s="238">
        <v>2159700000</v>
      </c>
      <c r="E55" s="238">
        <v>4938700000</v>
      </c>
      <c r="F55" s="239"/>
      <c r="G55" s="238">
        <v>3223700000</v>
      </c>
      <c r="H55" s="238">
        <v>2339400000</v>
      </c>
      <c r="I55" s="238">
        <v>5563200000</v>
      </c>
      <c r="J55" s="239"/>
      <c r="K55" s="241"/>
      <c r="L55" s="241"/>
      <c r="M55" s="241"/>
      <c r="N55" s="239"/>
      <c r="O55" s="241"/>
      <c r="P55" s="241"/>
      <c r="Q55" s="240"/>
      <c r="R55" s="239"/>
      <c r="S55" s="238">
        <v>6002700000</v>
      </c>
      <c r="T55" s="238">
        <v>4499100000</v>
      </c>
      <c r="U55" s="238">
        <v>10501900000</v>
      </c>
    </row>
    <row r="56" spans="1:21" ht="12.45" customHeight="1" x14ac:dyDescent="0.25">
      <c r="A56" s="1"/>
      <c r="B56" s="1"/>
      <c r="C56" s="1"/>
      <c r="D56" s="1"/>
      <c r="E56" s="1"/>
      <c r="F56" s="1"/>
      <c r="G56" s="1"/>
      <c r="H56" s="1"/>
      <c r="I56" s="12"/>
      <c r="J56" s="1"/>
      <c r="K56" s="35"/>
      <c r="L56" s="35"/>
      <c r="M56" s="35"/>
      <c r="N56" s="1"/>
      <c r="O56" s="35"/>
      <c r="P56" s="35"/>
      <c r="Q56" s="37"/>
      <c r="R56" s="1"/>
      <c r="S56" s="1"/>
      <c r="T56" s="1"/>
      <c r="U56" s="12"/>
    </row>
    <row r="57" spans="1:21" ht="12.45" customHeight="1" x14ac:dyDescent="0.25">
      <c r="A57" s="1"/>
      <c r="B57" s="47" t="s">
        <v>74</v>
      </c>
      <c r="C57" s="32">
        <v>180300000</v>
      </c>
      <c r="D57" s="32">
        <v>293900000</v>
      </c>
      <c r="E57" s="32">
        <v>474300000</v>
      </c>
      <c r="F57" s="161"/>
      <c r="G57" s="32">
        <v>171400000</v>
      </c>
      <c r="H57" s="32">
        <v>320300000</v>
      </c>
      <c r="I57" s="32">
        <v>491700000</v>
      </c>
      <c r="J57" s="161"/>
      <c r="K57" s="35"/>
      <c r="L57" s="35"/>
      <c r="M57" s="35"/>
      <c r="N57" s="161"/>
      <c r="O57" s="35"/>
      <c r="P57" s="35"/>
      <c r="Q57" s="37"/>
      <c r="R57" s="161"/>
      <c r="S57" s="32">
        <v>351700000</v>
      </c>
      <c r="T57" s="32">
        <v>614200000</v>
      </c>
      <c r="U57" s="32">
        <v>966000000</v>
      </c>
    </row>
    <row r="58" spans="1:21" ht="12.45" customHeight="1" x14ac:dyDescent="0.25">
      <c r="A58" s="1"/>
      <c r="B58" s="47" t="s">
        <v>73</v>
      </c>
      <c r="C58" s="236">
        <v>195400000</v>
      </c>
      <c r="D58" s="236">
        <v>91600000</v>
      </c>
      <c r="E58" s="236">
        <v>287000000</v>
      </c>
      <c r="F58" s="161"/>
      <c r="G58" s="236">
        <v>206900000</v>
      </c>
      <c r="H58" s="236">
        <v>93700000</v>
      </c>
      <c r="I58" s="236">
        <v>300500000</v>
      </c>
      <c r="J58" s="161"/>
      <c r="K58" s="103"/>
      <c r="L58" s="103"/>
      <c r="M58" s="103"/>
      <c r="N58" s="161"/>
      <c r="O58" s="103"/>
      <c r="P58" s="103"/>
      <c r="Q58" s="237"/>
      <c r="R58" s="161"/>
      <c r="S58" s="236">
        <v>402200000</v>
      </c>
      <c r="T58" s="236">
        <v>185300000</v>
      </c>
      <c r="U58" s="236">
        <v>587600000</v>
      </c>
    </row>
    <row r="59" spans="1:21" ht="12.4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35"/>
      <c r="L59" s="235"/>
      <c r="M59" s="97"/>
      <c r="N59" s="1"/>
      <c r="O59" s="235"/>
      <c r="P59" s="235"/>
      <c r="Q59" s="97"/>
      <c r="R59" s="1"/>
      <c r="S59" s="1"/>
      <c r="T59" s="1"/>
      <c r="U59" s="12"/>
    </row>
    <row r="60" spans="1:21" ht="15" customHeight="1" thickBot="1" x14ac:dyDescent="0.3">
      <c r="A60" s="540" t="s">
        <v>72</v>
      </c>
      <c r="B60" s="535"/>
      <c r="C60" s="232">
        <v>375700000</v>
      </c>
      <c r="D60" s="232">
        <v>385600000</v>
      </c>
      <c r="E60" s="232">
        <v>761300000</v>
      </c>
      <c r="F60" s="233"/>
      <c r="G60" s="232">
        <v>378200000</v>
      </c>
      <c r="H60" s="232">
        <v>413800000</v>
      </c>
      <c r="I60" s="232">
        <v>792100000</v>
      </c>
      <c r="J60" s="233"/>
      <c r="K60" s="234"/>
      <c r="L60" s="234"/>
      <c r="M60" s="234"/>
      <c r="N60" s="233"/>
      <c r="O60" s="234"/>
      <c r="P60" s="234"/>
      <c r="Q60" s="232"/>
      <c r="R60" s="233"/>
      <c r="S60" s="232">
        <v>754000000</v>
      </c>
      <c r="T60" s="232">
        <v>799400000</v>
      </c>
      <c r="U60" s="232">
        <v>1553400000</v>
      </c>
    </row>
    <row r="61" spans="1:21" ht="12.45" customHeight="1" x14ac:dyDescent="0.25">
      <c r="A61" s="1"/>
      <c r="B61" s="1"/>
      <c r="C61" s="231"/>
      <c r="D61" s="231"/>
      <c r="E61" s="226"/>
      <c r="F61" s="21"/>
      <c r="G61" s="21"/>
      <c r="H61" s="21"/>
      <c r="I61" s="21"/>
      <c r="J61" s="21"/>
      <c r="K61" s="72"/>
      <c r="L61" s="72"/>
      <c r="M61" s="72"/>
      <c r="N61" s="21"/>
      <c r="O61" s="72"/>
      <c r="P61" s="72"/>
      <c r="Q61" s="74"/>
      <c r="R61" s="21"/>
      <c r="S61" s="21"/>
      <c r="T61" s="21"/>
      <c r="U61" s="23"/>
    </row>
    <row r="62" spans="1:21" ht="12.45" customHeight="1" x14ac:dyDescent="0.25">
      <c r="A62" s="1"/>
      <c r="B62" s="1"/>
      <c r="C62" s="1"/>
      <c r="D62" s="1"/>
      <c r="E62" s="1"/>
      <c r="F62" s="102"/>
      <c r="G62" s="1"/>
      <c r="H62" s="1"/>
      <c r="I62" s="1"/>
      <c r="J62" s="102"/>
      <c r="K62" s="97"/>
      <c r="L62" s="97"/>
      <c r="M62" s="97"/>
      <c r="N62" s="102"/>
      <c r="O62" s="97"/>
      <c r="P62" s="97"/>
      <c r="Q62" s="97"/>
      <c r="R62" s="102"/>
      <c r="S62" s="1"/>
      <c r="T62" s="1"/>
      <c r="U62" s="12"/>
    </row>
    <row r="63" spans="1:21" ht="12.45" customHeight="1" x14ac:dyDescent="0.2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97"/>
      <c r="L63" s="97"/>
      <c r="M63" s="97"/>
      <c r="N63" s="102"/>
      <c r="O63" s="97"/>
      <c r="P63" s="97"/>
      <c r="Q63" s="97"/>
      <c r="R63" s="102"/>
      <c r="S63" s="102"/>
      <c r="T63" s="102"/>
      <c r="U63" s="102"/>
    </row>
    <row r="64" spans="1:21" ht="17.55" customHeight="1" thickBot="1" x14ac:dyDescent="0.3">
      <c r="A64" s="230" t="s">
        <v>71</v>
      </c>
      <c r="B64" s="180"/>
      <c r="C64" s="227">
        <v>3154700000</v>
      </c>
      <c r="D64" s="227">
        <v>2545300000</v>
      </c>
      <c r="E64" s="227">
        <v>5700000000</v>
      </c>
      <c r="F64" s="228"/>
      <c r="G64" s="227">
        <v>3602000000</v>
      </c>
      <c r="H64" s="227">
        <v>2753300000</v>
      </c>
      <c r="I64" s="227">
        <v>6355200000</v>
      </c>
      <c r="J64" s="228"/>
      <c r="K64" s="229"/>
      <c r="L64" s="229"/>
      <c r="M64" s="229"/>
      <c r="N64" s="228"/>
      <c r="O64" s="229"/>
      <c r="P64" s="229"/>
      <c r="Q64" s="227"/>
      <c r="R64" s="228"/>
      <c r="S64" s="227">
        <v>6756700000</v>
      </c>
      <c r="T64" s="227">
        <v>5298600000</v>
      </c>
      <c r="U64" s="227">
        <v>12055200000</v>
      </c>
    </row>
    <row r="65" spans="1:21" ht="12.45" customHeight="1" x14ac:dyDescent="0.25">
      <c r="A65" s="21"/>
      <c r="B65" s="21"/>
      <c r="C65" s="21"/>
      <c r="D65" s="21"/>
      <c r="E65" s="21"/>
      <c r="F65" s="226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3"/>
    </row>
    <row r="66" spans="1:21" ht="12.45" customHeight="1" x14ac:dyDescent="0.25">
      <c r="A66" s="608" t="s">
        <v>70</v>
      </c>
      <c r="B66" s="535"/>
      <c r="C66" s="535"/>
      <c r="D66" s="535"/>
      <c r="E66" s="535"/>
      <c r="F66" s="535"/>
      <c r="G66" s="535"/>
      <c r="H66" s="535"/>
      <c r="I66" s="535"/>
      <c r="J66" s="535"/>
      <c r="K66" s="535"/>
      <c r="L66" s="535"/>
      <c r="M66" s="535"/>
      <c r="N66" s="535"/>
      <c r="O66" s="535"/>
      <c r="P66" s="535"/>
      <c r="Q66" s="535"/>
      <c r="R66" s="535"/>
      <c r="S66" s="535"/>
      <c r="T66" s="535"/>
      <c r="U66" s="537"/>
    </row>
    <row r="67" spans="1:21" ht="8.6999999999999993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2"/>
    </row>
    <row r="68" spans="1:21" ht="12.45" customHeight="1" x14ac:dyDescent="0.25">
      <c r="A68" s="608" t="s">
        <v>69</v>
      </c>
      <c r="B68" s="615"/>
      <c r="C68" s="615"/>
      <c r="D68" s="615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602"/>
    </row>
    <row r="69" spans="1:21" ht="12.45" customHeight="1" x14ac:dyDescent="0.25">
      <c r="A69" s="157"/>
      <c r="B69" s="157"/>
      <c r="C69" s="157"/>
      <c r="D69" s="1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</row>
    <row r="70" spans="1:21" ht="12.45" customHeight="1" x14ac:dyDescent="0.25">
      <c r="A70" s="608" t="s">
        <v>68</v>
      </c>
      <c r="B70" s="615"/>
      <c r="C70" s="615"/>
      <c r="D70" s="615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602"/>
    </row>
    <row r="71" spans="1:21" ht="12.45" customHeight="1" x14ac:dyDescent="0.25">
      <c r="A71" s="157"/>
      <c r="B71" s="157"/>
      <c r="C71" s="157"/>
      <c r="D71" s="1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2"/>
    </row>
    <row r="72" spans="1:21" ht="12.45" customHeight="1" x14ac:dyDescent="0.25">
      <c r="A72" s="605" t="s">
        <v>33</v>
      </c>
      <c r="B72" s="535"/>
      <c r="C72" s="535"/>
      <c r="D72" s="53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0.050000000000001" customHeight="1" x14ac:dyDescent="0.25">
      <c r="A73" s="616"/>
      <c r="B73" s="61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2.45" customHeight="1" x14ac:dyDescent="0.25">
      <c r="A74" s="581" t="s">
        <v>67</v>
      </c>
      <c r="B74" s="53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</sheetData>
  <mergeCells count="16">
    <mergeCell ref="A74:B74"/>
    <mergeCell ref="A66:U66"/>
    <mergeCell ref="A68:U68"/>
    <mergeCell ref="A70:U70"/>
    <mergeCell ref="A72:D72"/>
    <mergeCell ref="A73:B73"/>
    <mergeCell ref="A2:U2"/>
    <mergeCell ref="A3:U3"/>
    <mergeCell ref="A4:U4"/>
    <mergeCell ref="A6:B6"/>
    <mergeCell ref="A7:B7"/>
    <mergeCell ref="A8:B8"/>
    <mergeCell ref="A9:B9"/>
    <mergeCell ref="A53:B53"/>
    <mergeCell ref="A55:B55"/>
    <mergeCell ref="A60:B60"/>
  </mergeCells>
  <pageMargins left="0.7" right="0.7" top="0.75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workbookViewId="0"/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21875" customWidth="1"/>
    <col min="6" max="6" width="3.21875" customWidth="1"/>
    <col min="7" max="8" width="11.10937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583" t="s">
        <v>1</v>
      </c>
      <c r="B2" s="535"/>
      <c r="C2" s="535"/>
      <c r="D2" s="535"/>
      <c r="E2" s="535"/>
      <c r="F2" s="535"/>
      <c r="G2" s="535"/>
      <c r="H2" s="535"/>
      <c r="I2" s="539"/>
      <c r="J2" s="539"/>
      <c r="K2" s="539"/>
      <c r="L2" s="539"/>
      <c r="M2" s="535"/>
      <c r="N2" s="535"/>
      <c r="O2" s="535"/>
      <c r="P2" s="535"/>
      <c r="Q2" s="535"/>
      <c r="R2" s="535"/>
      <c r="S2" s="535"/>
      <c r="T2" s="535"/>
      <c r="U2" s="537"/>
    </row>
    <row r="3" spans="1:21" ht="18.75" customHeight="1" x14ac:dyDescent="0.3">
      <c r="A3" s="583" t="s">
        <v>114</v>
      </c>
      <c r="B3" s="535"/>
      <c r="C3" s="535"/>
      <c r="D3" s="535"/>
      <c r="E3" s="535"/>
      <c r="F3" s="535"/>
      <c r="G3" s="535"/>
      <c r="H3" s="535"/>
      <c r="I3" s="539"/>
      <c r="J3" s="539"/>
      <c r="K3" s="539"/>
      <c r="L3" s="539"/>
      <c r="M3" s="535"/>
      <c r="N3" s="535"/>
      <c r="O3" s="535"/>
      <c r="P3" s="535"/>
      <c r="Q3" s="535"/>
      <c r="R3" s="535"/>
      <c r="S3" s="535"/>
      <c r="T3" s="535"/>
      <c r="U3" s="537"/>
    </row>
    <row r="4" spans="1:21" ht="18.75" customHeight="1" x14ac:dyDescent="0.3">
      <c r="A4" s="613">
        <v>2017000000</v>
      </c>
      <c r="B4" s="535"/>
      <c r="C4" s="535"/>
      <c r="D4" s="535"/>
      <c r="E4" s="535"/>
      <c r="F4" s="535"/>
      <c r="G4" s="535"/>
      <c r="H4" s="535"/>
      <c r="I4" s="614"/>
      <c r="J4" s="617" t="s">
        <v>48</v>
      </c>
      <c r="K4" s="539"/>
      <c r="L4" s="535"/>
      <c r="M4" s="535"/>
      <c r="N4" s="535"/>
      <c r="O4" s="535"/>
      <c r="P4" s="535"/>
      <c r="Q4" s="535"/>
      <c r="R4" s="535"/>
      <c r="S4" s="535"/>
      <c r="T4" s="535"/>
      <c r="U4" s="537"/>
    </row>
    <row r="5" spans="1:21" ht="12.45" customHeight="1" x14ac:dyDescent="0.25">
      <c r="A5" s="225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560" t="s">
        <v>4</v>
      </c>
      <c r="B6" s="53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561" t="s">
        <v>5</v>
      </c>
      <c r="B7" s="5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561" t="s">
        <v>6</v>
      </c>
      <c r="B8" s="5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10"/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27" t="s">
        <v>123</v>
      </c>
      <c r="B11" s="12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5" customHeight="1" x14ac:dyDescent="0.25">
      <c r="A12" s="272" t="s">
        <v>112</v>
      </c>
      <c r="B12" s="295"/>
      <c r="C12" s="271" t="s">
        <v>8</v>
      </c>
      <c r="D12" s="271" t="s">
        <v>8</v>
      </c>
      <c r="E12" s="271" t="s">
        <v>8</v>
      </c>
      <c r="F12" s="146"/>
      <c r="G12" s="271" t="s">
        <v>10</v>
      </c>
      <c r="H12" s="271" t="s">
        <v>10</v>
      </c>
      <c r="I12" s="271" t="s">
        <v>10</v>
      </c>
      <c r="J12" s="146"/>
      <c r="K12" s="271" t="s">
        <v>11</v>
      </c>
      <c r="L12" s="271" t="s">
        <v>11</v>
      </c>
      <c r="M12" s="271" t="s">
        <v>11</v>
      </c>
      <c r="N12" s="146"/>
      <c r="O12" s="271" t="s">
        <v>12</v>
      </c>
      <c r="P12" s="271" t="s">
        <v>12</v>
      </c>
      <c r="Q12" s="271" t="s">
        <v>12</v>
      </c>
      <c r="R12" s="146"/>
      <c r="S12" s="146">
        <v>2017</v>
      </c>
      <c r="T12" s="146">
        <v>2017</v>
      </c>
      <c r="U12" s="152">
        <v>2017</v>
      </c>
    </row>
    <row r="13" spans="1:21" ht="12.45" customHeight="1" x14ac:dyDescent="0.25">
      <c r="A13" s="1"/>
      <c r="B13" s="1"/>
      <c r="C13" s="221" t="s">
        <v>111</v>
      </c>
      <c r="D13" s="221" t="s">
        <v>110</v>
      </c>
      <c r="E13" s="221" t="s">
        <v>65</v>
      </c>
      <c r="F13" s="270"/>
      <c r="G13" s="221" t="s">
        <v>111</v>
      </c>
      <c r="H13" s="221" t="s">
        <v>110</v>
      </c>
      <c r="I13" s="221" t="s">
        <v>65</v>
      </c>
      <c r="J13" s="270"/>
      <c r="K13" s="221" t="s">
        <v>111</v>
      </c>
      <c r="L13" s="221" t="s">
        <v>110</v>
      </c>
      <c r="M13" s="221" t="s">
        <v>65</v>
      </c>
      <c r="N13" s="270"/>
      <c r="O13" s="221" t="s">
        <v>111</v>
      </c>
      <c r="P13" s="221" t="s">
        <v>110</v>
      </c>
      <c r="Q13" s="221" t="s">
        <v>65</v>
      </c>
      <c r="R13" s="270"/>
      <c r="S13" s="221" t="s">
        <v>111</v>
      </c>
      <c r="T13" s="221" t="s">
        <v>110</v>
      </c>
      <c r="U13" s="269" t="s">
        <v>65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2"/>
    </row>
    <row r="15" spans="1:21" ht="12.45" customHeight="1" x14ac:dyDescent="0.25">
      <c r="A15" s="67"/>
      <c r="B15" s="195" t="s">
        <v>109</v>
      </c>
      <c r="C15" s="32">
        <v>4800000</v>
      </c>
      <c r="D15" s="32">
        <v>16200000</v>
      </c>
      <c r="E15" s="32">
        <v>21100000</v>
      </c>
      <c r="F15" s="159"/>
      <c r="G15" s="32">
        <v>5300000</v>
      </c>
      <c r="H15" s="32">
        <v>17500000</v>
      </c>
      <c r="I15" s="32">
        <v>22800000</v>
      </c>
      <c r="J15" s="159"/>
      <c r="K15" s="282">
        <v>4800000</v>
      </c>
      <c r="L15" s="282">
        <v>20500000</v>
      </c>
      <c r="M15" s="282">
        <v>25400000</v>
      </c>
      <c r="N15" s="159"/>
      <c r="O15" s="282">
        <v>5400000</v>
      </c>
      <c r="P15" s="282">
        <v>19000000</v>
      </c>
      <c r="Q15" s="32">
        <v>24400000</v>
      </c>
      <c r="R15" s="159"/>
      <c r="S15" s="32">
        <v>20300000</v>
      </c>
      <c r="T15" s="32">
        <v>73300000</v>
      </c>
      <c r="U15" s="32">
        <v>93600000</v>
      </c>
    </row>
    <row r="16" spans="1:21" ht="12.45" customHeight="1" x14ac:dyDescent="0.25">
      <c r="A16" s="67"/>
      <c r="B16" s="195" t="s">
        <v>108</v>
      </c>
      <c r="C16" s="32">
        <v>296700000</v>
      </c>
      <c r="D16" s="32">
        <v>236900000</v>
      </c>
      <c r="E16" s="32">
        <v>533600000</v>
      </c>
      <c r="F16" s="159"/>
      <c r="G16" s="32">
        <v>381000000</v>
      </c>
      <c r="H16" s="32">
        <v>246300000</v>
      </c>
      <c r="I16" s="32">
        <v>627300000</v>
      </c>
      <c r="J16" s="159"/>
      <c r="K16" s="282">
        <v>319600000</v>
      </c>
      <c r="L16" s="282">
        <v>245300000</v>
      </c>
      <c r="M16" s="282">
        <v>564900000</v>
      </c>
      <c r="N16" s="159"/>
      <c r="O16" s="282">
        <v>361400000</v>
      </c>
      <c r="P16" s="282">
        <v>236000000</v>
      </c>
      <c r="Q16" s="32">
        <v>597400000</v>
      </c>
      <c r="R16" s="159"/>
      <c r="S16" s="32">
        <v>1358600000</v>
      </c>
      <c r="T16" s="32">
        <v>964500000</v>
      </c>
      <c r="U16" s="32">
        <v>2323100000</v>
      </c>
    </row>
    <row r="17" spans="1:21" ht="12.45" customHeight="1" x14ac:dyDescent="0.25">
      <c r="A17" s="1"/>
      <c r="B17" s="47" t="s">
        <v>107</v>
      </c>
      <c r="C17" s="59">
        <v>117000000</v>
      </c>
      <c r="D17" s="59">
        <v>10800000</v>
      </c>
      <c r="E17" s="59">
        <v>127800000</v>
      </c>
      <c r="F17" s="161"/>
      <c r="G17" s="59">
        <v>131000000</v>
      </c>
      <c r="H17" s="59">
        <v>11900000</v>
      </c>
      <c r="I17" s="59">
        <v>142900000</v>
      </c>
      <c r="J17" s="161"/>
      <c r="K17" s="55">
        <v>42700000</v>
      </c>
      <c r="L17" s="55">
        <v>13100000</v>
      </c>
      <c r="M17" s="55">
        <v>55900000</v>
      </c>
      <c r="N17" s="161"/>
      <c r="O17" s="55">
        <v>49300000</v>
      </c>
      <c r="P17" s="55">
        <v>13000000</v>
      </c>
      <c r="Q17" s="59">
        <v>62300000</v>
      </c>
      <c r="R17" s="161"/>
      <c r="S17" s="59">
        <v>340100000</v>
      </c>
      <c r="T17" s="59">
        <v>48800000</v>
      </c>
      <c r="U17" s="59">
        <v>388900000</v>
      </c>
    </row>
    <row r="18" spans="1:21" ht="12.45" customHeight="1" x14ac:dyDescent="0.25">
      <c r="A18" s="67"/>
      <c r="B18" s="195" t="s">
        <v>122</v>
      </c>
      <c r="C18" s="32">
        <v>4200000</v>
      </c>
      <c r="D18" s="32">
        <v>700000</v>
      </c>
      <c r="E18" s="32">
        <v>4900000</v>
      </c>
      <c r="F18" s="159"/>
      <c r="G18" s="32">
        <v>0</v>
      </c>
      <c r="H18" s="32">
        <v>2600000</v>
      </c>
      <c r="I18" s="32">
        <v>2600000</v>
      </c>
      <c r="J18" s="159"/>
      <c r="K18" s="282">
        <v>0</v>
      </c>
      <c r="L18" s="282">
        <v>500000</v>
      </c>
      <c r="M18" s="282">
        <v>500000</v>
      </c>
      <c r="N18" s="159"/>
      <c r="O18" s="282">
        <v>-2000000</v>
      </c>
      <c r="P18" s="282">
        <v>2300000</v>
      </c>
      <c r="Q18" s="32">
        <v>300000</v>
      </c>
      <c r="R18" s="159"/>
      <c r="S18" s="32">
        <v>2200000</v>
      </c>
      <c r="T18" s="32">
        <v>6100000</v>
      </c>
      <c r="U18" s="32">
        <v>8300000</v>
      </c>
    </row>
    <row r="19" spans="1:21" ht="12.45" customHeight="1" x14ac:dyDescent="0.25">
      <c r="A19" s="231"/>
      <c r="B19" s="248" t="s">
        <v>106</v>
      </c>
      <c r="C19" s="245">
        <v>0</v>
      </c>
      <c r="D19" s="245">
        <v>9900000</v>
      </c>
      <c r="E19" s="245">
        <v>9900000</v>
      </c>
      <c r="F19" s="246"/>
      <c r="G19" s="245">
        <v>1400000</v>
      </c>
      <c r="H19" s="245">
        <v>15400000</v>
      </c>
      <c r="I19" s="245">
        <v>16800000</v>
      </c>
      <c r="J19" s="246"/>
      <c r="K19" s="247">
        <v>0</v>
      </c>
      <c r="L19" s="247">
        <v>16200000</v>
      </c>
      <c r="M19" s="247">
        <v>16300000</v>
      </c>
      <c r="N19" s="246"/>
      <c r="O19" s="247">
        <v>0</v>
      </c>
      <c r="P19" s="247">
        <v>14300000</v>
      </c>
      <c r="Q19" s="245">
        <v>14300000</v>
      </c>
      <c r="R19" s="246"/>
      <c r="S19" s="245">
        <v>1400000</v>
      </c>
      <c r="T19" s="245">
        <v>55800000</v>
      </c>
      <c r="U19" s="245">
        <v>57200000</v>
      </c>
    </row>
    <row r="20" spans="1:21" ht="12.45" customHeight="1" x14ac:dyDescent="0.25">
      <c r="A20" s="248" t="s">
        <v>105</v>
      </c>
      <c r="B20" s="231"/>
      <c r="C20" s="249">
        <v>422700000</v>
      </c>
      <c r="D20" s="249">
        <v>274500000</v>
      </c>
      <c r="E20" s="249">
        <v>697200000</v>
      </c>
      <c r="F20" s="250"/>
      <c r="G20" s="249">
        <v>518700000</v>
      </c>
      <c r="H20" s="249">
        <v>293800000</v>
      </c>
      <c r="I20" s="249">
        <v>812400000</v>
      </c>
      <c r="J20" s="250"/>
      <c r="K20" s="251">
        <v>367200000</v>
      </c>
      <c r="L20" s="251">
        <v>295700000</v>
      </c>
      <c r="M20" s="251">
        <v>662900000</v>
      </c>
      <c r="N20" s="250"/>
      <c r="O20" s="251">
        <v>414100000</v>
      </c>
      <c r="P20" s="251">
        <v>284600000</v>
      </c>
      <c r="Q20" s="249">
        <v>698700000</v>
      </c>
      <c r="R20" s="250"/>
      <c r="S20" s="249">
        <v>1722700000</v>
      </c>
      <c r="T20" s="249">
        <v>1148500000</v>
      </c>
      <c r="U20" s="249">
        <v>2871100000</v>
      </c>
    </row>
    <row r="21" spans="1:21" ht="12.45" customHeight="1" x14ac:dyDescent="0.25">
      <c r="A21" s="1"/>
      <c r="B21" s="1"/>
      <c r="C21" s="32"/>
      <c r="D21" s="32"/>
      <c r="E21" s="32"/>
      <c r="F21" s="161"/>
      <c r="G21" s="32"/>
      <c r="H21" s="32"/>
      <c r="I21" s="32"/>
      <c r="J21" s="161"/>
      <c r="K21" s="97"/>
      <c r="L21" s="97"/>
      <c r="M21" s="97"/>
      <c r="N21" s="161"/>
      <c r="O21" s="97"/>
      <c r="P21" s="97"/>
      <c r="Q21" s="97"/>
      <c r="R21" s="161"/>
      <c r="S21" s="32"/>
      <c r="T21" s="32"/>
      <c r="U21" s="32"/>
    </row>
    <row r="22" spans="1:21" ht="12.45" customHeight="1" x14ac:dyDescent="0.25">
      <c r="A22" s="67"/>
      <c r="B22" s="195" t="s">
        <v>121</v>
      </c>
      <c r="C22" s="32">
        <v>25800000</v>
      </c>
      <c r="D22" s="32">
        <v>1500000</v>
      </c>
      <c r="E22" s="32">
        <v>27300000</v>
      </c>
      <c r="F22" s="159"/>
      <c r="G22" s="32">
        <v>35400000</v>
      </c>
      <c r="H22" s="32">
        <v>1400000</v>
      </c>
      <c r="I22" s="32">
        <v>36800000</v>
      </c>
      <c r="J22" s="159"/>
      <c r="K22" s="282">
        <v>6400000</v>
      </c>
      <c r="L22" s="282">
        <v>1600000</v>
      </c>
      <c r="M22" s="282">
        <v>7900000</v>
      </c>
      <c r="N22" s="159"/>
      <c r="O22" s="282">
        <v>5900000</v>
      </c>
      <c r="P22" s="282">
        <v>1600000</v>
      </c>
      <c r="Q22" s="32">
        <v>7500000</v>
      </c>
      <c r="R22" s="159"/>
      <c r="S22" s="32">
        <v>73500000</v>
      </c>
      <c r="T22" s="32">
        <v>6000000</v>
      </c>
      <c r="U22" s="32">
        <v>79500000</v>
      </c>
    </row>
    <row r="23" spans="1:21" ht="12.45" customHeight="1" x14ac:dyDescent="0.25">
      <c r="A23" s="67"/>
      <c r="B23" s="195" t="s">
        <v>120</v>
      </c>
      <c r="C23" s="32">
        <v>22000000</v>
      </c>
      <c r="D23" s="32">
        <v>24000000</v>
      </c>
      <c r="E23" s="32">
        <v>46000000</v>
      </c>
      <c r="F23" s="158"/>
      <c r="G23" s="32">
        <v>59500000</v>
      </c>
      <c r="H23" s="32">
        <v>27100000</v>
      </c>
      <c r="I23" s="32">
        <v>86600000</v>
      </c>
      <c r="J23" s="159"/>
      <c r="K23" s="32">
        <v>115200000</v>
      </c>
      <c r="L23" s="282">
        <v>30500000</v>
      </c>
      <c r="M23" s="32">
        <v>145700000</v>
      </c>
      <c r="N23" s="267"/>
      <c r="O23" s="32">
        <v>114400000</v>
      </c>
      <c r="P23" s="282">
        <v>39400000</v>
      </c>
      <c r="Q23" s="32">
        <v>153800000</v>
      </c>
      <c r="R23" s="294"/>
      <c r="S23" s="32">
        <v>311100000</v>
      </c>
      <c r="T23" s="32">
        <v>121000000</v>
      </c>
      <c r="U23" s="32">
        <v>432100000</v>
      </c>
    </row>
    <row r="24" spans="1:21" ht="12.45" customHeight="1" x14ac:dyDescent="0.25">
      <c r="A24" s="67"/>
      <c r="B24" s="195" t="s">
        <v>119</v>
      </c>
      <c r="C24" s="32">
        <v>2000000</v>
      </c>
      <c r="D24" s="32">
        <v>24400000</v>
      </c>
      <c r="E24" s="32">
        <v>26400000</v>
      </c>
      <c r="F24" s="159"/>
      <c r="G24" s="32">
        <v>0</v>
      </c>
      <c r="H24" s="32">
        <v>26800000</v>
      </c>
      <c r="I24" s="32">
        <v>26800000</v>
      </c>
      <c r="J24" s="159"/>
      <c r="K24" s="282">
        <v>1400000</v>
      </c>
      <c r="L24" s="282">
        <v>24200000</v>
      </c>
      <c r="M24" s="282">
        <v>25600000</v>
      </c>
      <c r="N24" s="159"/>
      <c r="O24" s="282">
        <v>3600000</v>
      </c>
      <c r="P24" s="282">
        <v>25200000</v>
      </c>
      <c r="Q24" s="32">
        <v>28700000</v>
      </c>
      <c r="R24" s="159"/>
      <c r="S24" s="32">
        <v>7000000</v>
      </c>
      <c r="T24" s="32">
        <v>100600000</v>
      </c>
      <c r="U24" s="32">
        <v>107600000</v>
      </c>
    </row>
    <row r="25" spans="1:21" ht="12.45" customHeight="1" x14ac:dyDescent="0.25">
      <c r="A25" s="231"/>
      <c r="B25" s="248" t="s">
        <v>103</v>
      </c>
      <c r="C25" s="253">
        <v>177700000</v>
      </c>
      <c r="D25" s="253">
        <v>169800000</v>
      </c>
      <c r="E25" s="253">
        <v>347500000</v>
      </c>
      <c r="F25" s="246"/>
      <c r="G25" s="253">
        <v>249800000</v>
      </c>
      <c r="H25" s="253">
        <v>196900000</v>
      </c>
      <c r="I25" s="253">
        <v>446700000</v>
      </c>
      <c r="J25" s="246"/>
      <c r="K25" s="291">
        <v>234100000</v>
      </c>
      <c r="L25" s="291">
        <v>207600000</v>
      </c>
      <c r="M25" s="291">
        <v>441700000</v>
      </c>
      <c r="N25" s="246"/>
      <c r="O25" s="291">
        <v>303700000</v>
      </c>
      <c r="P25" s="291">
        <v>209500000</v>
      </c>
      <c r="Q25" s="253">
        <v>513200000</v>
      </c>
      <c r="R25" s="246"/>
      <c r="S25" s="253">
        <v>965200000</v>
      </c>
      <c r="T25" s="253">
        <v>783800000</v>
      </c>
      <c r="U25" s="253">
        <v>1749000000</v>
      </c>
    </row>
    <row r="26" spans="1:21" ht="12.45" customHeight="1" x14ac:dyDescent="0.25">
      <c r="A26" s="231"/>
      <c r="B26" s="248" t="s">
        <v>102</v>
      </c>
      <c r="C26" s="253">
        <v>31400000</v>
      </c>
      <c r="D26" s="253">
        <v>1800000</v>
      </c>
      <c r="E26" s="253">
        <v>33200000</v>
      </c>
      <c r="F26" s="246"/>
      <c r="G26" s="253">
        <v>30800000</v>
      </c>
      <c r="H26" s="253">
        <v>1500000</v>
      </c>
      <c r="I26" s="253">
        <v>32300000</v>
      </c>
      <c r="J26" s="246"/>
      <c r="K26" s="291">
        <v>44700000</v>
      </c>
      <c r="L26" s="291">
        <v>1800000</v>
      </c>
      <c r="M26" s="291">
        <v>46500000</v>
      </c>
      <c r="N26" s="246"/>
      <c r="O26" s="291">
        <v>28600000</v>
      </c>
      <c r="P26" s="291">
        <v>1600000</v>
      </c>
      <c r="Q26" s="253">
        <v>30200000</v>
      </c>
      <c r="R26" s="246"/>
      <c r="S26" s="253">
        <v>135500000</v>
      </c>
      <c r="T26" s="253">
        <v>6700000</v>
      </c>
      <c r="U26" s="253">
        <v>142200000</v>
      </c>
    </row>
    <row r="27" spans="1:21" ht="12.45" customHeight="1" x14ac:dyDescent="0.25">
      <c r="A27" s="67"/>
      <c r="B27" s="195" t="s">
        <v>101</v>
      </c>
      <c r="C27" s="32">
        <v>449100000</v>
      </c>
      <c r="D27" s="32">
        <v>259400000</v>
      </c>
      <c r="E27" s="32">
        <v>708400000</v>
      </c>
      <c r="F27" s="159"/>
      <c r="G27" s="32">
        <v>390400000</v>
      </c>
      <c r="H27" s="32">
        <v>288000000</v>
      </c>
      <c r="I27" s="32">
        <v>678400000</v>
      </c>
      <c r="J27" s="159"/>
      <c r="K27" s="282">
        <v>414900000</v>
      </c>
      <c r="L27" s="282">
        <v>281300000</v>
      </c>
      <c r="M27" s="282">
        <v>696200000</v>
      </c>
      <c r="N27" s="159"/>
      <c r="O27" s="282">
        <v>463400000</v>
      </c>
      <c r="P27" s="282">
        <v>318800000</v>
      </c>
      <c r="Q27" s="32">
        <v>782200000</v>
      </c>
      <c r="R27" s="159"/>
      <c r="S27" s="32">
        <v>1717800000</v>
      </c>
      <c r="T27" s="32">
        <v>1147400000</v>
      </c>
      <c r="U27" s="32">
        <v>2865200000</v>
      </c>
    </row>
    <row r="28" spans="1:21" ht="12.45" customHeight="1" x14ac:dyDescent="0.25">
      <c r="A28" s="231"/>
      <c r="B28" s="248" t="s">
        <v>100</v>
      </c>
      <c r="C28" s="253">
        <v>12800000</v>
      </c>
      <c r="D28" s="253">
        <v>38900000</v>
      </c>
      <c r="E28" s="253">
        <v>51700000</v>
      </c>
      <c r="F28" s="246"/>
      <c r="G28" s="253">
        <v>51400000</v>
      </c>
      <c r="H28" s="253">
        <v>42400000</v>
      </c>
      <c r="I28" s="253">
        <v>93800000</v>
      </c>
      <c r="J28" s="246"/>
      <c r="K28" s="253">
        <v>39700000</v>
      </c>
      <c r="L28" s="291">
        <v>41500000</v>
      </c>
      <c r="M28" s="291">
        <v>81200000</v>
      </c>
      <c r="N28" s="246"/>
      <c r="O28" s="253">
        <v>59300000</v>
      </c>
      <c r="P28" s="291">
        <v>43900000</v>
      </c>
      <c r="Q28" s="253">
        <v>103200000</v>
      </c>
      <c r="R28" s="246"/>
      <c r="S28" s="253">
        <v>163200000</v>
      </c>
      <c r="T28" s="253">
        <v>166700000</v>
      </c>
      <c r="U28" s="253">
        <v>329900000</v>
      </c>
    </row>
    <row r="29" spans="1:21" ht="12.45" customHeight="1" x14ac:dyDescent="0.25">
      <c r="A29" s="21"/>
      <c r="B29" s="258" t="s">
        <v>99</v>
      </c>
      <c r="C29" s="26">
        <v>205400000</v>
      </c>
      <c r="D29" s="26">
        <v>109100000</v>
      </c>
      <c r="E29" s="26">
        <v>314500000</v>
      </c>
      <c r="F29" s="257"/>
      <c r="G29" s="26">
        <v>226500000</v>
      </c>
      <c r="H29" s="26">
        <v>131300000</v>
      </c>
      <c r="I29" s="26">
        <v>357800000</v>
      </c>
      <c r="J29" s="257"/>
      <c r="K29" s="25">
        <v>203000000</v>
      </c>
      <c r="L29" s="25">
        <v>97500000</v>
      </c>
      <c r="M29" s="25">
        <v>300500000</v>
      </c>
      <c r="N29" s="257"/>
      <c r="O29" s="25">
        <v>249700000</v>
      </c>
      <c r="P29" s="25">
        <v>112800000</v>
      </c>
      <c r="Q29" s="26">
        <v>362600000</v>
      </c>
      <c r="R29" s="257"/>
      <c r="S29" s="26">
        <v>884600000</v>
      </c>
      <c r="T29" s="26">
        <v>450700000</v>
      </c>
      <c r="U29" s="26">
        <v>1335400000</v>
      </c>
    </row>
    <row r="30" spans="1:21" ht="18.75" customHeight="1" x14ac:dyDescent="0.25">
      <c r="A30" s="67"/>
      <c r="B30" s="68" t="s">
        <v>98</v>
      </c>
      <c r="C30" s="32">
        <v>47700000</v>
      </c>
      <c r="D30" s="32">
        <v>26200000</v>
      </c>
      <c r="E30" s="32">
        <v>74000000</v>
      </c>
      <c r="F30" s="158"/>
      <c r="G30" s="32">
        <v>66800000</v>
      </c>
      <c r="H30" s="32">
        <v>36300000</v>
      </c>
      <c r="I30" s="32">
        <v>103200000</v>
      </c>
      <c r="J30" s="159"/>
      <c r="K30" s="282">
        <v>83800000</v>
      </c>
      <c r="L30" s="282">
        <v>43400000</v>
      </c>
      <c r="M30" s="32">
        <v>127200000</v>
      </c>
      <c r="N30" s="267"/>
      <c r="O30" s="282">
        <v>92100000</v>
      </c>
      <c r="P30" s="282">
        <v>51100000</v>
      </c>
      <c r="Q30" s="32">
        <v>143200000</v>
      </c>
      <c r="R30" s="159"/>
      <c r="S30" s="32">
        <v>290400000</v>
      </c>
      <c r="T30" s="32">
        <v>157000000</v>
      </c>
      <c r="U30" s="32">
        <v>447500000</v>
      </c>
    </row>
    <row r="31" spans="1:21" ht="18.75" customHeight="1" x14ac:dyDescent="0.25">
      <c r="A31" s="21"/>
      <c r="B31" s="68" t="s">
        <v>97</v>
      </c>
      <c r="C31" s="26">
        <v>45400000</v>
      </c>
      <c r="D31" s="26">
        <v>67600000</v>
      </c>
      <c r="E31" s="26">
        <v>113000000</v>
      </c>
      <c r="F31" s="257"/>
      <c r="G31" s="26">
        <v>60400000</v>
      </c>
      <c r="H31" s="26">
        <v>81500000</v>
      </c>
      <c r="I31" s="26">
        <v>141900000</v>
      </c>
      <c r="J31" s="257"/>
      <c r="K31" s="25">
        <v>68400000</v>
      </c>
      <c r="L31" s="25">
        <v>84900000</v>
      </c>
      <c r="M31" s="26">
        <v>153300000</v>
      </c>
      <c r="N31" s="257"/>
      <c r="O31" s="25">
        <v>39000000</v>
      </c>
      <c r="P31" s="25">
        <v>90700000</v>
      </c>
      <c r="Q31" s="26">
        <v>129700000</v>
      </c>
      <c r="R31" s="257"/>
      <c r="S31" s="26">
        <v>213200000</v>
      </c>
      <c r="T31" s="26">
        <v>324700000</v>
      </c>
      <c r="U31" s="26">
        <v>537900000</v>
      </c>
    </row>
    <row r="32" spans="1:21" ht="12.45" customHeight="1" x14ac:dyDescent="0.25">
      <c r="A32" s="67"/>
      <c r="B32" s="195" t="s">
        <v>96</v>
      </c>
      <c r="C32" s="32">
        <v>296300000</v>
      </c>
      <c r="D32" s="32">
        <v>76600000</v>
      </c>
      <c r="E32" s="32">
        <v>372900000</v>
      </c>
      <c r="F32" s="159"/>
      <c r="G32" s="32">
        <v>380900000</v>
      </c>
      <c r="H32" s="32">
        <v>99300000</v>
      </c>
      <c r="I32" s="32">
        <v>480200000</v>
      </c>
      <c r="J32" s="159"/>
      <c r="K32" s="32">
        <v>412900000</v>
      </c>
      <c r="L32" s="282">
        <v>114800000</v>
      </c>
      <c r="M32" s="282">
        <v>527700000</v>
      </c>
      <c r="N32" s="159"/>
      <c r="O32" s="32">
        <v>519800000</v>
      </c>
      <c r="P32" s="282">
        <v>129200000</v>
      </c>
      <c r="Q32" s="32">
        <v>649000000</v>
      </c>
      <c r="R32" s="159"/>
      <c r="S32" s="32">
        <v>1609800000</v>
      </c>
      <c r="T32" s="32">
        <v>419900000</v>
      </c>
      <c r="U32" s="32">
        <v>2029800000</v>
      </c>
    </row>
    <row r="33" spans="1:21" ht="12.45" customHeight="1" x14ac:dyDescent="0.25">
      <c r="A33" s="231"/>
      <c r="B33" s="248" t="s">
        <v>95</v>
      </c>
      <c r="C33" s="245">
        <v>1300000</v>
      </c>
      <c r="D33" s="245">
        <v>6800000</v>
      </c>
      <c r="E33" s="245">
        <v>8100000</v>
      </c>
      <c r="F33" s="266"/>
      <c r="G33" s="245">
        <v>200000</v>
      </c>
      <c r="H33" s="245">
        <v>6700000</v>
      </c>
      <c r="I33" s="245">
        <v>6900000</v>
      </c>
      <c r="J33" s="246"/>
      <c r="K33" s="245">
        <v>100000</v>
      </c>
      <c r="L33" s="247">
        <v>7300000</v>
      </c>
      <c r="M33" s="245">
        <v>7300000</v>
      </c>
      <c r="N33" s="265"/>
      <c r="O33" s="245">
        <v>100000</v>
      </c>
      <c r="P33" s="247">
        <v>6800000</v>
      </c>
      <c r="Q33" s="245">
        <v>6900000</v>
      </c>
      <c r="R33" s="246"/>
      <c r="S33" s="245">
        <v>1600000</v>
      </c>
      <c r="T33" s="245">
        <v>27600000</v>
      </c>
      <c r="U33" s="245">
        <v>29200000</v>
      </c>
    </row>
    <row r="34" spans="1:21" ht="12.45" customHeight="1" x14ac:dyDescent="0.25">
      <c r="A34" s="248" t="s">
        <v>94</v>
      </c>
      <c r="B34" s="231"/>
      <c r="C34" s="249">
        <v>1316900000</v>
      </c>
      <c r="D34" s="249">
        <v>806200000</v>
      </c>
      <c r="E34" s="249">
        <v>2123100000</v>
      </c>
      <c r="F34" s="250"/>
      <c r="G34" s="249">
        <v>1552100000</v>
      </c>
      <c r="H34" s="249">
        <v>939200000</v>
      </c>
      <c r="I34" s="249">
        <v>2491300000</v>
      </c>
      <c r="J34" s="250"/>
      <c r="K34" s="251">
        <v>1624400000</v>
      </c>
      <c r="L34" s="251">
        <v>936300000</v>
      </c>
      <c r="M34" s="251">
        <v>2560700000</v>
      </c>
      <c r="N34" s="250"/>
      <c r="O34" s="251">
        <v>1879600000</v>
      </c>
      <c r="P34" s="251">
        <v>1030600000</v>
      </c>
      <c r="Q34" s="249">
        <v>2910200000</v>
      </c>
      <c r="R34" s="250"/>
      <c r="S34" s="249">
        <v>6373000000</v>
      </c>
      <c r="T34" s="249">
        <v>3712200000</v>
      </c>
      <c r="U34" s="249">
        <v>10085200000</v>
      </c>
    </row>
    <row r="35" spans="1:21" ht="12.45" customHeight="1" x14ac:dyDescent="0.25">
      <c r="A35" s="1"/>
      <c r="B35" s="1"/>
      <c r="C35" s="32"/>
      <c r="D35" s="32"/>
      <c r="E35" s="32"/>
      <c r="F35" s="161"/>
      <c r="G35" s="32"/>
      <c r="H35" s="32"/>
      <c r="I35" s="32"/>
      <c r="J35" s="161"/>
      <c r="K35" s="97"/>
      <c r="L35" s="97"/>
      <c r="M35" s="97"/>
      <c r="N35" s="161"/>
      <c r="O35" s="97"/>
      <c r="P35" s="97"/>
      <c r="Q35" s="97"/>
      <c r="R35" s="161"/>
      <c r="S35" s="32"/>
      <c r="T35" s="32"/>
      <c r="U35" s="32"/>
    </row>
    <row r="36" spans="1:21" ht="12.45" customHeight="1" x14ac:dyDescent="0.25">
      <c r="A36" s="1"/>
      <c r="B36" s="293" t="s">
        <v>93</v>
      </c>
      <c r="C36" s="32">
        <v>0</v>
      </c>
      <c r="D36" s="32">
        <v>1900000</v>
      </c>
      <c r="E36" s="32">
        <v>1900000</v>
      </c>
      <c r="F36" s="161"/>
      <c r="G36" s="32">
        <v>0</v>
      </c>
      <c r="H36" s="32">
        <v>4800000</v>
      </c>
      <c r="I36" s="32">
        <v>4800000</v>
      </c>
      <c r="J36" s="161"/>
      <c r="K36" s="32">
        <v>0</v>
      </c>
      <c r="L36" s="32">
        <v>16200000</v>
      </c>
      <c r="M36" s="32">
        <v>16200000</v>
      </c>
      <c r="N36" s="161"/>
      <c r="O36" s="32">
        <v>0</v>
      </c>
      <c r="P36" s="32">
        <v>23000000</v>
      </c>
      <c r="Q36" s="32">
        <v>23000000</v>
      </c>
      <c r="R36" s="161"/>
      <c r="S36" s="32">
        <v>0</v>
      </c>
      <c r="T36" s="32">
        <v>45900000</v>
      </c>
      <c r="U36" s="32">
        <v>45900000</v>
      </c>
    </row>
    <row r="37" spans="1:21" ht="12.45" customHeight="1" x14ac:dyDescent="0.25">
      <c r="A37" s="1"/>
      <c r="B37" s="293" t="s">
        <v>92</v>
      </c>
      <c r="C37" s="236">
        <v>87800000</v>
      </c>
      <c r="D37" s="236">
        <v>8800000</v>
      </c>
      <c r="E37" s="236">
        <v>96600000</v>
      </c>
      <c r="F37" s="289"/>
      <c r="G37" s="236">
        <v>124400000</v>
      </c>
      <c r="H37" s="236">
        <v>14300000</v>
      </c>
      <c r="I37" s="236">
        <v>138700000</v>
      </c>
      <c r="J37" s="289"/>
      <c r="K37" s="236">
        <v>131300000</v>
      </c>
      <c r="L37" s="236">
        <v>20000000</v>
      </c>
      <c r="M37" s="236">
        <v>151300000</v>
      </c>
      <c r="N37" s="289"/>
      <c r="O37" s="236">
        <v>142500000</v>
      </c>
      <c r="P37" s="236">
        <v>30000000</v>
      </c>
      <c r="Q37" s="236">
        <v>172500000</v>
      </c>
      <c r="R37" s="289"/>
      <c r="S37" s="236">
        <v>486000000</v>
      </c>
      <c r="T37" s="236">
        <v>73200000</v>
      </c>
      <c r="U37" s="236">
        <v>559200000</v>
      </c>
    </row>
    <row r="38" spans="1:21" ht="12.45" customHeight="1" x14ac:dyDescent="0.25">
      <c r="A38" s="195" t="s">
        <v>91</v>
      </c>
      <c r="B38" s="102"/>
      <c r="C38" s="238">
        <v>87800000</v>
      </c>
      <c r="D38" s="238">
        <v>10600000</v>
      </c>
      <c r="E38" s="238">
        <v>98500000</v>
      </c>
      <c r="F38" s="292"/>
      <c r="G38" s="238">
        <v>124400000</v>
      </c>
      <c r="H38" s="238">
        <v>19100000</v>
      </c>
      <c r="I38" s="238">
        <v>143500000</v>
      </c>
      <c r="J38" s="292"/>
      <c r="K38" s="238">
        <v>131300000</v>
      </c>
      <c r="L38" s="238">
        <v>36300000</v>
      </c>
      <c r="M38" s="238">
        <v>167600000</v>
      </c>
      <c r="N38" s="292"/>
      <c r="O38" s="238">
        <v>142500000</v>
      </c>
      <c r="P38" s="238">
        <v>53100000</v>
      </c>
      <c r="Q38" s="238">
        <v>195500000</v>
      </c>
      <c r="R38" s="292"/>
      <c r="S38" s="238">
        <v>486000000</v>
      </c>
      <c r="T38" s="238">
        <v>119000000</v>
      </c>
      <c r="U38" s="238">
        <v>605100000</v>
      </c>
    </row>
    <row r="39" spans="1:21" ht="12.45" customHeight="1" x14ac:dyDescent="0.25">
      <c r="A39" s="1"/>
      <c r="B39" s="1"/>
      <c r="C39" s="32"/>
      <c r="D39" s="32"/>
      <c r="E39" s="32"/>
      <c r="F39" s="161"/>
      <c r="G39" s="32"/>
      <c r="H39" s="32"/>
      <c r="I39" s="32"/>
      <c r="J39" s="161"/>
      <c r="K39" s="97"/>
      <c r="L39" s="97"/>
      <c r="M39" s="97"/>
      <c r="N39" s="161"/>
      <c r="O39" s="97"/>
      <c r="P39" s="97"/>
      <c r="Q39" s="97"/>
      <c r="R39" s="161"/>
      <c r="S39" s="32"/>
      <c r="T39" s="32"/>
      <c r="U39" s="32"/>
    </row>
    <row r="40" spans="1:21" ht="12.45" customHeight="1" x14ac:dyDescent="0.25">
      <c r="A40" s="67"/>
      <c r="B40" s="195" t="s">
        <v>90</v>
      </c>
      <c r="C40" s="32">
        <v>34100000</v>
      </c>
      <c r="D40" s="32">
        <v>140500000</v>
      </c>
      <c r="E40" s="32">
        <v>174600000</v>
      </c>
      <c r="F40" s="159"/>
      <c r="G40" s="32">
        <v>47100000</v>
      </c>
      <c r="H40" s="32">
        <v>159600000</v>
      </c>
      <c r="I40" s="32">
        <v>206600000</v>
      </c>
      <c r="J40" s="159"/>
      <c r="K40" s="32">
        <v>19600000</v>
      </c>
      <c r="L40" s="32">
        <v>163500000</v>
      </c>
      <c r="M40" s="32">
        <v>183200000</v>
      </c>
      <c r="N40" s="159"/>
      <c r="O40" s="32">
        <v>14100000</v>
      </c>
      <c r="P40" s="32">
        <v>178700000</v>
      </c>
      <c r="Q40" s="32">
        <v>192800000</v>
      </c>
      <c r="R40" s="159"/>
      <c r="S40" s="32">
        <v>114900000</v>
      </c>
      <c r="T40" s="32">
        <v>642200000</v>
      </c>
      <c r="U40" s="32">
        <v>757200000</v>
      </c>
    </row>
    <row r="41" spans="1:21" ht="12.45" customHeight="1" x14ac:dyDescent="0.25">
      <c r="A41" s="67"/>
      <c r="B41" s="195" t="s">
        <v>89</v>
      </c>
      <c r="C41" s="32">
        <v>25800000</v>
      </c>
      <c r="D41" s="32">
        <v>24000000</v>
      </c>
      <c r="E41" s="32">
        <v>49800000</v>
      </c>
      <c r="F41" s="159"/>
      <c r="G41" s="32">
        <v>22400000</v>
      </c>
      <c r="H41" s="32">
        <v>18800000</v>
      </c>
      <c r="I41" s="32">
        <v>41200000</v>
      </c>
      <c r="J41" s="159"/>
      <c r="K41" s="32">
        <v>14600000</v>
      </c>
      <c r="L41" s="32">
        <v>20700000</v>
      </c>
      <c r="M41" s="32">
        <v>35300000</v>
      </c>
      <c r="N41" s="159"/>
      <c r="O41" s="32">
        <v>17800000</v>
      </c>
      <c r="P41" s="32">
        <v>23800000</v>
      </c>
      <c r="Q41" s="32">
        <v>41600000</v>
      </c>
      <c r="R41" s="159"/>
      <c r="S41" s="32">
        <v>80500000</v>
      </c>
      <c r="T41" s="32">
        <v>87300000</v>
      </c>
      <c r="U41" s="32">
        <v>167800000</v>
      </c>
    </row>
    <row r="42" spans="1:21" ht="12.45" customHeight="1" x14ac:dyDescent="0.25">
      <c r="A42" s="21"/>
      <c r="B42" s="258" t="s">
        <v>88</v>
      </c>
      <c r="C42" s="26">
        <v>122400000</v>
      </c>
      <c r="D42" s="26">
        <v>73800000</v>
      </c>
      <c r="E42" s="26">
        <v>196200000</v>
      </c>
      <c r="F42" s="257"/>
      <c r="G42" s="26">
        <v>101500000</v>
      </c>
      <c r="H42" s="26">
        <v>85100000</v>
      </c>
      <c r="I42" s="26">
        <v>186600000</v>
      </c>
      <c r="J42" s="257"/>
      <c r="K42" s="26">
        <v>52900000</v>
      </c>
      <c r="L42" s="26">
        <v>84100000</v>
      </c>
      <c r="M42" s="26">
        <v>137100000</v>
      </c>
      <c r="N42" s="257"/>
      <c r="O42" s="26">
        <v>8000000</v>
      </c>
      <c r="P42" s="26">
        <v>90300000</v>
      </c>
      <c r="Q42" s="26">
        <v>98300000</v>
      </c>
      <c r="R42" s="257"/>
      <c r="S42" s="26">
        <v>284900000</v>
      </c>
      <c r="T42" s="26">
        <v>333300000</v>
      </c>
      <c r="U42" s="26">
        <v>618200000</v>
      </c>
    </row>
    <row r="43" spans="1:21" ht="12.45" customHeight="1" x14ac:dyDescent="0.25">
      <c r="A43" s="1"/>
      <c r="B43" s="47" t="s">
        <v>87</v>
      </c>
      <c r="C43" s="59">
        <v>23700000</v>
      </c>
      <c r="D43" s="59">
        <v>123800000</v>
      </c>
      <c r="E43" s="59">
        <v>147500000</v>
      </c>
      <c r="F43" s="161"/>
      <c r="G43" s="59">
        <v>13000000</v>
      </c>
      <c r="H43" s="59">
        <v>127800000</v>
      </c>
      <c r="I43" s="59">
        <v>140800000</v>
      </c>
      <c r="J43" s="161"/>
      <c r="K43" s="59">
        <v>12600000</v>
      </c>
      <c r="L43" s="59">
        <v>128000000</v>
      </c>
      <c r="M43" s="59">
        <v>140600000</v>
      </c>
      <c r="N43" s="161"/>
      <c r="O43" s="59">
        <v>26200000</v>
      </c>
      <c r="P43" s="59">
        <v>126000000</v>
      </c>
      <c r="Q43" s="59">
        <v>152200000</v>
      </c>
      <c r="R43" s="161"/>
      <c r="S43" s="59">
        <v>75500000</v>
      </c>
      <c r="T43" s="59">
        <v>505700000</v>
      </c>
      <c r="U43" s="59">
        <v>581200000</v>
      </c>
    </row>
    <row r="44" spans="1:21" ht="12.45" customHeight="1" x14ac:dyDescent="0.25">
      <c r="A44" s="1"/>
      <c r="B44" s="47" t="s">
        <v>86</v>
      </c>
      <c r="C44" s="236">
        <v>8800000</v>
      </c>
      <c r="D44" s="236">
        <v>2500000</v>
      </c>
      <c r="E44" s="236">
        <v>11300000</v>
      </c>
      <c r="F44" s="161"/>
      <c r="G44" s="236">
        <v>8200000</v>
      </c>
      <c r="H44" s="236">
        <v>3200000</v>
      </c>
      <c r="I44" s="236">
        <v>11500000</v>
      </c>
      <c r="J44" s="161"/>
      <c r="K44" s="236">
        <v>8600000</v>
      </c>
      <c r="L44" s="236">
        <v>3000000</v>
      </c>
      <c r="M44" s="236">
        <v>11600000</v>
      </c>
      <c r="N44" s="161"/>
      <c r="O44" s="236">
        <v>9500000</v>
      </c>
      <c r="P44" s="236">
        <v>2900000</v>
      </c>
      <c r="Q44" s="236">
        <v>12400000</v>
      </c>
      <c r="R44" s="161"/>
      <c r="S44" s="236">
        <v>35100000</v>
      </c>
      <c r="T44" s="236">
        <v>11600000</v>
      </c>
      <c r="U44" s="236">
        <v>46700000</v>
      </c>
    </row>
    <row r="45" spans="1:21" ht="12.45" customHeight="1" x14ac:dyDescent="0.25">
      <c r="A45" s="47" t="s">
        <v>85</v>
      </c>
      <c r="B45" s="1"/>
      <c r="C45" s="238">
        <v>214800000</v>
      </c>
      <c r="D45" s="238">
        <v>364600000</v>
      </c>
      <c r="E45" s="238">
        <v>579300000</v>
      </c>
      <c r="F45" s="125"/>
      <c r="G45" s="238">
        <v>192200000</v>
      </c>
      <c r="H45" s="238">
        <v>394500000</v>
      </c>
      <c r="I45" s="238">
        <v>586700000</v>
      </c>
      <c r="J45" s="125"/>
      <c r="K45" s="238">
        <v>108400000</v>
      </c>
      <c r="L45" s="238">
        <v>399300000</v>
      </c>
      <c r="M45" s="238">
        <v>507700000</v>
      </c>
      <c r="N45" s="125"/>
      <c r="O45" s="238">
        <v>75600000</v>
      </c>
      <c r="P45" s="238">
        <v>421700000</v>
      </c>
      <c r="Q45" s="238">
        <v>497300000</v>
      </c>
      <c r="R45" s="125"/>
      <c r="S45" s="238">
        <v>591000000</v>
      </c>
      <c r="T45" s="238">
        <v>1580100000</v>
      </c>
      <c r="U45" s="238">
        <v>2171000000</v>
      </c>
    </row>
    <row r="46" spans="1:21" ht="12.45" customHeight="1" x14ac:dyDescent="0.25">
      <c r="A46" s="1"/>
      <c r="B46" s="1"/>
      <c r="C46" s="5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</row>
    <row r="47" spans="1:21" ht="12.45" customHeight="1" x14ac:dyDescent="0.25">
      <c r="A47" s="1"/>
      <c r="B47" s="47" t="s">
        <v>84</v>
      </c>
      <c r="C47" s="32">
        <v>227300000</v>
      </c>
      <c r="D47" s="32">
        <v>262600000</v>
      </c>
      <c r="E47" s="32">
        <v>489900000</v>
      </c>
      <c r="F47" s="161"/>
      <c r="G47" s="32">
        <v>274300000</v>
      </c>
      <c r="H47" s="32">
        <v>258600000</v>
      </c>
      <c r="I47" s="32">
        <v>532900000</v>
      </c>
      <c r="J47" s="161"/>
      <c r="K47" s="55">
        <v>260300000</v>
      </c>
      <c r="L47" s="59">
        <v>254200000</v>
      </c>
      <c r="M47" s="59">
        <v>514500000</v>
      </c>
      <c r="N47" s="161"/>
      <c r="O47" s="55">
        <v>272400000</v>
      </c>
      <c r="P47" s="59">
        <v>252800000</v>
      </c>
      <c r="Q47" s="59">
        <v>525200000</v>
      </c>
      <c r="R47" s="161"/>
      <c r="S47" s="32">
        <v>1034300000</v>
      </c>
      <c r="T47" s="32">
        <v>1028200000</v>
      </c>
      <c r="U47" s="32">
        <v>2062500000</v>
      </c>
    </row>
    <row r="48" spans="1:21" ht="12.45" customHeight="1" x14ac:dyDescent="0.25">
      <c r="A48" s="67"/>
      <c r="B48" s="195" t="s">
        <v>83</v>
      </c>
      <c r="C48" s="32">
        <v>66200000</v>
      </c>
      <c r="D48" s="32">
        <v>105100000</v>
      </c>
      <c r="E48" s="32">
        <v>171200000</v>
      </c>
      <c r="F48" s="159"/>
      <c r="G48" s="32">
        <v>68700000</v>
      </c>
      <c r="H48" s="32">
        <v>117600000</v>
      </c>
      <c r="I48" s="32">
        <v>186300000</v>
      </c>
      <c r="J48" s="159"/>
      <c r="K48" s="282">
        <v>69500000</v>
      </c>
      <c r="L48" s="32">
        <v>126500000</v>
      </c>
      <c r="M48" s="32">
        <v>196000000</v>
      </c>
      <c r="N48" s="159"/>
      <c r="O48" s="282">
        <v>74400000</v>
      </c>
      <c r="P48" s="32">
        <v>130400000</v>
      </c>
      <c r="Q48" s="32">
        <v>204800000</v>
      </c>
      <c r="R48" s="159"/>
      <c r="S48" s="32">
        <v>278800000</v>
      </c>
      <c r="T48" s="32">
        <v>479600000</v>
      </c>
      <c r="U48" s="32">
        <v>758300000</v>
      </c>
    </row>
    <row r="49" spans="1:21" ht="12.45" customHeight="1" x14ac:dyDescent="0.25">
      <c r="A49" s="231"/>
      <c r="B49" s="248" t="s">
        <v>82</v>
      </c>
      <c r="C49" s="253">
        <v>129200000</v>
      </c>
      <c r="D49" s="253">
        <v>25200000</v>
      </c>
      <c r="E49" s="253">
        <v>154400000</v>
      </c>
      <c r="F49" s="246"/>
      <c r="G49" s="253">
        <v>133000000</v>
      </c>
      <c r="H49" s="253">
        <v>26100000</v>
      </c>
      <c r="I49" s="253">
        <v>159100000</v>
      </c>
      <c r="J49" s="246"/>
      <c r="K49" s="291">
        <v>136000000</v>
      </c>
      <c r="L49" s="253">
        <v>27400000</v>
      </c>
      <c r="M49" s="253">
        <v>163500000</v>
      </c>
      <c r="N49" s="246"/>
      <c r="O49" s="291">
        <v>143500000</v>
      </c>
      <c r="P49" s="253">
        <v>25400000</v>
      </c>
      <c r="Q49" s="253">
        <v>168900000</v>
      </c>
      <c r="R49" s="246"/>
      <c r="S49" s="253">
        <v>541700000</v>
      </c>
      <c r="T49" s="253">
        <v>104200000</v>
      </c>
      <c r="U49" s="253">
        <v>645900000</v>
      </c>
    </row>
    <row r="50" spans="1:21" ht="12.45" customHeight="1" x14ac:dyDescent="0.25">
      <c r="A50" s="1"/>
      <c r="B50" s="47" t="s">
        <v>118</v>
      </c>
      <c r="C50" s="59">
        <v>0</v>
      </c>
      <c r="D50" s="59">
        <v>25800000</v>
      </c>
      <c r="E50" s="59">
        <v>25800000</v>
      </c>
      <c r="F50" s="161"/>
      <c r="G50" s="59">
        <v>1800000</v>
      </c>
      <c r="H50" s="59">
        <v>26000000</v>
      </c>
      <c r="I50" s="59">
        <v>27800000</v>
      </c>
      <c r="J50" s="161"/>
      <c r="K50" s="55">
        <v>-1100000</v>
      </c>
      <c r="L50" s="59">
        <v>28000000</v>
      </c>
      <c r="M50" s="59">
        <v>26900000</v>
      </c>
      <c r="N50" s="161"/>
      <c r="O50" s="55">
        <v>2900000</v>
      </c>
      <c r="P50" s="59">
        <v>27500000</v>
      </c>
      <c r="Q50" s="59">
        <v>30400000</v>
      </c>
      <c r="R50" s="161"/>
      <c r="S50" s="59">
        <v>3500000</v>
      </c>
      <c r="T50" s="59">
        <v>107400000</v>
      </c>
      <c r="U50" s="59">
        <v>110900000</v>
      </c>
    </row>
    <row r="51" spans="1:21" ht="12.45" customHeight="1" x14ac:dyDescent="0.25">
      <c r="A51" s="67"/>
      <c r="B51" s="195" t="s">
        <v>81</v>
      </c>
      <c r="C51" s="32">
        <v>38100000</v>
      </c>
      <c r="D51" s="32">
        <v>4000000</v>
      </c>
      <c r="E51" s="32">
        <v>42100000</v>
      </c>
      <c r="F51" s="159"/>
      <c r="G51" s="32">
        <v>39700000</v>
      </c>
      <c r="H51" s="32">
        <v>7700000</v>
      </c>
      <c r="I51" s="32">
        <v>47400000</v>
      </c>
      <c r="J51" s="159"/>
      <c r="K51" s="282">
        <v>42400000</v>
      </c>
      <c r="L51" s="32">
        <v>12000000</v>
      </c>
      <c r="M51" s="32">
        <v>54500000</v>
      </c>
      <c r="N51" s="159"/>
      <c r="O51" s="282">
        <v>41500000</v>
      </c>
      <c r="P51" s="32">
        <v>17500000</v>
      </c>
      <c r="Q51" s="32">
        <v>59000000</v>
      </c>
      <c r="R51" s="161"/>
      <c r="S51" s="32">
        <v>161700000</v>
      </c>
      <c r="T51" s="32">
        <v>41200000</v>
      </c>
      <c r="U51" s="32">
        <v>203000000</v>
      </c>
    </row>
    <row r="52" spans="1:21" ht="12.45" customHeight="1" x14ac:dyDescent="0.25">
      <c r="A52" s="67"/>
      <c r="B52" s="68" t="s">
        <v>117</v>
      </c>
      <c r="C52" s="32">
        <v>3100000</v>
      </c>
      <c r="D52" s="32">
        <v>500000</v>
      </c>
      <c r="E52" s="32">
        <v>3600000</v>
      </c>
      <c r="F52" s="159"/>
      <c r="G52" s="32">
        <v>2200000</v>
      </c>
      <c r="H52" s="32">
        <v>100000</v>
      </c>
      <c r="I52" s="32">
        <v>2300000</v>
      </c>
      <c r="J52" s="158"/>
      <c r="K52" s="282">
        <v>2200000</v>
      </c>
      <c r="L52" s="32">
        <v>100000</v>
      </c>
      <c r="M52" s="32">
        <v>2300000</v>
      </c>
      <c r="N52" s="158"/>
      <c r="O52" s="282">
        <v>1900000</v>
      </c>
      <c r="P52" s="32">
        <v>200000</v>
      </c>
      <c r="Q52" s="32">
        <v>2100000</v>
      </c>
      <c r="R52" s="161"/>
      <c r="S52" s="32">
        <v>9300000</v>
      </c>
      <c r="T52" s="32">
        <v>1000000</v>
      </c>
      <c r="U52" s="32">
        <v>10300000</v>
      </c>
    </row>
    <row r="53" spans="1:21" ht="12.45" customHeight="1" x14ac:dyDescent="0.25">
      <c r="A53" s="67"/>
      <c r="B53" s="68" t="s">
        <v>80</v>
      </c>
      <c r="C53" s="668">
        <v>0</v>
      </c>
      <c r="D53" s="668">
        <v>0</v>
      </c>
      <c r="E53" s="668">
        <v>0</v>
      </c>
      <c r="F53" s="669"/>
      <c r="G53" s="668">
        <v>0</v>
      </c>
      <c r="H53" s="668">
        <v>0</v>
      </c>
      <c r="I53" s="668">
        <v>0</v>
      </c>
      <c r="J53" s="670"/>
      <c r="K53" s="668">
        <v>0</v>
      </c>
      <c r="L53" s="668">
        <v>0</v>
      </c>
      <c r="M53" s="668">
        <v>0</v>
      </c>
      <c r="N53" s="670"/>
      <c r="O53" s="668">
        <v>21000000</v>
      </c>
      <c r="P53" s="668">
        <v>0</v>
      </c>
      <c r="Q53" s="668">
        <v>21000000</v>
      </c>
      <c r="R53" s="671"/>
      <c r="S53" s="668">
        <v>21000000</v>
      </c>
      <c r="T53" s="668">
        <v>0</v>
      </c>
      <c r="U53" s="668">
        <v>21000000</v>
      </c>
    </row>
    <row r="54" spans="1:21" ht="12.45" customHeight="1" x14ac:dyDescent="0.25">
      <c r="A54" s="21"/>
      <c r="B54" s="68" t="s">
        <v>79</v>
      </c>
      <c r="C54" s="245">
        <v>0</v>
      </c>
      <c r="D54" s="245">
        <v>0</v>
      </c>
      <c r="E54" s="245">
        <v>0</v>
      </c>
      <c r="F54" s="257"/>
      <c r="G54" s="245">
        <v>0</v>
      </c>
      <c r="H54" s="245">
        <v>0</v>
      </c>
      <c r="I54" s="245">
        <v>0</v>
      </c>
      <c r="J54" s="158"/>
      <c r="K54" s="245">
        <v>0</v>
      </c>
      <c r="L54" s="245">
        <v>0</v>
      </c>
      <c r="M54" s="245">
        <v>0</v>
      </c>
      <c r="N54" s="158"/>
      <c r="O54" s="245">
        <v>0</v>
      </c>
      <c r="P54" s="245">
        <v>0</v>
      </c>
      <c r="Q54" s="245">
        <v>0</v>
      </c>
      <c r="R54" s="161"/>
      <c r="S54" s="245">
        <v>0</v>
      </c>
      <c r="T54" s="245">
        <v>0</v>
      </c>
      <c r="U54" s="245">
        <v>0</v>
      </c>
    </row>
    <row r="55" spans="1:21" ht="18.75" customHeight="1" x14ac:dyDescent="0.25">
      <c r="A55" s="195" t="s">
        <v>78</v>
      </c>
      <c r="B55" s="102"/>
      <c r="C55" s="238">
        <v>463800000</v>
      </c>
      <c r="D55" s="238">
        <v>423300000</v>
      </c>
      <c r="E55" s="238">
        <v>887000000</v>
      </c>
      <c r="F55" s="158"/>
      <c r="G55" s="238">
        <v>519700000</v>
      </c>
      <c r="H55" s="238">
        <v>436100000</v>
      </c>
      <c r="I55" s="238">
        <v>955900000</v>
      </c>
      <c r="J55" s="158"/>
      <c r="K55" s="238">
        <v>509300000</v>
      </c>
      <c r="L55" s="238">
        <v>448300000</v>
      </c>
      <c r="M55" s="238">
        <v>957600000</v>
      </c>
      <c r="N55" s="238"/>
      <c r="O55" s="238">
        <v>557600000</v>
      </c>
      <c r="P55" s="238">
        <v>453900000</v>
      </c>
      <c r="Q55" s="238">
        <v>1011400000</v>
      </c>
      <c r="R55" s="238"/>
      <c r="S55" s="238">
        <v>2050400000</v>
      </c>
      <c r="T55" s="238">
        <v>1761600000</v>
      </c>
      <c r="U55" s="238">
        <v>3811900000</v>
      </c>
    </row>
    <row r="56" spans="1:21" ht="12.45" customHeight="1" x14ac:dyDescent="0.25">
      <c r="A56" s="21"/>
      <c r="B56" s="21"/>
      <c r="C56" s="288"/>
      <c r="D56" s="284"/>
      <c r="E56" s="284"/>
      <c r="F56" s="257"/>
      <c r="G56" s="284"/>
      <c r="H56" s="284"/>
      <c r="I56" s="284"/>
      <c r="J56" s="257"/>
      <c r="K56" s="72"/>
      <c r="L56" s="72"/>
      <c r="M56" s="72"/>
      <c r="N56" s="257"/>
      <c r="O56" s="284"/>
      <c r="P56" s="284"/>
      <c r="Q56" s="284"/>
      <c r="R56" s="257"/>
      <c r="S56" s="288"/>
      <c r="T56" s="284"/>
      <c r="U56" s="288"/>
    </row>
    <row r="57" spans="1:21" ht="18.75" customHeight="1" x14ac:dyDescent="0.25">
      <c r="A57" s="1"/>
      <c r="B57" s="47" t="s">
        <v>116</v>
      </c>
      <c r="C57" s="32">
        <v>0</v>
      </c>
      <c r="D57" s="32">
        <v>34700000</v>
      </c>
      <c r="E57" s="32">
        <v>34700000</v>
      </c>
      <c r="F57" s="161"/>
      <c r="G57" s="32">
        <v>0</v>
      </c>
      <c r="H57" s="32">
        <v>17400000</v>
      </c>
      <c r="I57" s="32">
        <v>17400000</v>
      </c>
      <c r="J57" s="161"/>
      <c r="K57" s="32">
        <v>0</v>
      </c>
      <c r="L57" s="55">
        <v>23700000</v>
      </c>
      <c r="M57" s="55">
        <v>23700000</v>
      </c>
      <c r="N57" s="161"/>
      <c r="O57" s="32">
        <v>0</v>
      </c>
      <c r="P57" s="55">
        <v>13800000</v>
      </c>
      <c r="Q57" s="59">
        <v>13800000</v>
      </c>
      <c r="R57" s="161"/>
      <c r="S57" s="32">
        <v>0</v>
      </c>
      <c r="T57" s="32">
        <v>89600000</v>
      </c>
      <c r="U57" s="32">
        <v>89600000</v>
      </c>
    </row>
    <row r="58" spans="1:21" ht="12.45" customHeight="1" x14ac:dyDescent="0.25">
      <c r="A58" s="1"/>
      <c r="B58" s="47" t="s">
        <v>77</v>
      </c>
      <c r="C58" s="236">
        <v>13700000</v>
      </c>
      <c r="D58" s="236">
        <v>25400000</v>
      </c>
      <c r="E58" s="236">
        <v>39100000</v>
      </c>
      <c r="F58" s="161"/>
      <c r="G58" s="236">
        <v>10300000</v>
      </c>
      <c r="H58" s="236">
        <v>22000000</v>
      </c>
      <c r="I58" s="236">
        <v>32200000</v>
      </c>
      <c r="J58" s="161"/>
      <c r="K58" s="103">
        <v>10800000</v>
      </c>
      <c r="L58" s="103">
        <v>26500000</v>
      </c>
      <c r="M58" s="103">
        <v>37300000</v>
      </c>
      <c r="N58" s="161"/>
      <c r="O58" s="103">
        <v>16200000</v>
      </c>
      <c r="P58" s="103">
        <v>26900000</v>
      </c>
      <c r="Q58" s="237">
        <v>43100000</v>
      </c>
      <c r="R58" s="161"/>
      <c r="S58" s="236">
        <v>50900000</v>
      </c>
      <c r="T58" s="236">
        <v>100800000</v>
      </c>
      <c r="U58" s="236">
        <v>151700000</v>
      </c>
    </row>
    <row r="59" spans="1:21" ht="18.75" customHeight="1" x14ac:dyDescent="0.25">
      <c r="A59" s="543" t="s">
        <v>76</v>
      </c>
      <c r="B59" s="534"/>
      <c r="C59" s="278">
        <v>13700000</v>
      </c>
      <c r="D59" s="278">
        <v>60100000</v>
      </c>
      <c r="E59" s="278">
        <v>73800000</v>
      </c>
      <c r="F59" s="287"/>
      <c r="G59" s="278">
        <v>10300000</v>
      </c>
      <c r="H59" s="278">
        <v>39400000</v>
      </c>
      <c r="I59" s="278">
        <v>49600000</v>
      </c>
      <c r="J59" s="287"/>
      <c r="K59" s="280">
        <v>10800000</v>
      </c>
      <c r="L59" s="280">
        <v>50200000</v>
      </c>
      <c r="M59" s="280">
        <v>61000000</v>
      </c>
      <c r="N59" s="287"/>
      <c r="O59" s="280">
        <v>16200000</v>
      </c>
      <c r="P59" s="280">
        <v>40600000</v>
      </c>
      <c r="Q59" s="278">
        <v>56800000</v>
      </c>
      <c r="R59" s="287"/>
      <c r="S59" s="278">
        <v>50900000</v>
      </c>
      <c r="T59" s="278">
        <v>190400000</v>
      </c>
      <c r="U59" s="278">
        <v>241300000</v>
      </c>
    </row>
    <row r="60" spans="1:21" ht="18.75" customHeight="1" x14ac:dyDescent="0.25">
      <c r="A60" s="1"/>
      <c r="B60" s="1"/>
      <c r="C60" s="285"/>
      <c r="D60" s="286"/>
      <c r="E60" s="285"/>
      <c r="F60" s="72"/>
      <c r="G60" s="286"/>
      <c r="H60" s="286"/>
      <c r="I60" s="285"/>
      <c r="J60" s="72"/>
      <c r="K60" s="72"/>
      <c r="L60" s="72"/>
      <c r="M60" s="72"/>
      <c r="N60" s="72"/>
      <c r="O60" s="284"/>
      <c r="P60" s="284"/>
      <c r="Q60" s="284"/>
      <c r="R60" s="72"/>
      <c r="S60" s="243"/>
      <c r="T60" s="243"/>
      <c r="U60" s="242"/>
    </row>
    <row r="61" spans="1:21" ht="12.45" customHeight="1" x14ac:dyDescent="0.25">
      <c r="A61" s="540" t="s">
        <v>75</v>
      </c>
      <c r="B61" s="534"/>
      <c r="C61" s="238">
        <v>2519700000</v>
      </c>
      <c r="D61" s="238">
        <v>1939200000</v>
      </c>
      <c r="E61" s="238">
        <v>4459000000</v>
      </c>
      <c r="F61" s="239"/>
      <c r="G61" s="238">
        <v>2917400000</v>
      </c>
      <c r="H61" s="238">
        <v>2122000000</v>
      </c>
      <c r="I61" s="238">
        <v>5039400000</v>
      </c>
      <c r="J61" s="239"/>
      <c r="K61" s="241">
        <v>2751300000</v>
      </c>
      <c r="L61" s="241">
        <v>2166100000</v>
      </c>
      <c r="M61" s="241">
        <v>4917400000</v>
      </c>
      <c r="N61" s="239"/>
      <c r="O61" s="283">
        <v>3085500000</v>
      </c>
      <c r="P61" s="283">
        <v>2284400000</v>
      </c>
      <c r="Q61" s="238">
        <v>5369900000</v>
      </c>
      <c r="R61" s="239"/>
      <c r="S61" s="238">
        <v>11273900000</v>
      </c>
      <c r="T61" s="238">
        <v>8511700000</v>
      </c>
      <c r="U61" s="238">
        <v>19785700000</v>
      </c>
    </row>
    <row r="62" spans="1:21" ht="12.45" customHeight="1" x14ac:dyDescent="0.25">
      <c r="A62" s="1"/>
      <c r="B62" s="1"/>
      <c r="C62" s="37"/>
      <c r="D62" s="35"/>
      <c r="E62" s="35"/>
      <c r="F62" s="161"/>
      <c r="G62" s="35"/>
      <c r="H62" s="35"/>
      <c r="I62" s="37"/>
      <c r="J62" s="161"/>
      <c r="K62" s="35"/>
      <c r="L62" s="35"/>
      <c r="M62" s="35"/>
      <c r="N62" s="161"/>
      <c r="O62" s="35"/>
      <c r="P62" s="35"/>
      <c r="Q62" s="37"/>
      <c r="R62" s="161"/>
      <c r="S62" s="35"/>
      <c r="T62" s="35"/>
      <c r="U62" s="37"/>
    </row>
    <row r="63" spans="1:21" ht="12.45" customHeight="1" x14ac:dyDescent="0.25">
      <c r="A63" s="1"/>
      <c r="B63" s="47" t="s">
        <v>74</v>
      </c>
      <c r="C63" s="32">
        <v>238800000</v>
      </c>
      <c r="D63" s="32">
        <v>269300000</v>
      </c>
      <c r="E63" s="32">
        <v>508100000</v>
      </c>
      <c r="F63" s="161"/>
      <c r="G63" s="32">
        <v>183700000</v>
      </c>
      <c r="H63" s="32">
        <v>289400000</v>
      </c>
      <c r="I63" s="32">
        <v>473000000</v>
      </c>
      <c r="J63" s="161"/>
      <c r="K63" s="55">
        <v>182800000</v>
      </c>
      <c r="L63" s="55">
        <v>305700000</v>
      </c>
      <c r="M63" s="55">
        <v>488400000</v>
      </c>
      <c r="N63" s="161"/>
      <c r="O63" s="282">
        <v>187400000</v>
      </c>
      <c r="P63" s="282">
        <v>360000000</v>
      </c>
      <c r="Q63" s="32">
        <v>547400000</v>
      </c>
      <c r="R63" s="161"/>
      <c r="S63" s="32">
        <v>792700000</v>
      </c>
      <c r="T63" s="32">
        <v>1224300000</v>
      </c>
      <c r="U63" s="32">
        <v>2017000000</v>
      </c>
    </row>
    <row r="64" spans="1:21" ht="12.45" customHeight="1" x14ac:dyDescent="0.25">
      <c r="A64" s="1"/>
      <c r="B64" s="47" t="s">
        <v>73</v>
      </c>
      <c r="C64" s="236">
        <v>175000000</v>
      </c>
      <c r="D64" s="236">
        <v>86300000</v>
      </c>
      <c r="E64" s="236">
        <v>261300000</v>
      </c>
      <c r="F64" s="161"/>
      <c r="G64" s="236">
        <v>222800000</v>
      </c>
      <c r="H64" s="236">
        <v>88900000</v>
      </c>
      <c r="I64" s="236">
        <v>311800000</v>
      </c>
      <c r="J64" s="161"/>
      <c r="K64" s="103">
        <v>170300000</v>
      </c>
      <c r="L64" s="103">
        <v>81900000</v>
      </c>
      <c r="M64" s="103">
        <v>252200000</v>
      </c>
      <c r="N64" s="161"/>
      <c r="O64" s="281">
        <v>150300000</v>
      </c>
      <c r="P64" s="281">
        <v>93100000</v>
      </c>
      <c r="Q64" s="236">
        <v>243400000</v>
      </c>
      <c r="R64" s="161"/>
      <c r="S64" s="236">
        <v>718400000</v>
      </c>
      <c r="T64" s="236">
        <v>350300000</v>
      </c>
      <c r="U64" s="236">
        <v>1068700000</v>
      </c>
    </row>
    <row r="65" spans="1:21" ht="8.6999999999999993" customHeight="1" x14ac:dyDescent="0.25">
      <c r="A65" s="1"/>
      <c r="B65" s="1"/>
      <c r="C65" s="102"/>
      <c r="D65" s="1"/>
      <c r="E65" s="1"/>
      <c r="F65" s="1"/>
      <c r="G65" s="1"/>
      <c r="H65" s="1"/>
      <c r="I65" s="1"/>
      <c r="J65" s="1"/>
      <c r="K65" s="35"/>
      <c r="L65" s="35"/>
      <c r="M65" s="35"/>
      <c r="N65" s="1"/>
      <c r="O65" s="1"/>
      <c r="P65" s="1"/>
      <c r="Q65" s="12"/>
      <c r="R65" s="1"/>
      <c r="S65" s="1"/>
      <c r="T65" s="1"/>
      <c r="U65" s="12"/>
    </row>
    <row r="66" spans="1:21" ht="18.75" customHeight="1" x14ac:dyDescent="0.25">
      <c r="A66" s="540" t="s">
        <v>72</v>
      </c>
      <c r="B66" s="534"/>
      <c r="C66" s="278">
        <v>413800000</v>
      </c>
      <c r="D66" s="278">
        <v>355600000</v>
      </c>
      <c r="E66" s="278">
        <v>769400000</v>
      </c>
      <c r="F66" s="279"/>
      <c r="G66" s="278">
        <v>406500000</v>
      </c>
      <c r="H66" s="278">
        <v>378300000</v>
      </c>
      <c r="I66" s="278">
        <v>784800000</v>
      </c>
      <c r="J66" s="279"/>
      <c r="K66" s="280">
        <v>353000000</v>
      </c>
      <c r="L66" s="280">
        <v>387600000</v>
      </c>
      <c r="M66" s="280">
        <v>740600000</v>
      </c>
      <c r="N66" s="279"/>
      <c r="O66" s="278">
        <v>337800000</v>
      </c>
      <c r="P66" s="278">
        <v>453100000</v>
      </c>
      <c r="Q66" s="278">
        <v>790900000</v>
      </c>
      <c r="R66" s="279"/>
      <c r="S66" s="278">
        <v>1511100000</v>
      </c>
      <c r="T66" s="278">
        <v>1574500000</v>
      </c>
      <c r="U66" s="278">
        <v>3085600000</v>
      </c>
    </row>
    <row r="67" spans="1:21" ht="18.75" customHeight="1" x14ac:dyDescent="0.25">
      <c r="A67" s="1"/>
      <c r="B67" s="1"/>
      <c r="C67" s="275"/>
      <c r="D67" s="275"/>
      <c r="E67" s="275"/>
      <c r="F67" s="275"/>
      <c r="G67" s="275"/>
      <c r="H67" s="275"/>
      <c r="I67" s="275"/>
      <c r="J67" s="275"/>
      <c r="K67" s="72"/>
      <c r="L67" s="72"/>
      <c r="M67" s="72"/>
      <c r="N67" s="275"/>
      <c r="O67" s="277"/>
      <c r="P67" s="277"/>
      <c r="Q67" s="276"/>
      <c r="R67" s="275"/>
      <c r="S67" s="275"/>
      <c r="T67" s="275"/>
      <c r="U67" s="274"/>
    </row>
    <row r="68" spans="1:21" ht="18.75" customHeight="1" x14ac:dyDescent="0.25">
      <c r="A68" s="1"/>
      <c r="B68" s="1"/>
      <c r="C68" s="1"/>
      <c r="D68" s="1"/>
      <c r="E68" s="1"/>
      <c r="F68" s="102"/>
      <c r="G68" s="1"/>
      <c r="H68" s="1"/>
      <c r="I68" s="1"/>
      <c r="J68" s="102"/>
      <c r="K68" s="97"/>
      <c r="L68" s="97"/>
      <c r="M68" s="97"/>
      <c r="N68" s="102"/>
      <c r="O68" s="102"/>
      <c r="P68" s="102"/>
      <c r="Q68" s="102"/>
      <c r="R68" s="102"/>
      <c r="S68" s="1"/>
      <c r="T68" s="1"/>
      <c r="U68" s="12"/>
    </row>
    <row r="69" spans="1:21" ht="18.75" customHeight="1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97"/>
      <c r="L69" s="97"/>
      <c r="M69" s="97"/>
      <c r="N69" s="102"/>
      <c r="O69" s="102"/>
      <c r="P69" s="102"/>
      <c r="Q69" s="102"/>
      <c r="R69" s="102"/>
      <c r="S69" s="102"/>
      <c r="T69" s="102"/>
      <c r="U69" s="102"/>
    </row>
    <row r="70" spans="1:21" ht="18.75" customHeight="1" thickBot="1" x14ac:dyDescent="0.3">
      <c r="A70" s="230" t="s">
        <v>71</v>
      </c>
      <c r="B70" s="180"/>
      <c r="C70" s="227">
        <v>2933500000</v>
      </c>
      <c r="D70" s="227">
        <v>2294800000</v>
      </c>
      <c r="E70" s="227">
        <v>5228300000</v>
      </c>
      <c r="F70" s="228"/>
      <c r="G70" s="227">
        <v>3323900000</v>
      </c>
      <c r="H70" s="227">
        <v>2500300000</v>
      </c>
      <c r="I70" s="227">
        <v>5824300000</v>
      </c>
      <c r="J70" s="228"/>
      <c r="K70" s="229">
        <v>3104400000</v>
      </c>
      <c r="L70" s="229">
        <v>2553600000</v>
      </c>
      <c r="M70" s="229">
        <v>5658000000</v>
      </c>
      <c r="N70" s="228"/>
      <c r="O70" s="234">
        <v>3423300000</v>
      </c>
      <c r="P70" s="234">
        <v>2737500000</v>
      </c>
      <c r="Q70" s="232">
        <v>6160700000</v>
      </c>
      <c r="R70" s="228"/>
      <c r="S70" s="227">
        <v>12785100000</v>
      </c>
      <c r="T70" s="227">
        <v>10086300000</v>
      </c>
      <c r="U70" s="227">
        <v>22871300000</v>
      </c>
    </row>
    <row r="71" spans="1:21" ht="18.75" customHeight="1" x14ac:dyDescent="0.25">
      <c r="A71" s="21"/>
      <c r="B71" s="21"/>
      <c r="C71" s="21"/>
      <c r="D71" s="21"/>
      <c r="E71" s="21"/>
      <c r="F71" s="226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</row>
    <row r="72" spans="1:21" ht="18.75" customHeight="1" x14ac:dyDescent="0.25">
      <c r="A72" s="608" t="s">
        <v>70</v>
      </c>
      <c r="B72" s="545"/>
      <c r="C72" s="545"/>
      <c r="D72" s="545"/>
      <c r="E72" s="545"/>
      <c r="F72" s="545"/>
      <c r="G72" s="545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20"/>
      <c r="S72" s="620"/>
      <c r="T72" s="620"/>
      <c r="U72" s="621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7"/>
    </row>
    <row r="74" spans="1:21" ht="18.75" customHeight="1" x14ac:dyDescent="0.25">
      <c r="A74" s="543" t="s">
        <v>69</v>
      </c>
      <c r="B74" s="564"/>
      <c r="C74" s="564"/>
      <c r="D74" s="564"/>
      <c r="E74" s="564"/>
      <c r="F74" s="564"/>
      <c r="G74" s="564"/>
      <c r="H74" s="618"/>
      <c r="I74" s="618"/>
      <c r="J74" s="618"/>
      <c r="K74" s="618"/>
      <c r="L74" s="618"/>
      <c r="M74" s="618"/>
      <c r="N74" s="618"/>
      <c r="O74" s="618"/>
      <c r="P74" s="618"/>
      <c r="Q74" s="618"/>
      <c r="R74" s="618"/>
      <c r="S74" s="618"/>
      <c r="T74" s="618"/>
      <c r="U74" s="619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7"/>
    </row>
    <row r="76" spans="1:21" ht="18.75" customHeight="1" x14ac:dyDescent="0.25">
      <c r="A76" s="608" t="s">
        <v>68</v>
      </c>
      <c r="B76" s="545"/>
      <c r="C76" s="545"/>
      <c r="D76" s="545"/>
      <c r="E76" s="545"/>
      <c r="F76" s="545"/>
      <c r="G76" s="545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20"/>
      <c r="S76" s="620"/>
      <c r="T76" s="620"/>
      <c r="U76" s="621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7"/>
    </row>
    <row r="78" spans="1:21" ht="18.75" customHeight="1" x14ac:dyDescent="0.25">
      <c r="A78" s="605" t="s">
        <v>33</v>
      </c>
      <c r="B78" s="534"/>
      <c r="C78" s="534"/>
      <c r="D78" s="534"/>
      <c r="E78" s="1"/>
      <c r="F78" s="1"/>
      <c r="G78" s="1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7"/>
    </row>
    <row r="79" spans="1:21" ht="18.75" customHeight="1" x14ac:dyDescent="0.25">
      <c r="A79" s="616"/>
      <c r="B79" s="534"/>
      <c r="C79" s="1"/>
      <c r="D79" s="1"/>
      <c r="E79" s="1"/>
      <c r="F79" s="1"/>
      <c r="G79" s="1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7"/>
    </row>
    <row r="80" spans="1:21" ht="18.75" customHeight="1" x14ac:dyDescent="0.25">
      <c r="A80" s="581" t="s">
        <v>115</v>
      </c>
      <c r="B80" s="538"/>
      <c r="C80" s="1"/>
      <c r="D80" s="1"/>
      <c r="E80" s="1"/>
      <c r="F80" s="1"/>
      <c r="G80" s="1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7"/>
    </row>
    <row r="81" spans="1:21" ht="18.75" customHeight="1" x14ac:dyDescent="0.25">
      <c r="A81" s="67"/>
      <c r="B81" s="67"/>
      <c r="C81" s="67"/>
      <c r="D81" s="67"/>
      <c r="E81" s="67"/>
      <c r="F81" s="67"/>
      <c r="G81" s="67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97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5">
      <c r="A96" s="1"/>
      <c r="B96" s="1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102"/>
    </row>
    <row r="97" spans="1:21" ht="18.75" customHeight="1" x14ac:dyDescent="0.25">
      <c r="A97" s="1"/>
      <c r="B97" s="1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102"/>
    </row>
    <row r="98" spans="1:21" ht="18.75" customHeight="1" x14ac:dyDescent="0.25">
      <c r="A98" s="1"/>
      <c r="B98" s="1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102"/>
    </row>
    <row r="99" spans="1:21" ht="18.7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102"/>
    </row>
  </sheetData>
  <mergeCells count="15">
    <mergeCell ref="A8:B8"/>
    <mergeCell ref="A59:B59"/>
    <mergeCell ref="A61:B61"/>
    <mergeCell ref="A66:B66"/>
    <mergeCell ref="A72:U72"/>
    <mergeCell ref="A74:U74"/>
    <mergeCell ref="A76:U76"/>
    <mergeCell ref="A78:D78"/>
    <mergeCell ref="A79:B79"/>
    <mergeCell ref="A80:B80"/>
    <mergeCell ref="A2:U2"/>
    <mergeCell ref="A3:U3"/>
    <mergeCell ref="A4:U4"/>
    <mergeCell ref="A6:B6"/>
    <mergeCell ref="A7:B7"/>
  </mergeCells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9"/>
  <sheetViews>
    <sheetView workbookViewId="0"/>
  </sheetViews>
  <sheetFormatPr defaultColWidth="21.44140625" defaultRowHeight="13.2" x14ac:dyDescent="0.25"/>
  <cols>
    <col min="2" max="2" width="22.44140625" customWidth="1"/>
    <col min="3" max="3" width="7.77734375" customWidth="1"/>
    <col min="4" max="4" width="7" customWidth="1"/>
    <col min="5" max="5" width="11.77734375" customWidth="1"/>
    <col min="6" max="6" width="7" customWidth="1"/>
    <col min="7" max="7" width="11.77734375" customWidth="1"/>
    <col min="8" max="8" width="2.6640625" customWidth="1"/>
    <col min="9" max="9" width="7.77734375" customWidth="1"/>
    <col min="10" max="10" width="7" customWidth="1"/>
    <col min="11" max="11" width="11.77734375" customWidth="1"/>
    <col min="12" max="12" width="7" customWidth="1"/>
    <col min="13" max="13" width="11.77734375" customWidth="1"/>
    <col min="14" max="14" width="2.6640625" customWidth="1"/>
    <col min="15" max="16" width="7" customWidth="1"/>
    <col min="17" max="17" width="11.77734375" customWidth="1"/>
    <col min="18" max="18" width="7" customWidth="1"/>
    <col min="19" max="19" width="11.77734375" customWidth="1"/>
    <col min="20" max="20" width="2.6640625" customWidth="1"/>
    <col min="21" max="22" width="7" customWidth="1"/>
    <col min="23" max="23" width="11.77734375" customWidth="1"/>
    <col min="24" max="24" width="7" customWidth="1"/>
    <col min="25" max="25" width="11.77734375" customWidth="1"/>
    <col min="26" max="26" width="2.6640625" customWidth="1"/>
    <col min="27" max="27" width="7.6640625" customWidth="1"/>
    <col min="28" max="28" width="7" customWidth="1"/>
    <col min="29" max="29" width="11.77734375" customWidth="1"/>
    <col min="30" max="30" width="7" customWidth="1"/>
    <col min="31" max="31" width="11.77734375" customWidth="1"/>
  </cols>
  <sheetData>
    <row r="1" spans="1:31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73"/>
      <c r="L1" s="273"/>
      <c r="M1" s="273"/>
      <c r="N1" s="273"/>
      <c r="O1" s="273"/>
      <c r="P1" s="273"/>
      <c r="Q1" s="273"/>
      <c r="R1" s="109"/>
      <c r="S1" s="9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66" t="s">
        <v>0</v>
      </c>
    </row>
    <row r="2" spans="1:31" ht="18.75" customHeight="1" x14ac:dyDescent="0.3">
      <c r="A2" s="583" t="s">
        <v>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7"/>
    </row>
    <row r="3" spans="1:31" ht="18.75" customHeight="1" x14ac:dyDescent="0.3">
      <c r="A3" s="583" t="s">
        <v>140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7"/>
    </row>
    <row r="4" spans="1:31" ht="18.75" customHeight="1" x14ac:dyDescent="0.3">
      <c r="A4" s="583" t="s">
        <v>139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94" t="s">
        <v>48</v>
      </c>
      <c r="N4" s="622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7"/>
    </row>
    <row r="5" spans="1:31" ht="12.45" customHeight="1" x14ac:dyDescent="0.25">
      <c r="A5" s="225" t="s">
        <v>3</v>
      </c>
      <c r="B5" s="17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2"/>
    </row>
    <row r="6" spans="1:31" ht="12.45" customHeight="1" x14ac:dyDescent="0.25">
      <c r="A6" s="561" t="s">
        <v>4</v>
      </c>
      <c r="B6" s="5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2"/>
    </row>
    <row r="7" spans="1:31" ht="12.45" customHeight="1" x14ac:dyDescent="0.25">
      <c r="A7" s="561" t="s">
        <v>5</v>
      </c>
      <c r="B7" s="5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</row>
    <row r="8" spans="1:31" ht="12.45" customHeight="1" x14ac:dyDescent="0.25">
      <c r="A8" s="561" t="s">
        <v>6</v>
      </c>
      <c r="B8" s="5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</row>
    <row r="9" spans="1:31" ht="12.45" customHeight="1" x14ac:dyDescent="0.25">
      <c r="A9" s="566"/>
      <c r="B9" s="56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</row>
    <row r="11" spans="1:31" ht="12.45" customHeight="1" x14ac:dyDescent="0.25">
      <c r="A11" s="540" t="s">
        <v>138</v>
      </c>
      <c r="B11" s="53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</row>
    <row r="12" spans="1:31" ht="12.45" customHeight="1" x14ac:dyDescent="0.25">
      <c r="A12" s="1"/>
      <c r="B12" s="1"/>
      <c r="C12" s="271" t="s">
        <v>8</v>
      </c>
      <c r="D12" s="271" t="s">
        <v>8</v>
      </c>
      <c r="E12" s="271" t="s">
        <v>110</v>
      </c>
      <c r="F12" s="271" t="s">
        <v>8</v>
      </c>
      <c r="G12" s="271" t="s">
        <v>8</v>
      </c>
      <c r="H12" s="146"/>
      <c r="I12" s="271" t="s">
        <v>10</v>
      </c>
      <c r="J12" s="271" t="s">
        <v>10</v>
      </c>
      <c r="K12" s="271" t="s">
        <v>110</v>
      </c>
      <c r="L12" s="271" t="s">
        <v>10</v>
      </c>
      <c r="M12" s="271" t="s">
        <v>10</v>
      </c>
      <c r="N12" s="146"/>
      <c r="O12" s="271" t="s">
        <v>11</v>
      </c>
      <c r="P12" s="271" t="s">
        <v>11</v>
      </c>
      <c r="Q12" s="271" t="s">
        <v>110</v>
      </c>
      <c r="R12" s="271" t="s">
        <v>11</v>
      </c>
      <c r="S12" s="271" t="s">
        <v>11</v>
      </c>
      <c r="T12" s="146"/>
      <c r="U12" s="271" t="s">
        <v>12</v>
      </c>
      <c r="V12" s="271" t="s">
        <v>12</v>
      </c>
      <c r="W12" s="271" t="s">
        <v>110</v>
      </c>
      <c r="X12" s="271" t="s">
        <v>12</v>
      </c>
      <c r="Y12" s="271" t="s">
        <v>12</v>
      </c>
      <c r="Z12" s="146"/>
      <c r="AA12" s="146">
        <v>2018</v>
      </c>
      <c r="AB12" s="146">
        <v>2018</v>
      </c>
      <c r="AC12" s="271" t="s">
        <v>110</v>
      </c>
      <c r="AD12" s="146">
        <v>2018</v>
      </c>
      <c r="AE12" s="152">
        <v>2018</v>
      </c>
    </row>
    <row r="13" spans="1:31" ht="12.45" customHeight="1" x14ac:dyDescent="0.25">
      <c r="A13" s="1"/>
      <c r="B13" s="1"/>
      <c r="C13" s="221" t="s">
        <v>111</v>
      </c>
      <c r="D13" s="221" t="s">
        <v>110</v>
      </c>
      <c r="E13" s="221" t="s">
        <v>137</v>
      </c>
      <c r="F13" s="221" t="s">
        <v>65</v>
      </c>
      <c r="G13" s="221" t="s">
        <v>137</v>
      </c>
      <c r="H13" s="270"/>
      <c r="I13" s="221" t="s">
        <v>111</v>
      </c>
      <c r="J13" s="221" t="s">
        <v>110</v>
      </c>
      <c r="K13" s="221" t="s">
        <v>137</v>
      </c>
      <c r="L13" s="221" t="s">
        <v>65</v>
      </c>
      <c r="M13" s="221" t="s">
        <v>137</v>
      </c>
      <c r="N13" s="270"/>
      <c r="O13" s="221" t="s">
        <v>111</v>
      </c>
      <c r="P13" s="221" t="s">
        <v>110</v>
      </c>
      <c r="Q13" s="221" t="s">
        <v>137</v>
      </c>
      <c r="R13" s="221" t="s">
        <v>65</v>
      </c>
      <c r="S13" s="221" t="s">
        <v>137</v>
      </c>
      <c r="T13" s="270"/>
      <c r="U13" s="221" t="s">
        <v>111</v>
      </c>
      <c r="V13" s="221" t="s">
        <v>110</v>
      </c>
      <c r="W13" s="221" t="s">
        <v>137</v>
      </c>
      <c r="X13" s="221" t="s">
        <v>65</v>
      </c>
      <c r="Y13" s="221" t="s">
        <v>137</v>
      </c>
      <c r="Z13" s="270"/>
      <c r="AA13" s="221" t="s">
        <v>111</v>
      </c>
      <c r="AB13" s="221" t="s">
        <v>110</v>
      </c>
      <c r="AC13" s="221" t="s">
        <v>137</v>
      </c>
      <c r="AD13" s="221" t="s">
        <v>65</v>
      </c>
      <c r="AE13" s="269" t="s">
        <v>137</v>
      </c>
    </row>
    <row r="14" spans="1:31" ht="12.45" customHeight="1" x14ac:dyDescent="0.25">
      <c r="A14" s="1"/>
      <c r="B14" s="1"/>
      <c r="C14" s="332"/>
      <c r="D14" s="332"/>
      <c r="E14" s="33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32"/>
      <c r="V14" s="332"/>
      <c r="W14" s="332"/>
      <c r="X14" s="332"/>
      <c r="Y14" s="332"/>
      <c r="Z14" s="1"/>
      <c r="AA14" s="1"/>
      <c r="AB14" s="1"/>
      <c r="AC14" s="1"/>
      <c r="AD14" s="1"/>
      <c r="AE14" s="12"/>
    </row>
    <row r="15" spans="1:31" ht="12.45" customHeight="1" x14ac:dyDescent="0.25">
      <c r="A15" s="67"/>
      <c r="B15" s="195" t="s">
        <v>109</v>
      </c>
      <c r="C15" s="305">
        <v>0.63412718889999997</v>
      </c>
      <c r="D15" s="326">
        <v>0.04</v>
      </c>
      <c r="E15" s="326">
        <v>-0.05</v>
      </c>
      <c r="F15" s="305">
        <v>0.17742450579999999</v>
      </c>
      <c r="G15" s="305">
        <v>0.1033682672</v>
      </c>
      <c r="H15" s="341"/>
      <c r="I15" s="337" t="s">
        <v>21</v>
      </c>
      <c r="J15" s="326">
        <v>0</v>
      </c>
      <c r="K15" s="326">
        <v>-0.06</v>
      </c>
      <c r="L15" s="326">
        <v>3.9854987006</v>
      </c>
      <c r="M15" s="326">
        <v>3.9407540545000002</v>
      </c>
      <c r="N15" s="340"/>
      <c r="O15" s="328"/>
      <c r="P15" s="328"/>
      <c r="Q15" s="307"/>
      <c r="R15" s="328"/>
      <c r="S15" s="307"/>
      <c r="T15" s="340"/>
      <c r="U15" s="326"/>
      <c r="V15" s="326"/>
      <c r="W15" s="305"/>
      <c r="X15" s="326"/>
      <c r="Y15" s="305"/>
      <c r="Z15" s="339"/>
      <c r="AA15" s="305">
        <v>9.3113084193999995</v>
      </c>
      <c r="AB15" s="326">
        <v>0.02</v>
      </c>
      <c r="AC15" s="326">
        <v>-0.06</v>
      </c>
      <c r="AD15" s="326">
        <v>2.1541816067999999</v>
      </c>
      <c r="AE15" s="326">
        <v>2.0981715634999998</v>
      </c>
    </row>
    <row r="16" spans="1:31" ht="12.45" customHeight="1" x14ac:dyDescent="0.25">
      <c r="A16" s="67"/>
      <c r="B16" s="195" t="s">
        <v>108</v>
      </c>
      <c r="C16" s="326">
        <v>0.06</v>
      </c>
      <c r="D16" s="326">
        <v>-0.23</v>
      </c>
      <c r="E16" s="326">
        <v>-0.28000000000000003</v>
      </c>
      <c r="F16" s="326">
        <v>-7.0000000000000007E-2</v>
      </c>
      <c r="G16" s="305">
        <v>-0.09</v>
      </c>
      <c r="H16" s="341"/>
      <c r="I16" s="326">
        <v>-0.09</v>
      </c>
      <c r="J16" s="307">
        <v>-0.22</v>
      </c>
      <c r="K16" s="326">
        <v>-0.24</v>
      </c>
      <c r="L16" s="307">
        <v>-0.14000000000000001</v>
      </c>
      <c r="M16" s="305">
        <v>-0.15</v>
      </c>
      <c r="N16" s="340"/>
      <c r="O16" s="328"/>
      <c r="P16" s="328"/>
      <c r="Q16" s="307"/>
      <c r="R16" s="328"/>
      <c r="S16" s="307"/>
      <c r="T16" s="340"/>
      <c r="U16" s="326"/>
      <c r="V16" s="326"/>
      <c r="W16" s="305"/>
      <c r="X16" s="326"/>
      <c r="Y16" s="305"/>
      <c r="Z16" s="339"/>
      <c r="AA16" s="326">
        <v>-0.03</v>
      </c>
      <c r="AB16" s="326">
        <v>-0.22</v>
      </c>
      <c r="AC16" s="326">
        <v>-0.26</v>
      </c>
      <c r="AD16" s="326">
        <v>-0.11</v>
      </c>
      <c r="AE16" s="305">
        <v>-0.12</v>
      </c>
    </row>
    <row r="17" spans="1:31" ht="12.45" customHeight="1" x14ac:dyDescent="0.25">
      <c r="A17" s="67"/>
      <c r="B17" s="68" t="s">
        <v>107</v>
      </c>
      <c r="C17" s="326">
        <v>-0.86</v>
      </c>
      <c r="D17" s="326">
        <v>0.46</v>
      </c>
      <c r="E17" s="326">
        <v>0.32</v>
      </c>
      <c r="F17" s="326">
        <v>-0.75</v>
      </c>
      <c r="G17" s="305">
        <v>-0.76</v>
      </c>
      <c r="H17" s="341"/>
      <c r="I17" s="326">
        <v>-0.9</v>
      </c>
      <c r="J17" s="326">
        <v>0.22</v>
      </c>
      <c r="K17" s="326">
        <v>0.14000000000000001</v>
      </c>
      <c r="L17" s="326">
        <v>-0.81</v>
      </c>
      <c r="M17" s="305">
        <v>-0.81</v>
      </c>
      <c r="N17" s="340"/>
      <c r="O17" s="328"/>
      <c r="P17" s="328"/>
      <c r="Q17" s="307"/>
      <c r="R17" s="328"/>
      <c r="S17" s="307"/>
      <c r="T17" s="340"/>
      <c r="U17" s="326"/>
      <c r="V17" s="326"/>
      <c r="W17" s="305"/>
      <c r="X17" s="326"/>
      <c r="Y17" s="305"/>
      <c r="Z17" s="339"/>
      <c r="AA17" s="326">
        <v>-0.88</v>
      </c>
      <c r="AB17" s="326">
        <v>0.34</v>
      </c>
      <c r="AC17" s="326">
        <v>0.23</v>
      </c>
      <c r="AD17" s="326">
        <v>-0.78</v>
      </c>
      <c r="AE17" s="305">
        <v>-0.79</v>
      </c>
    </row>
    <row r="18" spans="1:31" ht="12.45" customHeight="1" x14ac:dyDescent="0.25">
      <c r="A18" s="231"/>
      <c r="B18" s="248" t="s">
        <v>106</v>
      </c>
      <c r="C18" s="360">
        <v>-1.04</v>
      </c>
      <c r="D18" s="360">
        <v>0.63</v>
      </c>
      <c r="E18" s="359">
        <v>0.56999999999999995</v>
      </c>
      <c r="F18" s="360">
        <v>0.16</v>
      </c>
      <c r="G18" s="359">
        <v>0.12</v>
      </c>
      <c r="H18" s="365"/>
      <c r="I18" s="360">
        <v>-1.05</v>
      </c>
      <c r="J18" s="360">
        <v>-0.28999999999999998</v>
      </c>
      <c r="K18" s="359">
        <v>-0.28999999999999998</v>
      </c>
      <c r="L18" s="360">
        <v>-0.34</v>
      </c>
      <c r="M18" s="359">
        <v>-0.35</v>
      </c>
      <c r="N18" s="362"/>
      <c r="O18" s="364"/>
      <c r="P18" s="364"/>
      <c r="Q18" s="363"/>
      <c r="R18" s="364"/>
      <c r="S18" s="363"/>
      <c r="T18" s="362"/>
      <c r="U18" s="360"/>
      <c r="V18" s="360"/>
      <c r="W18" s="359"/>
      <c r="X18" s="360"/>
      <c r="Y18" s="359"/>
      <c r="Z18" s="361"/>
      <c r="AA18" s="360">
        <v>-1.04</v>
      </c>
      <c r="AB18" s="360">
        <v>0.05</v>
      </c>
      <c r="AC18" s="359">
        <v>0.03</v>
      </c>
      <c r="AD18" s="360">
        <v>-0.13</v>
      </c>
      <c r="AE18" s="359">
        <v>-0.15</v>
      </c>
    </row>
    <row r="19" spans="1:31" ht="12.45" customHeight="1" x14ac:dyDescent="0.25">
      <c r="A19" s="623" t="s">
        <v>105</v>
      </c>
      <c r="B19" s="624"/>
      <c r="C19" s="319">
        <v>-0.2026915034</v>
      </c>
      <c r="D19" s="348">
        <v>-0.16</v>
      </c>
      <c r="E19" s="348">
        <v>-0.21</v>
      </c>
      <c r="F19" s="319">
        <v>-0.18397744869999999</v>
      </c>
      <c r="G19" s="319">
        <v>-0.20681982360000001</v>
      </c>
      <c r="H19" s="353"/>
      <c r="I19" s="319">
        <v>-0.1225592724</v>
      </c>
      <c r="J19" s="348">
        <v>-0.19</v>
      </c>
      <c r="K19" s="348">
        <v>-0.22</v>
      </c>
      <c r="L19" s="335">
        <v>-0.147053988</v>
      </c>
      <c r="M19" s="335">
        <v>-0.1569897942</v>
      </c>
      <c r="N19" s="350"/>
      <c r="O19" s="352"/>
      <c r="P19" s="352"/>
      <c r="Q19" s="351"/>
      <c r="R19" s="352"/>
      <c r="S19" s="351"/>
      <c r="T19" s="350"/>
      <c r="U19" s="348"/>
      <c r="V19" s="348"/>
      <c r="W19" s="347"/>
      <c r="X19" s="348"/>
      <c r="Y19" s="347"/>
      <c r="Z19" s="349"/>
      <c r="AA19" s="319">
        <v>-0.15854238870000001</v>
      </c>
      <c r="AB19" s="348">
        <v>-0.17</v>
      </c>
      <c r="AC19" s="348">
        <v>-0.22</v>
      </c>
      <c r="AD19" s="335">
        <v>-0.16409458499999999</v>
      </c>
      <c r="AE19" s="335">
        <v>-0.18000279189999999</v>
      </c>
    </row>
    <row r="20" spans="1:31" ht="12.45" customHeight="1" x14ac:dyDescent="0.25">
      <c r="A20" s="1"/>
      <c r="B20" s="1"/>
      <c r="C20" s="308"/>
      <c r="D20" s="308"/>
      <c r="E20" s="308"/>
      <c r="F20" s="308"/>
      <c r="G20" s="308"/>
      <c r="H20" s="34"/>
      <c r="I20" s="308"/>
      <c r="J20" s="308"/>
      <c r="K20" s="308"/>
      <c r="L20" s="308"/>
      <c r="M20" s="312"/>
      <c r="N20" s="336"/>
      <c r="O20" s="331"/>
      <c r="P20" s="331"/>
      <c r="Q20" s="330"/>
      <c r="R20" s="331"/>
      <c r="S20" s="330"/>
      <c r="T20" s="336"/>
      <c r="U20" s="308"/>
      <c r="V20" s="308"/>
      <c r="W20" s="312"/>
      <c r="X20" s="308"/>
      <c r="Y20" s="312"/>
      <c r="Z20" s="88"/>
      <c r="AA20" s="308"/>
      <c r="AB20" s="308"/>
      <c r="AC20" s="308"/>
      <c r="AD20" s="308"/>
      <c r="AE20" s="312"/>
    </row>
    <row r="21" spans="1:31" ht="12.45" customHeight="1" x14ac:dyDescent="0.25">
      <c r="A21" s="67"/>
      <c r="B21" s="195" t="s">
        <v>120</v>
      </c>
      <c r="C21" s="305">
        <v>4.75</v>
      </c>
      <c r="D21" s="305">
        <v>0.64</v>
      </c>
      <c r="E21" s="305">
        <v>0.48</v>
      </c>
      <c r="F21" s="305">
        <v>2.61</v>
      </c>
      <c r="G21" s="305">
        <v>2.52</v>
      </c>
      <c r="H21" s="67"/>
      <c r="I21" s="305">
        <v>1.63</v>
      </c>
      <c r="J21" s="305">
        <v>0.67</v>
      </c>
      <c r="K21" s="326">
        <v>0.57999999999999996</v>
      </c>
      <c r="L21" s="326">
        <v>1.33</v>
      </c>
      <c r="M21" s="305">
        <v>1.3</v>
      </c>
      <c r="N21" s="355"/>
      <c r="O21" s="307"/>
      <c r="P21" s="328"/>
      <c r="Q21" s="307"/>
      <c r="R21" s="328"/>
      <c r="S21" s="307"/>
      <c r="T21" s="355"/>
      <c r="U21" s="305"/>
      <c r="V21" s="326"/>
      <c r="W21" s="305"/>
      <c r="X21" s="326"/>
      <c r="Y21" s="305"/>
      <c r="Z21" s="102"/>
      <c r="AA21" s="326">
        <v>2.4700000000000002</v>
      </c>
      <c r="AB21" s="326">
        <v>0.66</v>
      </c>
      <c r="AC21" s="326">
        <v>0.53</v>
      </c>
      <c r="AD21" s="305">
        <v>1.77</v>
      </c>
      <c r="AE21" s="305">
        <v>1.73</v>
      </c>
    </row>
    <row r="22" spans="1:31" ht="12.45" customHeight="1" x14ac:dyDescent="0.25">
      <c r="A22" s="231"/>
      <c r="B22" s="248" t="s">
        <v>103</v>
      </c>
      <c r="C22" s="305">
        <v>-0.31</v>
      </c>
      <c r="D22" s="326">
        <v>0.13</v>
      </c>
      <c r="E22" s="305">
        <v>0.05</v>
      </c>
      <c r="F22" s="326">
        <v>-0.1</v>
      </c>
      <c r="G22" s="326">
        <v>-0.14000000000000001</v>
      </c>
      <c r="H22" s="67"/>
      <c r="I22" s="305">
        <v>-0.1</v>
      </c>
      <c r="J22" s="326">
        <v>7.0000000000000007E-2</v>
      </c>
      <c r="K22" s="305">
        <v>0.02</v>
      </c>
      <c r="L22" s="326">
        <v>-0.03</v>
      </c>
      <c r="M22" s="305">
        <v>-0.05</v>
      </c>
      <c r="N22" s="355"/>
      <c r="O22" s="307"/>
      <c r="P22" s="328"/>
      <c r="Q22" s="307"/>
      <c r="R22" s="328"/>
      <c r="S22" s="307"/>
      <c r="T22" s="355"/>
      <c r="U22" s="305"/>
      <c r="V22" s="326"/>
      <c r="W22" s="305"/>
      <c r="X22" s="326"/>
      <c r="Y22" s="305"/>
      <c r="Z22" s="102"/>
      <c r="AA22" s="326">
        <v>-0.19</v>
      </c>
      <c r="AB22" s="326">
        <v>0.09</v>
      </c>
      <c r="AC22" s="326">
        <v>0.03</v>
      </c>
      <c r="AD22" s="326">
        <v>-0.06</v>
      </c>
      <c r="AE22" s="305">
        <v>-0.09</v>
      </c>
    </row>
    <row r="23" spans="1:31" ht="12.45" customHeight="1" x14ac:dyDescent="0.25">
      <c r="A23" s="231"/>
      <c r="B23" s="248" t="s">
        <v>102</v>
      </c>
      <c r="C23" s="337" t="s">
        <v>136</v>
      </c>
      <c r="D23" s="326">
        <v>-0.12</v>
      </c>
      <c r="E23" s="326">
        <v>-0.16</v>
      </c>
      <c r="F23" s="326">
        <v>7.0000000000000007E-2</v>
      </c>
      <c r="G23" s="326">
        <v>0.06</v>
      </c>
      <c r="H23" s="67"/>
      <c r="I23" s="305">
        <v>0</v>
      </c>
      <c r="J23" s="326">
        <v>7.0000000000000007E-2</v>
      </c>
      <c r="K23" s="326">
        <v>0.04</v>
      </c>
      <c r="L23" s="326">
        <v>0.01</v>
      </c>
      <c r="M23" s="305">
        <v>0</v>
      </c>
      <c r="N23" s="355"/>
      <c r="O23" s="307"/>
      <c r="P23" s="328"/>
      <c r="Q23" s="307"/>
      <c r="R23" s="328"/>
      <c r="S23" s="307"/>
      <c r="T23" s="355"/>
      <c r="U23" s="305"/>
      <c r="V23" s="326"/>
      <c r="W23" s="305"/>
      <c r="X23" s="326"/>
      <c r="Y23" s="305"/>
      <c r="Z23" s="102"/>
      <c r="AA23" s="326">
        <v>0.04</v>
      </c>
      <c r="AB23" s="326">
        <v>-0.03</v>
      </c>
      <c r="AC23" s="326">
        <v>-7.0000000000000007E-2</v>
      </c>
      <c r="AD23" s="326">
        <v>0.04</v>
      </c>
      <c r="AE23" s="305">
        <v>0.03</v>
      </c>
    </row>
    <row r="24" spans="1:31" ht="12.45" customHeight="1" x14ac:dyDescent="0.25">
      <c r="A24" s="67"/>
      <c r="B24" s="195" t="s">
        <v>101</v>
      </c>
      <c r="C24" s="305">
        <v>0.12</v>
      </c>
      <c r="D24" s="326">
        <v>0.11</v>
      </c>
      <c r="E24" s="326">
        <v>0.02</v>
      </c>
      <c r="F24" s="326">
        <v>0.12</v>
      </c>
      <c r="G24" s="326">
        <v>0.09</v>
      </c>
      <c r="H24" s="67"/>
      <c r="I24" s="305">
        <v>0.19</v>
      </c>
      <c r="J24" s="326">
        <v>0.06</v>
      </c>
      <c r="K24" s="326">
        <v>0.01</v>
      </c>
      <c r="L24" s="326">
        <v>0.13</v>
      </c>
      <c r="M24" s="305">
        <v>0.12</v>
      </c>
      <c r="N24" s="355"/>
      <c r="O24" s="307"/>
      <c r="P24" s="328"/>
      <c r="Q24" s="307"/>
      <c r="R24" s="328"/>
      <c r="S24" s="307"/>
      <c r="T24" s="355"/>
      <c r="U24" s="305"/>
      <c r="V24" s="326"/>
      <c r="W24" s="305"/>
      <c r="X24" s="326"/>
      <c r="Y24" s="305"/>
      <c r="Z24" s="102"/>
      <c r="AA24" s="326">
        <v>0.15</v>
      </c>
      <c r="AB24" s="326">
        <v>0.08</v>
      </c>
      <c r="AC24" s="326">
        <v>0.02</v>
      </c>
      <c r="AD24" s="326">
        <v>0.13</v>
      </c>
      <c r="AE24" s="305">
        <v>0.1</v>
      </c>
    </row>
    <row r="25" spans="1:31" ht="12.45" customHeight="1" x14ac:dyDescent="0.25">
      <c r="A25" s="231"/>
      <c r="B25" s="248" t="s">
        <v>100</v>
      </c>
      <c r="C25" s="305">
        <v>1</v>
      </c>
      <c r="D25" s="326">
        <v>0.03</v>
      </c>
      <c r="E25" s="326">
        <v>-0.06</v>
      </c>
      <c r="F25" s="326">
        <v>0.27</v>
      </c>
      <c r="G25" s="326">
        <v>0.21</v>
      </c>
      <c r="H25" s="67"/>
      <c r="I25" s="305">
        <v>-0.43</v>
      </c>
      <c r="J25" s="326">
        <v>0.01</v>
      </c>
      <c r="K25" s="326">
        <v>-0.03</v>
      </c>
      <c r="L25" s="326">
        <v>-0.23</v>
      </c>
      <c r="M25" s="305">
        <v>-0.25</v>
      </c>
      <c r="N25" s="355"/>
      <c r="O25" s="307"/>
      <c r="P25" s="328"/>
      <c r="Q25" s="307"/>
      <c r="R25" s="328"/>
      <c r="S25" s="307"/>
      <c r="T25" s="355"/>
      <c r="U25" s="305"/>
      <c r="V25" s="326"/>
      <c r="W25" s="305"/>
      <c r="X25" s="326"/>
      <c r="Y25" s="305"/>
      <c r="Z25" s="102"/>
      <c r="AA25" s="326">
        <v>-0.14000000000000001</v>
      </c>
      <c r="AB25" s="326">
        <v>0.02</v>
      </c>
      <c r="AC25" s="326">
        <v>-0.04</v>
      </c>
      <c r="AD25" s="326">
        <v>-0.05</v>
      </c>
      <c r="AE25" s="305">
        <v>-0.09</v>
      </c>
    </row>
    <row r="26" spans="1:31" ht="12.45" customHeight="1" x14ac:dyDescent="0.25">
      <c r="A26" s="21"/>
      <c r="B26" s="258" t="s">
        <v>99</v>
      </c>
      <c r="C26" s="305">
        <v>0.08</v>
      </c>
      <c r="D26" s="326">
        <v>-0.04</v>
      </c>
      <c r="E26" s="326">
        <v>-0.1</v>
      </c>
      <c r="F26" s="326">
        <v>0.04</v>
      </c>
      <c r="G26" s="326">
        <v>0.02</v>
      </c>
      <c r="H26" s="67"/>
      <c r="I26" s="305">
        <v>0.05</v>
      </c>
      <c r="J26" s="326">
        <v>-0.18</v>
      </c>
      <c r="K26" s="326">
        <v>-0.21</v>
      </c>
      <c r="L26" s="326">
        <v>-0.03</v>
      </c>
      <c r="M26" s="305">
        <v>-0.04</v>
      </c>
      <c r="N26" s="355"/>
      <c r="O26" s="307"/>
      <c r="P26" s="328"/>
      <c r="Q26" s="307"/>
      <c r="R26" s="328"/>
      <c r="S26" s="307"/>
      <c r="T26" s="355"/>
      <c r="U26" s="305"/>
      <c r="V26" s="326"/>
      <c r="W26" s="305"/>
      <c r="X26" s="326"/>
      <c r="Y26" s="305"/>
      <c r="Z26" s="102"/>
      <c r="AA26" s="326">
        <v>7.0000000000000007E-2</v>
      </c>
      <c r="AB26" s="326">
        <v>-0.12</v>
      </c>
      <c r="AC26" s="326">
        <v>-0.16</v>
      </c>
      <c r="AD26" s="326">
        <v>-9.9999999999999995E-7</v>
      </c>
      <c r="AE26" s="305">
        <v>-0.01</v>
      </c>
    </row>
    <row r="27" spans="1:31" ht="18.75" customHeight="1" x14ac:dyDescent="0.25">
      <c r="A27" s="67"/>
      <c r="B27" s="195" t="s">
        <v>135</v>
      </c>
      <c r="C27" s="305">
        <v>0.99</v>
      </c>
      <c r="D27" s="326">
        <v>1.1299999999999999</v>
      </c>
      <c r="E27" s="326">
        <v>0.79</v>
      </c>
      <c r="F27" s="326">
        <v>1.04</v>
      </c>
      <c r="G27" s="326">
        <v>0.92</v>
      </c>
      <c r="H27" s="67"/>
      <c r="I27" s="305">
        <v>0.28000000000000003</v>
      </c>
      <c r="J27" s="326">
        <v>0.7</v>
      </c>
      <c r="K27" s="326">
        <v>0.59</v>
      </c>
      <c r="L27" s="326">
        <v>0.43</v>
      </c>
      <c r="M27" s="305">
        <v>0.39</v>
      </c>
      <c r="N27" s="355"/>
      <c r="O27" s="307"/>
      <c r="P27" s="328"/>
      <c r="Q27" s="307"/>
      <c r="R27" s="328"/>
      <c r="S27" s="307"/>
      <c r="T27" s="355"/>
      <c r="U27" s="305"/>
      <c r="V27" s="326"/>
      <c r="W27" s="305"/>
      <c r="X27" s="326"/>
      <c r="Y27" s="305"/>
      <c r="Z27" s="102"/>
      <c r="AA27" s="326">
        <v>0.57999999999999996</v>
      </c>
      <c r="AB27" s="326">
        <v>0.88</v>
      </c>
      <c r="AC27" s="326">
        <v>0.67</v>
      </c>
      <c r="AD27" s="326">
        <v>0.68</v>
      </c>
      <c r="AE27" s="305">
        <v>0.61</v>
      </c>
    </row>
    <row r="28" spans="1:31" ht="18.75" customHeight="1" x14ac:dyDescent="0.25">
      <c r="A28" s="21"/>
      <c r="B28" s="358" t="s">
        <v>134</v>
      </c>
      <c r="C28" s="305">
        <v>0.19</v>
      </c>
      <c r="D28" s="326">
        <v>0.28999999999999998</v>
      </c>
      <c r="E28" s="326">
        <v>0.09</v>
      </c>
      <c r="F28" s="326">
        <v>0.25</v>
      </c>
      <c r="G28" s="326">
        <v>0.13</v>
      </c>
      <c r="H28" s="67"/>
      <c r="I28" s="305">
        <v>-0.06</v>
      </c>
      <c r="J28" s="326">
        <v>0.04</v>
      </c>
      <c r="K28" s="326">
        <v>0.01</v>
      </c>
      <c r="L28" s="326">
        <v>-9.9999999999999995E-8</v>
      </c>
      <c r="M28" s="305">
        <v>-0.02</v>
      </c>
      <c r="N28" s="355"/>
      <c r="O28" s="307"/>
      <c r="P28" s="328"/>
      <c r="Q28" s="307"/>
      <c r="R28" s="328"/>
      <c r="S28" s="307"/>
      <c r="T28" s="355"/>
      <c r="U28" s="305"/>
      <c r="V28" s="326"/>
      <c r="W28" s="305"/>
      <c r="X28" s="326"/>
      <c r="Y28" s="305"/>
      <c r="Z28" s="102"/>
      <c r="AA28" s="326">
        <v>0.05</v>
      </c>
      <c r="AB28" s="326">
        <v>0.15</v>
      </c>
      <c r="AC28" s="326">
        <v>0.05</v>
      </c>
      <c r="AD28" s="326">
        <v>0.11</v>
      </c>
      <c r="AE28" s="305">
        <v>0.05</v>
      </c>
    </row>
    <row r="29" spans="1:31" ht="12.45" customHeight="1" x14ac:dyDescent="0.25">
      <c r="A29" s="67"/>
      <c r="B29" s="195" t="s">
        <v>96</v>
      </c>
      <c r="C29" s="305">
        <v>0.78</v>
      </c>
      <c r="D29" s="326">
        <v>0.96</v>
      </c>
      <c r="E29" s="326">
        <v>0.79</v>
      </c>
      <c r="F29" s="326">
        <v>0.82</v>
      </c>
      <c r="G29" s="326">
        <v>0.78</v>
      </c>
      <c r="H29" s="67"/>
      <c r="I29" s="305">
        <v>0.61</v>
      </c>
      <c r="J29" s="326">
        <v>0.69</v>
      </c>
      <c r="K29" s="326">
        <v>0.6</v>
      </c>
      <c r="L29" s="326">
        <v>0.62</v>
      </c>
      <c r="M29" s="305">
        <v>0.61</v>
      </c>
      <c r="N29" s="355"/>
      <c r="O29" s="307"/>
      <c r="P29" s="328"/>
      <c r="Q29" s="307"/>
      <c r="R29" s="328"/>
      <c r="S29" s="307"/>
      <c r="T29" s="355"/>
      <c r="U29" s="305"/>
      <c r="V29" s="326"/>
      <c r="W29" s="305"/>
      <c r="X29" s="326"/>
      <c r="Y29" s="305"/>
      <c r="Z29" s="102"/>
      <c r="AA29" s="326">
        <v>0.68</v>
      </c>
      <c r="AB29" s="326">
        <v>0.8</v>
      </c>
      <c r="AC29" s="326">
        <v>0.68</v>
      </c>
      <c r="AD29" s="326">
        <v>0.71</v>
      </c>
      <c r="AE29" s="305">
        <v>0.68</v>
      </c>
    </row>
    <row r="30" spans="1:31" ht="12.45" customHeight="1" x14ac:dyDescent="0.25">
      <c r="A30" s="231"/>
      <c r="B30" s="248" t="s">
        <v>95</v>
      </c>
      <c r="C30" s="305">
        <v>-0.85</v>
      </c>
      <c r="D30" s="326">
        <v>-0.2</v>
      </c>
      <c r="E30" s="326">
        <v>-0.25</v>
      </c>
      <c r="F30" s="326">
        <v>-0.51</v>
      </c>
      <c r="G30" s="326">
        <v>-0.53</v>
      </c>
      <c r="H30" s="67"/>
      <c r="I30" s="305">
        <v>-0.97</v>
      </c>
      <c r="J30" s="326">
        <v>-0.2</v>
      </c>
      <c r="K30" s="326">
        <v>-0.22</v>
      </c>
      <c r="L30" s="326">
        <v>-0.57999999999999996</v>
      </c>
      <c r="M30" s="305">
        <v>-0.6</v>
      </c>
      <c r="N30" s="355"/>
      <c r="O30" s="307"/>
      <c r="P30" s="328"/>
      <c r="Q30" s="307"/>
      <c r="R30" s="328"/>
      <c r="S30" s="307"/>
      <c r="T30" s="355"/>
      <c r="U30" s="305"/>
      <c r="V30" s="326"/>
      <c r="W30" s="305"/>
      <c r="X30" s="326"/>
      <c r="Y30" s="305"/>
      <c r="Z30" s="102"/>
      <c r="AA30" s="326">
        <v>-0.91</v>
      </c>
      <c r="AB30" s="326">
        <v>-0.2</v>
      </c>
      <c r="AC30" s="326">
        <v>-0.23</v>
      </c>
      <c r="AD30" s="326">
        <v>-0.55000000000000004</v>
      </c>
      <c r="AE30" s="305">
        <v>-0.56000000000000005</v>
      </c>
    </row>
    <row r="31" spans="1:31" ht="12.45" customHeight="1" x14ac:dyDescent="0.25">
      <c r="A31" s="623" t="s">
        <v>94</v>
      </c>
      <c r="B31" s="624"/>
      <c r="C31" s="347">
        <v>0.3</v>
      </c>
      <c r="D31" s="348">
        <v>0.22</v>
      </c>
      <c r="E31" s="348">
        <v>0.11</v>
      </c>
      <c r="F31" s="348">
        <v>0.27</v>
      </c>
      <c r="G31" s="348">
        <v>0.23</v>
      </c>
      <c r="H31" s="353"/>
      <c r="I31" s="347">
        <v>0.22</v>
      </c>
      <c r="J31" s="348">
        <v>0.12</v>
      </c>
      <c r="K31" s="348">
        <v>7.0000000000000007E-2</v>
      </c>
      <c r="L31" s="348">
        <v>0.19</v>
      </c>
      <c r="M31" s="347">
        <v>0.17</v>
      </c>
      <c r="N31" s="350"/>
      <c r="O31" s="352"/>
      <c r="P31" s="352"/>
      <c r="Q31" s="351"/>
      <c r="R31" s="352"/>
      <c r="S31" s="351"/>
      <c r="T31" s="350"/>
      <c r="U31" s="348"/>
      <c r="V31" s="348"/>
      <c r="W31" s="347"/>
      <c r="X31" s="348"/>
      <c r="Y31" s="347"/>
      <c r="Z31" s="349"/>
      <c r="AA31" s="348">
        <v>0.26</v>
      </c>
      <c r="AB31" s="348">
        <v>0.17</v>
      </c>
      <c r="AC31" s="348">
        <v>0.09</v>
      </c>
      <c r="AD31" s="348">
        <v>0.23</v>
      </c>
      <c r="AE31" s="347">
        <v>0.2</v>
      </c>
    </row>
    <row r="32" spans="1:31" ht="12.45" customHeight="1" x14ac:dyDescent="0.25">
      <c r="A32" s="1"/>
      <c r="B32" s="1"/>
      <c r="C32" s="308"/>
      <c r="D32" s="308"/>
      <c r="E32" s="308"/>
      <c r="F32" s="308"/>
      <c r="G32" s="308"/>
      <c r="H32" s="34"/>
      <c r="I32" s="308"/>
      <c r="J32" s="308"/>
      <c r="K32" s="308"/>
      <c r="L32" s="308"/>
      <c r="M32" s="312"/>
      <c r="N32" s="336"/>
      <c r="O32" s="331"/>
      <c r="P32" s="331"/>
      <c r="Q32" s="331"/>
      <c r="R32" s="331"/>
      <c r="S32" s="331"/>
      <c r="T32" s="336"/>
      <c r="U32" s="308"/>
      <c r="V32" s="308"/>
      <c r="W32" s="312"/>
      <c r="X32" s="308"/>
      <c r="Y32" s="312"/>
      <c r="Z32" s="88"/>
      <c r="AA32" s="308"/>
      <c r="AB32" s="308"/>
      <c r="AC32" s="308"/>
      <c r="AD32" s="308"/>
      <c r="AE32" s="312"/>
    </row>
    <row r="33" spans="1:31" ht="12.45" customHeight="1" x14ac:dyDescent="0.25">
      <c r="A33" s="1"/>
      <c r="B33" s="47" t="s">
        <v>93</v>
      </c>
      <c r="C33" s="312">
        <v>0</v>
      </c>
      <c r="D33" s="356" t="s">
        <v>21</v>
      </c>
      <c r="E33" s="356" t="s">
        <v>21</v>
      </c>
      <c r="F33" s="356" t="s">
        <v>21</v>
      </c>
      <c r="G33" s="356" t="s">
        <v>21</v>
      </c>
      <c r="H33" s="1"/>
      <c r="I33" s="357" t="s">
        <v>21</v>
      </c>
      <c r="J33" s="308">
        <v>8.02</v>
      </c>
      <c r="K33" s="308">
        <v>7.54</v>
      </c>
      <c r="L33" s="308">
        <v>8.3800000000000008</v>
      </c>
      <c r="M33" s="312">
        <v>7.9</v>
      </c>
      <c r="N33" s="162"/>
      <c r="O33" s="330"/>
      <c r="P33" s="331"/>
      <c r="Q33" s="330"/>
      <c r="R33" s="331"/>
      <c r="S33" s="330"/>
      <c r="T33" s="162"/>
      <c r="U33" s="312"/>
      <c r="V33" s="308"/>
      <c r="W33" s="312"/>
      <c r="X33" s="308"/>
      <c r="Y33" s="312"/>
      <c r="Z33" s="12"/>
      <c r="AA33" s="357" t="s">
        <v>21</v>
      </c>
      <c r="AB33" s="356" t="s">
        <v>21</v>
      </c>
      <c r="AC33" s="308">
        <v>9.58</v>
      </c>
      <c r="AD33" s="356" t="s">
        <v>21</v>
      </c>
      <c r="AE33" s="312">
        <v>9.84</v>
      </c>
    </row>
    <row r="34" spans="1:31" ht="12.45" customHeight="1" x14ac:dyDescent="0.25">
      <c r="A34" s="67"/>
      <c r="B34" s="195" t="s">
        <v>92</v>
      </c>
      <c r="C34" s="305">
        <v>0.27</v>
      </c>
      <c r="D34" s="326">
        <v>3.02</v>
      </c>
      <c r="E34" s="326">
        <v>2.65</v>
      </c>
      <c r="F34" s="326">
        <v>0.52</v>
      </c>
      <c r="G34" s="326">
        <v>0.48</v>
      </c>
      <c r="H34" s="67"/>
      <c r="I34" s="305">
        <v>0.39</v>
      </c>
      <c r="J34" s="326">
        <v>2.2400000000000002</v>
      </c>
      <c r="K34" s="326">
        <v>2.06</v>
      </c>
      <c r="L34" s="326">
        <v>0.59</v>
      </c>
      <c r="M34" s="305">
        <v>0.56999999999999995</v>
      </c>
      <c r="N34" s="355"/>
      <c r="O34" s="307"/>
      <c r="P34" s="328"/>
      <c r="Q34" s="307"/>
      <c r="R34" s="328"/>
      <c r="S34" s="307"/>
      <c r="T34" s="355"/>
      <c r="U34" s="305"/>
      <c r="V34" s="326"/>
      <c r="W34" s="305"/>
      <c r="X34" s="326"/>
      <c r="Y34" s="305"/>
      <c r="Z34" s="102"/>
      <c r="AA34" s="326">
        <v>0.34</v>
      </c>
      <c r="AB34" s="326">
        <v>2.54</v>
      </c>
      <c r="AC34" s="326">
        <v>2.2799999999999998</v>
      </c>
      <c r="AD34" s="326">
        <v>0.56000000000000005</v>
      </c>
      <c r="AE34" s="305">
        <v>0.53</v>
      </c>
    </row>
    <row r="35" spans="1:31" ht="12.45" customHeight="1" x14ac:dyDescent="0.25">
      <c r="A35" s="623" t="s">
        <v>91</v>
      </c>
      <c r="B35" s="624"/>
      <c r="C35" s="347">
        <v>0.27</v>
      </c>
      <c r="D35" s="354" t="s">
        <v>21</v>
      </c>
      <c r="E35" s="348">
        <v>4.7699999999999996</v>
      </c>
      <c r="F35" s="348">
        <v>0.81</v>
      </c>
      <c r="G35" s="348">
        <v>0.75</v>
      </c>
      <c r="H35" s="353"/>
      <c r="I35" s="347">
        <v>0.41</v>
      </c>
      <c r="J35" s="348">
        <v>3.68</v>
      </c>
      <c r="K35" s="348">
        <v>3.43</v>
      </c>
      <c r="L35" s="348">
        <v>0.84</v>
      </c>
      <c r="M35" s="347">
        <v>0.81</v>
      </c>
      <c r="N35" s="350"/>
      <c r="O35" s="352"/>
      <c r="P35" s="352"/>
      <c r="Q35" s="351"/>
      <c r="R35" s="352"/>
      <c r="S35" s="351"/>
      <c r="T35" s="350"/>
      <c r="U35" s="348"/>
      <c r="V35" s="348"/>
      <c r="W35" s="347"/>
      <c r="X35" s="348"/>
      <c r="Y35" s="347"/>
      <c r="Z35" s="349"/>
      <c r="AA35" s="348">
        <v>0.35</v>
      </c>
      <c r="AB35" s="348">
        <v>4.28</v>
      </c>
      <c r="AC35" s="348">
        <v>3.91</v>
      </c>
      <c r="AD35" s="348">
        <v>0.83</v>
      </c>
      <c r="AE35" s="347">
        <v>0.79</v>
      </c>
    </row>
    <row r="36" spans="1:31" ht="12.45" customHeight="1" x14ac:dyDescent="0.25">
      <c r="A36" s="1"/>
      <c r="B36" s="1"/>
      <c r="C36" s="326"/>
      <c r="D36" s="326"/>
      <c r="E36" s="326"/>
      <c r="F36" s="326"/>
      <c r="G36" s="326"/>
      <c r="H36" s="341"/>
      <c r="I36" s="326"/>
      <c r="J36" s="326"/>
      <c r="K36" s="326"/>
      <c r="L36" s="326"/>
      <c r="M36" s="305"/>
      <c r="N36" s="340"/>
      <c r="O36" s="328"/>
      <c r="P36" s="328"/>
      <c r="Q36" s="307"/>
      <c r="R36" s="328"/>
      <c r="S36" s="307"/>
      <c r="T36" s="340"/>
      <c r="U36" s="326"/>
      <c r="V36" s="326"/>
      <c r="W36" s="305"/>
      <c r="X36" s="326"/>
      <c r="Y36" s="305"/>
      <c r="Z36" s="339"/>
      <c r="AA36" s="326"/>
      <c r="AB36" s="326"/>
      <c r="AC36" s="326"/>
      <c r="AD36" s="326"/>
      <c r="AE36" s="305"/>
    </row>
    <row r="37" spans="1:31" ht="12.45" customHeight="1" x14ac:dyDescent="0.25">
      <c r="A37" s="67"/>
      <c r="B37" s="195" t="s">
        <v>90</v>
      </c>
      <c r="C37" s="326">
        <v>-0.64</v>
      </c>
      <c r="D37" s="326">
        <v>0.12</v>
      </c>
      <c r="E37" s="326">
        <v>0.06</v>
      </c>
      <c r="F37" s="326">
        <v>-0.03</v>
      </c>
      <c r="G37" s="326">
        <v>-0.08</v>
      </c>
      <c r="H37" s="341"/>
      <c r="I37" s="326">
        <v>-0.73</v>
      </c>
      <c r="J37" s="326">
        <v>0.06</v>
      </c>
      <c r="K37" s="326">
        <v>0.01</v>
      </c>
      <c r="L37" s="326">
        <v>-0.12</v>
      </c>
      <c r="M37" s="305">
        <v>-0.16</v>
      </c>
      <c r="N37" s="340"/>
      <c r="O37" s="328"/>
      <c r="P37" s="328"/>
      <c r="Q37" s="307"/>
      <c r="R37" s="328"/>
      <c r="S37" s="307"/>
      <c r="T37" s="340"/>
      <c r="U37" s="326"/>
      <c r="V37" s="326"/>
      <c r="W37" s="305"/>
      <c r="X37" s="326"/>
      <c r="Y37" s="305"/>
      <c r="Z37" s="339"/>
      <c r="AA37" s="326">
        <v>-0.69</v>
      </c>
      <c r="AB37" s="326">
        <v>0.09</v>
      </c>
      <c r="AC37" s="326">
        <v>0.03</v>
      </c>
      <c r="AD37" s="326">
        <v>-0.08</v>
      </c>
      <c r="AE37" s="305">
        <v>-0.12</v>
      </c>
    </row>
    <row r="38" spans="1:31" ht="12.45" customHeight="1" x14ac:dyDescent="0.25">
      <c r="A38" s="67"/>
      <c r="B38" s="195" t="s">
        <v>89</v>
      </c>
      <c r="C38" s="326">
        <v>-0.24</v>
      </c>
      <c r="D38" s="326">
        <v>-0.02</v>
      </c>
      <c r="E38" s="326">
        <v>-7.0000000000000007E-2</v>
      </c>
      <c r="F38" s="326">
        <v>-0.14000000000000001</v>
      </c>
      <c r="G38" s="326">
        <v>-0.16</v>
      </c>
      <c r="H38" s="341"/>
      <c r="I38" s="326">
        <v>-0.16</v>
      </c>
      <c r="J38" s="326">
        <v>0.11</v>
      </c>
      <c r="K38" s="326">
        <v>0.09</v>
      </c>
      <c r="L38" s="326">
        <v>-0.04</v>
      </c>
      <c r="M38" s="305">
        <v>-0.05</v>
      </c>
      <c r="N38" s="340"/>
      <c r="O38" s="328"/>
      <c r="P38" s="328"/>
      <c r="Q38" s="307"/>
      <c r="R38" s="328"/>
      <c r="S38" s="307"/>
      <c r="T38" s="340"/>
      <c r="U38" s="326"/>
      <c r="V38" s="326"/>
      <c r="W38" s="305"/>
      <c r="X38" s="326"/>
      <c r="Y38" s="305"/>
      <c r="Z38" s="339"/>
      <c r="AA38" s="326">
        <v>-0.21</v>
      </c>
      <c r="AB38" s="326">
        <v>0.04</v>
      </c>
      <c r="AC38" s="326">
        <v>0</v>
      </c>
      <c r="AD38" s="326">
        <v>-0.09</v>
      </c>
      <c r="AE38" s="305">
        <v>-0.11</v>
      </c>
    </row>
    <row r="39" spans="1:31" ht="12.45" customHeight="1" x14ac:dyDescent="0.25">
      <c r="A39" s="21"/>
      <c r="B39" s="258" t="s">
        <v>88</v>
      </c>
      <c r="C39" s="322">
        <v>-0.62</v>
      </c>
      <c r="D39" s="322">
        <v>0.13</v>
      </c>
      <c r="E39" s="322">
        <v>0.06</v>
      </c>
      <c r="F39" s="322">
        <v>-0.33</v>
      </c>
      <c r="G39" s="322">
        <v>-0.36</v>
      </c>
      <c r="H39" s="346"/>
      <c r="I39" s="322">
        <v>-0.83</v>
      </c>
      <c r="J39" s="322">
        <v>0.14000000000000001</v>
      </c>
      <c r="K39" s="322">
        <v>0.1</v>
      </c>
      <c r="L39" s="322">
        <v>-0.39</v>
      </c>
      <c r="M39" s="321">
        <v>-0.41</v>
      </c>
      <c r="N39" s="345"/>
      <c r="O39" s="325"/>
      <c r="P39" s="325"/>
      <c r="Q39" s="324"/>
      <c r="R39" s="325"/>
      <c r="S39" s="324"/>
      <c r="T39" s="345"/>
      <c r="U39" s="322"/>
      <c r="V39" s="322"/>
      <c r="W39" s="321"/>
      <c r="X39" s="322"/>
      <c r="Y39" s="321"/>
      <c r="Z39" s="344"/>
      <c r="AA39" s="322">
        <v>-0.71</v>
      </c>
      <c r="AB39" s="322">
        <v>0.14000000000000001</v>
      </c>
      <c r="AC39" s="322">
        <v>0.08</v>
      </c>
      <c r="AD39" s="322">
        <v>-0.36</v>
      </c>
      <c r="AE39" s="321">
        <v>-0.38</v>
      </c>
    </row>
    <row r="40" spans="1:31" ht="12.45" customHeight="1" x14ac:dyDescent="0.25">
      <c r="A40" s="1"/>
      <c r="B40" s="47" t="s">
        <v>87</v>
      </c>
      <c r="C40" s="308">
        <v>-0.63</v>
      </c>
      <c r="D40" s="308">
        <v>-0.08</v>
      </c>
      <c r="E40" s="308">
        <v>-0.15</v>
      </c>
      <c r="F40" s="308">
        <v>-0.17</v>
      </c>
      <c r="G40" s="308">
        <v>-0.23</v>
      </c>
      <c r="H40" s="34"/>
      <c r="I40" s="308">
        <v>-0.1</v>
      </c>
      <c r="J40" s="308">
        <v>-0.09</v>
      </c>
      <c r="K40" s="308">
        <v>-0.13</v>
      </c>
      <c r="L40" s="308">
        <v>-0.09</v>
      </c>
      <c r="M40" s="312">
        <v>-0.13</v>
      </c>
      <c r="N40" s="336"/>
      <c r="O40" s="331"/>
      <c r="P40" s="331"/>
      <c r="Q40" s="330"/>
      <c r="R40" s="331"/>
      <c r="S40" s="330"/>
      <c r="T40" s="336"/>
      <c r="U40" s="308"/>
      <c r="V40" s="308"/>
      <c r="W40" s="312"/>
      <c r="X40" s="308"/>
      <c r="Y40" s="312"/>
      <c r="Z40" s="88"/>
      <c r="AA40" s="308">
        <v>-0.44</v>
      </c>
      <c r="AB40" s="308">
        <v>-0.09</v>
      </c>
      <c r="AC40" s="308">
        <v>-0.14000000000000001</v>
      </c>
      <c r="AD40" s="308">
        <v>-0.13</v>
      </c>
      <c r="AE40" s="312">
        <v>-0.18</v>
      </c>
    </row>
    <row r="41" spans="1:31" ht="12.45" customHeight="1" x14ac:dyDescent="0.25">
      <c r="A41" s="1"/>
      <c r="B41" s="47" t="s">
        <v>86</v>
      </c>
      <c r="C41" s="308">
        <v>-0.56999999999999995</v>
      </c>
      <c r="D41" s="308">
        <v>0.25</v>
      </c>
      <c r="E41" s="308">
        <v>0.15</v>
      </c>
      <c r="F41" s="308">
        <v>-0.39</v>
      </c>
      <c r="G41" s="308">
        <v>-0.41</v>
      </c>
      <c r="H41" s="34"/>
      <c r="I41" s="308">
        <v>-0.55000000000000004</v>
      </c>
      <c r="J41" s="308">
        <v>0.08</v>
      </c>
      <c r="K41" s="308">
        <v>0.04</v>
      </c>
      <c r="L41" s="308">
        <v>-0.37</v>
      </c>
      <c r="M41" s="312">
        <v>-0.38</v>
      </c>
      <c r="N41" s="336"/>
      <c r="O41" s="331"/>
      <c r="P41" s="331"/>
      <c r="Q41" s="330"/>
      <c r="R41" s="331"/>
      <c r="S41" s="330"/>
      <c r="T41" s="336"/>
      <c r="U41" s="308"/>
      <c r="V41" s="308"/>
      <c r="W41" s="312"/>
      <c r="X41" s="308"/>
      <c r="Y41" s="312"/>
      <c r="Z41" s="88"/>
      <c r="AA41" s="308">
        <v>-0.56000000000000005</v>
      </c>
      <c r="AB41" s="305">
        <v>0.16</v>
      </c>
      <c r="AC41" s="308">
        <v>0.09</v>
      </c>
      <c r="AD41" s="308">
        <v>-0.38</v>
      </c>
      <c r="AE41" s="312">
        <v>-0.4</v>
      </c>
    </row>
    <row r="42" spans="1:31" ht="12.45" customHeight="1" x14ac:dyDescent="0.25">
      <c r="A42" s="543" t="s">
        <v>85</v>
      </c>
      <c r="B42" s="535"/>
      <c r="C42" s="314">
        <v>-0.57999999999999996</v>
      </c>
      <c r="D42" s="314">
        <v>0.05</v>
      </c>
      <c r="E42" s="314">
        <v>-0.02</v>
      </c>
      <c r="F42" s="314">
        <v>-0.18</v>
      </c>
      <c r="G42" s="314">
        <v>-0.23</v>
      </c>
      <c r="H42" s="320"/>
      <c r="I42" s="314">
        <v>-0.67</v>
      </c>
      <c r="J42" s="314">
        <v>0.03</v>
      </c>
      <c r="K42" s="314">
        <v>-0.01</v>
      </c>
      <c r="L42" s="314">
        <v>-0.2</v>
      </c>
      <c r="M42" s="313">
        <v>-0.23</v>
      </c>
      <c r="N42" s="316"/>
      <c r="O42" s="343"/>
      <c r="P42" s="343"/>
      <c r="Q42" s="317"/>
      <c r="R42" s="343"/>
      <c r="S42" s="342"/>
      <c r="T42" s="316"/>
      <c r="U42" s="335"/>
      <c r="V42" s="335"/>
      <c r="W42" s="313"/>
      <c r="X42" s="335"/>
      <c r="Y42" s="319"/>
      <c r="Z42" s="315"/>
      <c r="AA42" s="314">
        <v>-0.62</v>
      </c>
      <c r="AB42" s="314">
        <v>0.04</v>
      </c>
      <c r="AC42" s="314">
        <v>-0.02</v>
      </c>
      <c r="AD42" s="314">
        <v>-0.19</v>
      </c>
      <c r="AE42" s="313">
        <v>-0.23</v>
      </c>
    </row>
    <row r="43" spans="1:31" ht="12.45" customHeight="1" x14ac:dyDescent="0.25">
      <c r="A43" s="1"/>
      <c r="B43" s="1"/>
      <c r="C43" s="334"/>
      <c r="D43" s="334"/>
      <c r="E43" s="334"/>
      <c r="F43" s="334"/>
      <c r="G43" s="334"/>
      <c r="H43" s="1"/>
      <c r="I43" s="308"/>
      <c r="J43" s="308"/>
      <c r="K43" s="308"/>
      <c r="L43" s="308"/>
      <c r="M43" s="312"/>
      <c r="N43" s="162"/>
      <c r="O43" s="331"/>
      <c r="P43" s="331"/>
      <c r="Q43" s="330"/>
      <c r="R43" s="331"/>
      <c r="S43" s="330"/>
      <c r="T43" s="162"/>
      <c r="U43" s="308"/>
      <c r="V43" s="308"/>
      <c r="W43" s="312"/>
      <c r="X43" s="308"/>
      <c r="Y43" s="308"/>
      <c r="Z43" s="12"/>
      <c r="AA43" s="308"/>
      <c r="AB43" s="308"/>
      <c r="AC43" s="308"/>
      <c r="AD43" s="308"/>
      <c r="AE43" s="312"/>
    </row>
    <row r="44" spans="1:31" ht="12.45" customHeight="1" x14ac:dyDescent="0.25">
      <c r="A44" s="67"/>
      <c r="B44" s="195" t="s">
        <v>84</v>
      </c>
      <c r="C44" s="308">
        <v>0.08</v>
      </c>
      <c r="D44" s="308">
        <v>-0.03</v>
      </c>
      <c r="E44" s="308">
        <v>-0.12</v>
      </c>
      <c r="F44" s="308">
        <v>0.02</v>
      </c>
      <c r="G44" s="308">
        <v>-0.03</v>
      </c>
      <c r="H44" s="34"/>
      <c r="I44" s="308">
        <v>0.03</v>
      </c>
      <c r="J44" s="308">
        <v>0.06</v>
      </c>
      <c r="K44" s="308">
        <v>0</v>
      </c>
      <c r="L44" s="308">
        <v>0.04</v>
      </c>
      <c r="M44" s="312">
        <v>0.01</v>
      </c>
      <c r="N44" s="336"/>
      <c r="O44" s="331"/>
      <c r="P44" s="331"/>
      <c r="Q44" s="330"/>
      <c r="R44" s="331"/>
      <c r="S44" s="330"/>
      <c r="T44" s="336"/>
      <c r="U44" s="308"/>
      <c r="V44" s="308"/>
      <c r="W44" s="312"/>
      <c r="X44" s="308"/>
      <c r="Y44" s="312"/>
      <c r="Z44" s="88"/>
      <c r="AA44" s="305">
        <v>0.05</v>
      </c>
      <c r="AB44" s="308">
        <v>0.01</v>
      </c>
      <c r="AC44" s="308">
        <v>-0.06</v>
      </c>
      <c r="AD44" s="308">
        <v>0.03</v>
      </c>
      <c r="AE44" s="312">
        <v>-0.01</v>
      </c>
    </row>
    <row r="45" spans="1:31" ht="12.45" customHeight="1" x14ac:dyDescent="0.25">
      <c r="A45" s="67"/>
      <c r="B45" s="195" t="s">
        <v>83</v>
      </c>
      <c r="C45" s="326">
        <v>0.03</v>
      </c>
      <c r="D45" s="326">
        <v>0.1</v>
      </c>
      <c r="E45" s="326">
        <v>0.03</v>
      </c>
      <c r="F45" s="326">
        <v>7.0000000000000007E-2</v>
      </c>
      <c r="G45" s="326">
        <v>0.03</v>
      </c>
      <c r="H45" s="341"/>
      <c r="I45" s="326">
        <v>0.1</v>
      </c>
      <c r="J45" s="326">
        <v>0.22</v>
      </c>
      <c r="K45" s="326">
        <v>0.17</v>
      </c>
      <c r="L45" s="326">
        <v>0.17</v>
      </c>
      <c r="M45" s="305">
        <v>0.14000000000000001</v>
      </c>
      <c r="N45" s="340"/>
      <c r="O45" s="328"/>
      <c r="P45" s="328"/>
      <c r="Q45" s="307"/>
      <c r="R45" s="328"/>
      <c r="S45" s="307"/>
      <c r="T45" s="340"/>
      <c r="U45" s="326"/>
      <c r="V45" s="326"/>
      <c r="W45" s="305"/>
      <c r="X45" s="326"/>
      <c r="Y45" s="305"/>
      <c r="Z45" s="339"/>
      <c r="AA45" s="305">
        <v>7.0000000000000007E-2</v>
      </c>
      <c r="AB45" s="326">
        <v>0.16</v>
      </c>
      <c r="AC45" s="326">
        <v>0.1</v>
      </c>
      <c r="AD45" s="326">
        <v>0.13</v>
      </c>
      <c r="AE45" s="305">
        <v>0.09</v>
      </c>
    </row>
    <row r="46" spans="1:31" ht="12.45" customHeight="1" x14ac:dyDescent="0.25">
      <c r="A46" s="231"/>
      <c r="B46" s="248" t="s">
        <v>82</v>
      </c>
      <c r="C46" s="326">
        <v>-0.06</v>
      </c>
      <c r="D46" s="326">
        <v>0.12</v>
      </c>
      <c r="E46" s="326">
        <v>0.11</v>
      </c>
      <c r="F46" s="326">
        <v>-0.03</v>
      </c>
      <c r="G46" s="326">
        <v>-0.03</v>
      </c>
      <c r="H46" s="341"/>
      <c r="I46" s="326">
        <v>0.05</v>
      </c>
      <c r="J46" s="326">
        <v>0.01</v>
      </c>
      <c r="K46" s="326">
        <v>0.02</v>
      </c>
      <c r="L46" s="326">
        <v>0.05</v>
      </c>
      <c r="M46" s="305">
        <v>0.05</v>
      </c>
      <c r="N46" s="340"/>
      <c r="O46" s="328"/>
      <c r="P46" s="328"/>
      <c r="Q46" s="307"/>
      <c r="R46" s="328"/>
      <c r="S46" s="307"/>
      <c r="T46" s="340"/>
      <c r="U46" s="326"/>
      <c r="V46" s="326"/>
      <c r="W46" s="305"/>
      <c r="X46" s="326"/>
      <c r="Y46" s="305"/>
      <c r="Z46" s="339"/>
      <c r="AA46" s="305">
        <v>0</v>
      </c>
      <c r="AB46" s="326">
        <v>7.0000000000000007E-2</v>
      </c>
      <c r="AC46" s="326">
        <v>0.06</v>
      </c>
      <c r="AD46" s="326">
        <v>0.01</v>
      </c>
      <c r="AE46" s="305">
        <v>0.01</v>
      </c>
    </row>
    <row r="47" spans="1:31" ht="12.45" customHeight="1" x14ac:dyDescent="0.25">
      <c r="A47" s="67"/>
      <c r="B47" s="195" t="s">
        <v>81</v>
      </c>
      <c r="C47" s="326">
        <v>0.13</v>
      </c>
      <c r="D47" s="326">
        <v>4.3</v>
      </c>
      <c r="E47" s="305">
        <v>3.84</v>
      </c>
      <c r="F47" s="326">
        <v>0.53</v>
      </c>
      <c r="G47" s="305">
        <v>0.49</v>
      </c>
      <c r="H47" s="341"/>
      <c r="I47" s="326">
        <v>0.28999999999999998</v>
      </c>
      <c r="J47" s="326">
        <v>2.73</v>
      </c>
      <c r="K47" s="305">
        <v>2.54</v>
      </c>
      <c r="L47" s="326">
        <v>0.69</v>
      </c>
      <c r="M47" s="305">
        <v>0.65</v>
      </c>
      <c r="N47" s="340"/>
      <c r="O47" s="328"/>
      <c r="P47" s="328"/>
      <c r="Q47" s="307"/>
      <c r="R47" s="328"/>
      <c r="S47" s="307"/>
      <c r="T47" s="340"/>
      <c r="U47" s="326"/>
      <c r="V47" s="326"/>
      <c r="W47" s="305"/>
      <c r="X47" s="326"/>
      <c r="Y47" s="305"/>
      <c r="Z47" s="339"/>
      <c r="AA47" s="326">
        <v>0.21</v>
      </c>
      <c r="AB47" s="326">
        <v>3.27</v>
      </c>
      <c r="AC47" s="326">
        <v>2.99</v>
      </c>
      <c r="AD47" s="326">
        <v>0.61</v>
      </c>
      <c r="AE47" s="305">
        <v>0.57999999999999996</v>
      </c>
    </row>
    <row r="48" spans="1:31" ht="12.45" customHeight="1" x14ac:dyDescent="0.25">
      <c r="A48" s="231"/>
      <c r="B48" s="248" t="s">
        <v>80</v>
      </c>
      <c r="C48" s="337" t="s">
        <v>21</v>
      </c>
      <c r="D48" s="305">
        <v>0</v>
      </c>
      <c r="E48" s="305">
        <v>0</v>
      </c>
      <c r="F48" s="337" t="s">
        <v>21</v>
      </c>
      <c r="G48" s="337" t="s">
        <v>21</v>
      </c>
      <c r="H48" s="341"/>
      <c r="I48" s="337" t="s">
        <v>21</v>
      </c>
      <c r="J48" s="305">
        <v>0</v>
      </c>
      <c r="K48" s="305">
        <v>0</v>
      </c>
      <c r="L48" s="337" t="s">
        <v>21</v>
      </c>
      <c r="M48" s="337" t="s">
        <v>21</v>
      </c>
      <c r="N48" s="340"/>
      <c r="O48" s="328"/>
      <c r="P48" s="328"/>
      <c r="Q48" s="307"/>
      <c r="R48" s="328"/>
      <c r="S48" s="307"/>
      <c r="T48" s="340"/>
      <c r="U48" s="305"/>
      <c r="V48" s="305"/>
      <c r="W48" s="305"/>
      <c r="X48" s="305"/>
      <c r="Y48" s="305"/>
      <c r="Z48" s="339"/>
      <c r="AA48" s="337" t="s">
        <v>21</v>
      </c>
      <c r="AB48" s="305">
        <v>0</v>
      </c>
      <c r="AC48" s="305">
        <v>0</v>
      </c>
      <c r="AD48" s="337" t="s">
        <v>21</v>
      </c>
      <c r="AE48" s="337" t="s">
        <v>21</v>
      </c>
    </row>
    <row r="49" spans="1:31" ht="12.45" customHeight="1" x14ac:dyDescent="0.25">
      <c r="A49" s="231"/>
      <c r="B49" s="248" t="s">
        <v>79</v>
      </c>
      <c r="C49" s="326">
        <v>-0.16</v>
      </c>
      <c r="D49" s="338" t="s">
        <v>133</v>
      </c>
      <c r="E49" s="326">
        <v>-0.03</v>
      </c>
      <c r="F49" s="338" t="s">
        <v>129</v>
      </c>
      <c r="G49" s="338" t="s">
        <v>132</v>
      </c>
      <c r="H49" s="341"/>
      <c r="I49" s="326">
        <v>-0.76</v>
      </c>
      <c r="J49" s="338" t="s">
        <v>131</v>
      </c>
      <c r="K49" s="326">
        <v>0.12</v>
      </c>
      <c r="L49" s="338" t="s">
        <v>130</v>
      </c>
      <c r="M49" s="337" t="s">
        <v>129</v>
      </c>
      <c r="N49" s="340"/>
      <c r="O49" s="328"/>
      <c r="P49" s="328"/>
      <c r="Q49" s="307"/>
      <c r="R49" s="328"/>
      <c r="S49" s="307"/>
      <c r="T49" s="340"/>
      <c r="U49" s="326"/>
      <c r="V49" s="326"/>
      <c r="W49" s="305"/>
      <c r="X49" s="326"/>
      <c r="Y49" s="305"/>
      <c r="Z49" s="339"/>
      <c r="AA49" s="305">
        <v>-0.5</v>
      </c>
      <c r="AB49" s="338" t="s">
        <v>128</v>
      </c>
      <c r="AC49" s="326">
        <v>0.05</v>
      </c>
      <c r="AD49" s="338" t="s">
        <v>127</v>
      </c>
      <c r="AE49" s="337" t="s">
        <v>126</v>
      </c>
    </row>
    <row r="50" spans="1:31" ht="12.45" customHeight="1" x14ac:dyDescent="0.25">
      <c r="A50" s="248" t="s">
        <v>78</v>
      </c>
      <c r="B50" s="231"/>
      <c r="C50" s="314">
        <v>0.1</v>
      </c>
      <c r="D50" s="314">
        <v>0.05</v>
      </c>
      <c r="E50" s="314">
        <v>-0.03</v>
      </c>
      <c r="F50" s="314">
        <v>0.08</v>
      </c>
      <c r="G50" s="314">
        <v>0.04</v>
      </c>
      <c r="H50" s="320"/>
      <c r="I50" s="314">
        <v>0.17</v>
      </c>
      <c r="J50" s="314">
        <v>0.15</v>
      </c>
      <c r="K50" s="314">
        <v>0.1</v>
      </c>
      <c r="L50" s="314">
        <v>0.16</v>
      </c>
      <c r="M50" s="313">
        <v>0.14000000000000001</v>
      </c>
      <c r="N50" s="316"/>
      <c r="O50" s="318"/>
      <c r="P50" s="318"/>
      <c r="Q50" s="317"/>
      <c r="R50" s="318"/>
      <c r="S50" s="317"/>
      <c r="T50" s="316"/>
      <c r="U50" s="314"/>
      <c r="V50" s="314"/>
      <c r="W50" s="313"/>
      <c r="X50" s="314"/>
      <c r="Y50" s="313"/>
      <c r="Z50" s="315"/>
      <c r="AA50" s="314">
        <v>0.14000000000000001</v>
      </c>
      <c r="AB50" s="314">
        <v>0.11</v>
      </c>
      <c r="AC50" s="314">
        <v>0.04</v>
      </c>
      <c r="AD50" s="314">
        <v>0.12</v>
      </c>
      <c r="AE50" s="313">
        <v>0.09</v>
      </c>
    </row>
    <row r="51" spans="1:31" ht="12.45" customHeight="1" x14ac:dyDescent="0.25">
      <c r="A51" s="21"/>
      <c r="B51" s="21"/>
      <c r="C51" s="308"/>
      <c r="D51" s="308"/>
      <c r="E51" s="308"/>
      <c r="F51" s="308"/>
      <c r="G51" s="308"/>
      <c r="H51" s="1"/>
      <c r="I51" s="308"/>
      <c r="J51" s="308"/>
      <c r="K51" s="308"/>
      <c r="L51" s="308"/>
      <c r="M51" s="312"/>
      <c r="N51" s="162"/>
      <c r="O51" s="331"/>
      <c r="P51" s="331"/>
      <c r="Q51" s="330"/>
      <c r="R51" s="331"/>
      <c r="S51" s="330"/>
      <c r="T51" s="162"/>
      <c r="U51" s="308"/>
      <c r="V51" s="308"/>
      <c r="W51" s="312"/>
      <c r="X51" s="308"/>
      <c r="Y51" s="312"/>
      <c r="Z51" s="12"/>
      <c r="AA51" s="308"/>
      <c r="AB51" s="308"/>
      <c r="AC51" s="308"/>
      <c r="AD51" s="308"/>
      <c r="AE51" s="312"/>
    </row>
    <row r="52" spans="1:31" ht="12.45" customHeight="1" x14ac:dyDescent="0.25">
      <c r="A52" s="1"/>
      <c r="B52" s="47" t="s">
        <v>77</v>
      </c>
      <c r="C52" s="312">
        <v>-1.9816327880000002E-2</v>
      </c>
      <c r="D52" s="308">
        <v>-0.17</v>
      </c>
      <c r="E52" s="308">
        <v>-0.24</v>
      </c>
      <c r="F52" s="312">
        <v>-0.1460261924</v>
      </c>
      <c r="G52" s="312">
        <v>-0.19678375319999999</v>
      </c>
      <c r="H52" s="34"/>
      <c r="I52" s="312">
        <v>1.1749617047000001</v>
      </c>
      <c r="J52" s="308">
        <v>0.2</v>
      </c>
      <c r="K52" s="308">
        <v>0.11</v>
      </c>
      <c r="L52" s="308">
        <v>0.39966262790000001</v>
      </c>
      <c r="M52" s="308">
        <v>0.333202789</v>
      </c>
      <c r="N52" s="336"/>
      <c r="O52" s="331"/>
      <c r="P52" s="331"/>
      <c r="Q52" s="330"/>
      <c r="R52" s="331"/>
      <c r="S52" s="330"/>
      <c r="T52" s="336"/>
      <c r="U52" s="308"/>
      <c r="V52" s="308"/>
      <c r="W52" s="312"/>
      <c r="X52" s="308"/>
      <c r="Y52" s="312"/>
      <c r="Z52" s="88"/>
      <c r="AA52" s="312">
        <v>0.49141787209999999</v>
      </c>
      <c r="AB52" s="308">
        <v>-0.03</v>
      </c>
      <c r="AC52" s="308">
        <v>-0.1</v>
      </c>
      <c r="AD52" s="308">
        <v>7.3044364210000004E-2</v>
      </c>
      <c r="AE52" s="308">
        <v>1.623271427E-2</v>
      </c>
    </row>
    <row r="53" spans="1:31" ht="12.45" customHeight="1" x14ac:dyDescent="0.25">
      <c r="A53" s="543" t="s">
        <v>76</v>
      </c>
      <c r="B53" s="535"/>
      <c r="C53" s="319">
        <v>-1.9816327880000002E-2</v>
      </c>
      <c r="D53" s="314">
        <v>-0.17</v>
      </c>
      <c r="E53" s="314">
        <v>-0.24</v>
      </c>
      <c r="F53" s="319">
        <v>-0.1460261924</v>
      </c>
      <c r="G53" s="319">
        <v>-0.19678375319999999</v>
      </c>
      <c r="H53" s="320"/>
      <c r="I53" s="319">
        <v>1.1749617047000001</v>
      </c>
      <c r="J53" s="314">
        <v>0.2</v>
      </c>
      <c r="K53" s="314">
        <v>0.11</v>
      </c>
      <c r="L53" s="335">
        <v>0.39966262790000001</v>
      </c>
      <c r="M53" s="335">
        <v>0.333202789</v>
      </c>
      <c r="N53" s="316"/>
      <c r="O53" s="318"/>
      <c r="P53" s="318"/>
      <c r="Q53" s="317"/>
      <c r="R53" s="318"/>
      <c r="S53" s="317"/>
      <c r="T53" s="316"/>
      <c r="U53" s="314"/>
      <c r="V53" s="314"/>
      <c r="W53" s="313"/>
      <c r="X53" s="314"/>
      <c r="Y53" s="313"/>
      <c r="Z53" s="315"/>
      <c r="AA53" s="319">
        <v>0.49141787209999999</v>
      </c>
      <c r="AB53" s="314">
        <v>-0.03</v>
      </c>
      <c r="AC53" s="314">
        <v>-0.1</v>
      </c>
      <c r="AD53" s="335">
        <v>7.3044364210000004E-2</v>
      </c>
      <c r="AE53" s="335">
        <v>1.623271427E-2</v>
      </c>
    </row>
    <row r="54" spans="1:31" ht="12.45" customHeight="1" x14ac:dyDescent="0.25">
      <c r="A54" s="1"/>
      <c r="B54" s="1"/>
      <c r="C54" s="308"/>
      <c r="D54" s="308"/>
      <c r="E54" s="308"/>
      <c r="F54" s="308"/>
      <c r="G54" s="308"/>
      <c r="H54" s="332"/>
      <c r="I54" s="308"/>
      <c r="J54" s="308"/>
      <c r="K54" s="308"/>
      <c r="L54" s="308"/>
      <c r="M54" s="312"/>
      <c r="N54" s="311"/>
      <c r="O54" s="331"/>
      <c r="P54" s="331"/>
      <c r="Q54" s="330"/>
      <c r="R54" s="331"/>
      <c r="S54" s="330"/>
      <c r="T54" s="311"/>
      <c r="U54" s="308"/>
      <c r="V54" s="308"/>
      <c r="W54" s="312"/>
      <c r="X54" s="308"/>
      <c r="Y54" s="312"/>
      <c r="Z54" s="45"/>
      <c r="AA54" s="308"/>
      <c r="AB54" s="334"/>
      <c r="AC54" s="334"/>
      <c r="AD54" s="334"/>
      <c r="AE54" s="333"/>
    </row>
    <row r="55" spans="1:31" ht="12.45" customHeight="1" x14ac:dyDescent="0.25">
      <c r="A55" s="540" t="s">
        <v>75</v>
      </c>
      <c r="B55" s="535"/>
      <c r="C55" s="314">
        <v>0.1</v>
      </c>
      <c r="D55" s="314">
        <v>0.11</v>
      </c>
      <c r="E55" s="314">
        <v>0.03</v>
      </c>
      <c r="F55" s="314">
        <v>0.11</v>
      </c>
      <c r="G55" s="319">
        <v>7.0000000000000007E-2</v>
      </c>
      <c r="H55" s="320"/>
      <c r="I55" s="314">
        <v>0.11</v>
      </c>
      <c r="J55" s="314">
        <v>0.1</v>
      </c>
      <c r="K55" s="314">
        <v>0.05</v>
      </c>
      <c r="L55" s="314">
        <v>0.1</v>
      </c>
      <c r="M55" s="319">
        <v>0.08</v>
      </c>
      <c r="N55" s="316"/>
      <c r="O55" s="318"/>
      <c r="P55" s="318"/>
      <c r="Q55" s="317"/>
      <c r="R55" s="318"/>
      <c r="S55" s="317"/>
      <c r="T55" s="316"/>
      <c r="U55" s="314"/>
      <c r="V55" s="314"/>
      <c r="W55" s="313"/>
      <c r="X55" s="314"/>
      <c r="Y55" s="313"/>
      <c r="Z55" s="315"/>
      <c r="AA55" s="314">
        <v>0.1</v>
      </c>
      <c r="AB55" s="314">
        <v>0.11</v>
      </c>
      <c r="AC55" s="314">
        <v>0.04</v>
      </c>
      <c r="AD55" s="314">
        <v>0.11</v>
      </c>
      <c r="AE55" s="313">
        <v>0.08</v>
      </c>
    </row>
    <row r="56" spans="1:31" ht="12.45" customHeight="1" x14ac:dyDescent="0.25">
      <c r="A56" s="67"/>
      <c r="B56" s="102"/>
      <c r="C56" s="308"/>
      <c r="D56" s="308"/>
      <c r="E56" s="308"/>
      <c r="F56" s="308"/>
      <c r="G56" s="308"/>
      <c r="H56" s="332"/>
      <c r="I56" s="308"/>
      <c r="J56" s="308"/>
      <c r="K56" s="308"/>
      <c r="L56" s="308"/>
      <c r="M56" s="312"/>
      <c r="N56" s="311"/>
      <c r="O56" s="331"/>
      <c r="P56" s="331"/>
      <c r="Q56" s="330"/>
      <c r="R56" s="331"/>
      <c r="S56" s="330"/>
      <c r="T56" s="311"/>
      <c r="U56" s="308"/>
      <c r="V56" s="308"/>
      <c r="W56" s="312"/>
      <c r="X56" s="308"/>
      <c r="Y56" s="312"/>
      <c r="Z56" s="45"/>
      <c r="AA56" s="308"/>
      <c r="AB56" s="308"/>
      <c r="AC56" s="308"/>
      <c r="AD56" s="308"/>
      <c r="AE56" s="312"/>
    </row>
    <row r="57" spans="1:31" ht="12.45" customHeight="1" x14ac:dyDescent="0.25">
      <c r="A57" s="21"/>
      <c r="B57" s="258" t="s">
        <v>73</v>
      </c>
      <c r="C57" s="305">
        <v>0.12</v>
      </c>
      <c r="D57" s="326">
        <v>0.06</v>
      </c>
      <c r="E57" s="326">
        <v>-0.03</v>
      </c>
      <c r="F57" s="326">
        <v>0.1</v>
      </c>
      <c r="G57" s="326">
        <v>7.0000000000000007E-2</v>
      </c>
      <c r="H57" s="329"/>
      <c r="I57" s="305">
        <v>-7.0000000000000007E-2</v>
      </c>
      <c r="J57" s="326">
        <v>0.05</v>
      </c>
      <c r="K57" s="326">
        <v>0.01</v>
      </c>
      <c r="L57" s="326">
        <v>-0.04</v>
      </c>
      <c r="M57" s="305">
        <v>-0.05</v>
      </c>
      <c r="N57" s="327"/>
      <c r="O57" s="307"/>
      <c r="P57" s="328"/>
      <c r="Q57" s="307"/>
      <c r="R57" s="328"/>
      <c r="S57" s="307"/>
      <c r="T57" s="327"/>
      <c r="U57" s="305"/>
      <c r="V57" s="326"/>
      <c r="W57" s="305"/>
      <c r="X57" s="326"/>
      <c r="Y57" s="305"/>
      <c r="Z57" s="33"/>
      <c r="AA57" s="326">
        <v>0.01</v>
      </c>
      <c r="AB57" s="326">
        <v>0.06</v>
      </c>
      <c r="AC57" s="326">
        <v>-0.01</v>
      </c>
      <c r="AD57" s="326">
        <v>0.03</v>
      </c>
      <c r="AE57" s="305">
        <v>0</v>
      </c>
    </row>
    <row r="58" spans="1:31" ht="12.45" customHeight="1" x14ac:dyDescent="0.25">
      <c r="A58" s="67"/>
      <c r="B58" s="195" t="s">
        <v>74</v>
      </c>
      <c r="C58" s="305">
        <v>-0.24</v>
      </c>
      <c r="D58" s="326">
        <v>0.09</v>
      </c>
      <c r="E58" s="326">
        <v>0.04</v>
      </c>
      <c r="F58" s="326">
        <v>-7.0000000000000007E-2</v>
      </c>
      <c r="G58" s="326">
        <v>-0.1</v>
      </c>
      <c r="H58" s="329"/>
      <c r="I58" s="305">
        <v>-7.0000000000000007E-2</v>
      </c>
      <c r="J58" s="326">
        <v>0.11</v>
      </c>
      <c r="K58" s="326">
        <v>0.08</v>
      </c>
      <c r="L58" s="326">
        <v>0.04</v>
      </c>
      <c r="M58" s="305">
        <v>0.02</v>
      </c>
      <c r="N58" s="327"/>
      <c r="O58" s="307"/>
      <c r="P58" s="328"/>
      <c r="Q58" s="307"/>
      <c r="R58" s="328"/>
      <c r="S58" s="307"/>
      <c r="T58" s="327"/>
      <c r="U58" s="305"/>
      <c r="V58" s="326"/>
      <c r="W58" s="305"/>
      <c r="X58" s="326"/>
      <c r="Y58" s="305"/>
      <c r="Z58" s="33"/>
      <c r="AA58" s="326">
        <v>-0.17</v>
      </c>
      <c r="AB58" s="326">
        <v>0.1</v>
      </c>
      <c r="AC58" s="326">
        <v>0.06</v>
      </c>
      <c r="AD58" s="326">
        <v>-0.02</v>
      </c>
      <c r="AE58" s="305">
        <v>-0.04</v>
      </c>
    </row>
    <row r="59" spans="1:31" ht="12.45" customHeight="1" x14ac:dyDescent="0.25">
      <c r="A59" s="123"/>
      <c r="B59" s="123"/>
      <c r="C59" s="322"/>
      <c r="D59" s="322"/>
      <c r="E59" s="322"/>
      <c r="F59" s="322"/>
      <c r="G59" s="322"/>
      <c r="H59" s="297"/>
      <c r="I59" s="322"/>
      <c r="J59" s="322"/>
      <c r="K59" s="322"/>
      <c r="L59" s="322"/>
      <c r="M59" s="321"/>
      <c r="N59" s="323"/>
      <c r="O59" s="325"/>
      <c r="P59" s="325"/>
      <c r="Q59" s="324"/>
      <c r="R59" s="325"/>
      <c r="S59" s="324"/>
      <c r="T59" s="323"/>
      <c r="U59" s="322"/>
      <c r="V59" s="322"/>
      <c r="W59" s="321"/>
      <c r="X59" s="322"/>
      <c r="Y59" s="321"/>
      <c r="Z59" s="296"/>
      <c r="AA59" s="322"/>
      <c r="AB59" s="322"/>
      <c r="AC59" s="322"/>
      <c r="AD59" s="322"/>
      <c r="AE59" s="321"/>
    </row>
    <row r="60" spans="1:31" ht="12.45" customHeight="1" x14ac:dyDescent="0.25">
      <c r="A60" s="540" t="s">
        <v>72</v>
      </c>
      <c r="B60" s="535"/>
      <c r="C60" s="314">
        <v>-0.09</v>
      </c>
      <c r="D60" s="314">
        <v>0.08</v>
      </c>
      <c r="E60" s="314">
        <v>0.02</v>
      </c>
      <c r="F60" s="314">
        <v>-0.01</v>
      </c>
      <c r="G60" s="319">
        <v>-0.04</v>
      </c>
      <c r="H60" s="320"/>
      <c r="I60" s="314">
        <v>-7.0000000000000007E-2</v>
      </c>
      <c r="J60" s="314">
        <v>0.09</v>
      </c>
      <c r="K60" s="314">
        <v>0.06</v>
      </c>
      <c r="L60" s="314">
        <v>0.01</v>
      </c>
      <c r="M60" s="319">
        <v>0</v>
      </c>
      <c r="N60" s="316"/>
      <c r="O60" s="318"/>
      <c r="P60" s="318"/>
      <c r="Q60" s="317"/>
      <c r="R60" s="318"/>
      <c r="S60" s="317"/>
      <c r="T60" s="316"/>
      <c r="U60" s="314"/>
      <c r="V60" s="314"/>
      <c r="W60" s="313"/>
      <c r="X60" s="314"/>
      <c r="Y60" s="313"/>
      <c r="Z60" s="315"/>
      <c r="AA60" s="314">
        <v>-0.08</v>
      </c>
      <c r="AB60" s="314">
        <v>0.09</v>
      </c>
      <c r="AC60" s="314">
        <v>0.04</v>
      </c>
      <c r="AD60" s="314">
        <v>-9.9999999999999995E-7</v>
      </c>
      <c r="AE60" s="313">
        <v>-0.02</v>
      </c>
    </row>
    <row r="61" spans="1:31" ht="12.45" customHeight="1" x14ac:dyDescent="0.25">
      <c r="A61" s="1"/>
      <c r="B61" s="1"/>
      <c r="C61" s="308"/>
      <c r="D61" s="308"/>
      <c r="E61" s="308"/>
      <c r="F61" s="308"/>
      <c r="G61" s="308"/>
      <c r="H61" s="45"/>
      <c r="I61" s="308"/>
      <c r="J61" s="308"/>
      <c r="K61" s="308"/>
      <c r="L61" s="308"/>
      <c r="M61" s="312"/>
      <c r="N61" s="311"/>
      <c r="O61" s="310"/>
      <c r="P61" s="310"/>
      <c r="Q61" s="310"/>
      <c r="R61" s="310"/>
      <c r="S61" s="310"/>
      <c r="T61" s="309"/>
      <c r="U61" s="45"/>
      <c r="V61" s="45"/>
      <c r="W61" s="45"/>
      <c r="X61" s="45"/>
      <c r="Y61" s="45"/>
      <c r="Z61" s="308"/>
      <c r="AA61" s="45"/>
      <c r="AB61" s="308"/>
      <c r="AC61" s="308"/>
      <c r="AD61" s="308"/>
      <c r="AE61" s="308"/>
    </row>
    <row r="62" spans="1:31" ht="12.45" customHeight="1" x14ac:dyDescent="0.25">
      <c r="A62" s="102"/>
      <c r="B62" s="10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06"/>
      <c r="O62" s="307"/>
      <c r="P62" s="307"/>
      <c r="Q62" s="307"/>
      <c r="R62" s="307"/>
      <c r="S62" s="307"/>
      <c r="T62" s="306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</row>
    <row r="63" spans="1:31" ht="12.45" customHeight="1" thickBot="1" x14ac:dyDescent="0.3">
      <c r="A63" s="628" t="s">
        <v>71</v>
      </c>
      <c r="B63" s="629"/>
      <c r="C63" s="299">
        <v>0.08</v>
      </c>
      <c r="D63" s="299">
        <v>0.11</v>
      </c>
      <c r="E63" s="299">
        <v>0.02</v>
      </c>
      <c r="F63" s="299">
        <v>0.09</v>
      </c>
      <c r="G63" s="299">
        <v>0.05</v>
      </c>
      <c r="H63" s="304"/>
      <c r="I63" s="299">
        <v>0.08</v>
      </c>
      <c r="J63" s="299">
        <v>0.1</v>
      </c>
      <c r="K63" s="299">
        <v>0.05</v>
      </c>
      <c r="L63" s="299">
        <v>0.09</v>
      </c>
      <c r="M63" s="298">
        <v>7.0000000000000007E-2</v>
      </c>
      <c r="N63" s="301"/>
      <c r="O63" s="303"/>
      <c r="P63" s="303"/>
      <c r="Q63" s="302"/>
      <c r="R63" s="303"/>
      <c r="S63" s="302"/>
      <c r="T63" s="301"/>
      <c r="U63" s="299"/>
      <c r="V63" s="299"/>
      <c r="W63" s="298"/>
      <c r="X63" s="299"/>
      <c r="Y63" s="298"/>
      <c r="Z63" s="300"/>
      <c r="AA63" s="299">
        <v>0.08</v>
      </c>
      <c r="AB63" s="299">
        <v>0.11</v>
      </c>
      <c r="AC63" s="299">
        <v>0.04</v>
      </c>
      <c r="AD63" s="299">
        <v>0.09</v>
      </c>
      <c r="AE63" s="298">
        <v>0.06</v>
      </c>
    </row>
    <row r="64" spans="1:31" ht="12.4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97"/>
      <c r="AC64" s="297"/>
      <c r="AD64" s="297"/>
      <c r="AE64" s="296"/>
    </row>
    <row r="65" spans="1:31" ht="19.95" customHeight="1" x14ac:dyDescent="0.25">
      <c r="A65" s="543" t="s">
        <v>70</v>
      </c>
      <c r="B65" s="535"/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5"/>
      <c r="N65" s="535"/>
      <c r="O65" s="535"/>
      <c r="P65" s="535"/>
      <c r="Q65" s="535"/>
      <c r="R65" s="535"/>
      <c r="S65" s="535"/>
      <c r="T65" s="535"/>
      <c r="U65" s="535"/>
      <c r="V65" s="535"/>
      <c r="W65" s="535"/>
      <c r="X65" s="535"/>
      <c r="Y65" s="535"/>
      <c r="Z65" s="535"/>
      <c r="AA65" s="535"/>
      <c r="AB65" s="535"/>
      <c r="AC65" s="535"/>
      <c r="AD65" s="535"/>
      <c r="AE65" s="537"/>
    </row>
    <row r="66" spans="1:31" ht="12.45" customHeight="1" x14ac:dyDescent="0.25">
      <c r="A66" s="608" t="s">
        <v>125</v>
      </c>
      <c r="B66" s="542"/>
      <c r="C66" s="542"/>
      <c r="D66" s="542"/>
      <c r="E66" s="542"/>
      <c r="F66" s="542"/>
      <c r="G66" s="542"/>
      <c r="H66" s="542"/>
      <c r="I66" s="542"/>
      <c r="J66" s="542"/>
      <c r="K66" s="542"/>
      <c r="L66" s="542"/>
      <c r="M66" s="542"/>
      <c r="N66" s="542"/>
      <c r="O66" s="542"/>
      <c r="P66" s="542"/>
      <c r="Q66" s="542"/>
      <c r="R66" s="542"/>
      <c r="S66" s="542"/>
      <c r="T66" s="542"/>
      <c r="U66" s="542"/>
      <c r="V66" s="542"/>
      <c r="W66" s="542"/>
      <c r="X66" s="542"/>
      <c r="Y66" s="542"/>
      <c r="Z66" s="542"/>
      <c r="AA66" s="542"/>
      <c r="AB66" s="542"/>
      <c r="AC66" s="542"/>
      <c r="AD66" s="542"/>
      <c r="AE66" s="556"/>
    </row>
    <row r="67" spans="1:31" ht="8.6999999999999993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2"/>
    </row>
    <row r="68" spans="1:31" ht="12.45" customHeight="1" x14ac:dyDescent="0.25">
      <c r="A68" s="543" t="s">
        <v>69</v>
      </c>
      <c r="B68" s="564"/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564"/>
      <c r="S68" s="564"/>
      <c r="T68" s="564"/>
      <c r="U68" s="564"/>
      <c r="V68" s="564"/>
      <c r="W68" s="564"/>
      <c r="X68" s="564"/>
      <c r="Y68" s="564"/>
      <c r="Z68" s="564"/>
      <c r="AA68" s="564"/>
      <c r="AB68" s="564"/>
      <c r="AC68" s="564"/>
      <c r="AD68" s="564"/>
      <c r="AE68" s="565"/>
    </row>
    <row r="69" spans="1:31" ht="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  <c r="V69" s="1"/>
      <c r="W69" s="1"/>
      <c r="X69" s="1"/>
      <c r="Y69" s="1"/>
      <c r="Z69" s="1"/>
      <c r="AA69" s="1"/>
      <c r="AB69" s="1"/>
      <c r="AC69" s="1"/>
      <c r="AD69" s="1"/>
      <c r="AE69" s="12"/>
    </row>
    <row r="70" spans="1:31" ht="12.45" customHeight="1" x14ac:dyDescent="0.25">
      <c r="A70" s="608" t="s">
        <v>68</v>
      </c>
      <c r="B70" s="542"/>
      <c r="C70" s="545"/>
      <c r="D70" s="545"/>
      <c r="E70" s="545"/>
      <c r="F70" s="545"/>
      <c r="G70" s="545"/>
      <c r="H70" s="545"/>
      <c r="I70" s="545"/>
      <c r="J70" s="545"/>
      <c r="K70" s="545"/>
      <c r="L70" s="545"/>
      <c r="M70" s="545"/>
      <c r="N70" s="545"/>
      <c r="O70" s="545"/>
      <c r="P70" s="545"/>
      <c r="Q70" s="545"/>
      <c r="R70" s="545"/>
      <c r="S70" s="545"/>
      <c r="T70" s="545"/>
      <c r="U70" s="545"/>
      <c r="V70" s="564"/>
      <c r="W70" s="564"/>
      <c r="X70" s="564"/>
      <c r="Y70" s="564"/>
      <c r="Z70" s="564"/>
      <c r="AA70" s="564"/>
      <c r="AB70" s="564"/>
      <c r="AC70" s="564"/>
      <c r="AD70" s="564"/>
      <c r="AE70" s="565"/>
    </row>
    <row r="71" spans="1:31" ht="13.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2"/>
    </row>
    <row r="72" spans="1:31" ht="18.75" customHeight="1" x14ac:dyDescent="0.25">
      <c r="A72" s="625" t="s">
        <v>33</v>
      </c>
      <c r="B72" s="542"/>
      <c r="C72" s="545"/>
      <c r="D72" s="545"/>
      <c r="E72" s="626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2"/>
    </row>
    <row r="74" spans="1:31" ht="18.75" customHeight="1" x14ac:dyDescent="0.25">
      <c r="A74" s="627" t="s">
        <v>124</v>
      </c>
      <c r="B74" s="53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2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2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2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2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2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2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2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2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2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2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2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2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2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2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2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2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2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2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2"/>
    </row>
    <row r="109" spans="1:31" ht="18.75" customHeight="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102"/>
    </row>
  </sheetData>
  <mergeCells count="22">
    <mergeCell ref="A72:E72"/>
    <mergeCell ref="A74:B74"/>
    <mergeCell ref="A63:B63"/>
    <mergeCell ref="A65:AE65"/>
    <mergeCell ref="A66:AE66"/>
    <mergeCell ref="A68:AE68"/>
    <mergeCell ref="A70:AE70"/>
    <mergeCell ref="A8:B8"/>
    <mergeCell ref="A9:B9"/>
    <mergeCell ref="A11:B11"/>
    <mergeCell ref="A19:B19"/>
    <mergeCell ref="A31:B31"/>
    <mergeCell ref="A35:B35"/>
    <mergeCell ref="A42:B42"/>
    <mergeCell ref="A53:B53"/>
    <mergeCell ref="A55:B55"/>
    <mergeCell ref="A60:B60"/>
    <mergeCell ref="A2:AE2"/>
    <mergeCell ref="A3:AE3"/>
    <mergeCell ref="A4:AE4"/>
    <mergeCell ref="A6:B6"/>
    <mergeCell ref="A7:B7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7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3.21875" customWidth="1"/>
    <col min="8" max="9" width="10.5546875" customWidth="1"/>
    <col min="10" max="10" width="11.44140625" customWidth="1"/>
    <col min="11" max="11" width="11.109375" customWidth="1"/>
    <col min="12" max="12" width="3.21875" customWidth="1"/>
    <col min="13" max="14" width="10.5546875" customWidth="1"/>
    <col min="15" max="15" width="11.44140625" customWidth="1"/>
    <col min="16" max="16" width="11.109375" customWidth="1"/>
    <col min="17" max="17" width="3.21875" customWidth="1"/>
    <col min="18" max="19" width="10.5546875" customWidth="1"/>
    <col min="20" max="20" width="11.44140625" customWidth="1"/>
    <col min="21" max="21" width="11.109375" customWidth="1"/>
    <col min="22" max="22" width="3.21875" customWidth="1"/>
    <col min="23" max="24" width="10.5546875" customWidth="1"/>
    <col min="25" max="25" width="11.44140625" customWidth="1"/>
    <col min="26" max="31" width="11.109375" customWidth="1"/>
  </cols>
  <sheetData>
    <row r="1" spans="1:31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73"/>
      <c r="L1" s="273"/>
      <c r="M1" s="273"/>
      <c r="N1" s="27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14" t="s">
        <v>0</v>
      </c>
      <c r="AA1" s="1"/>
      <c r="AB1" s="1"/>
      <c r="AC1" s="1"/>
      <c r="AD1" s="1"/>
      <c r="AE1" s="1"/>
    </row>
    <row r="2" spans="1:31" ht="18.75" customHeight="1" x14ac:dyDescent="0.3">
      <c r="A2" s="583" t="s">
        <v>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7"/>
      <c r="AA2" s="415"/>
      <c r="AB2" s="415"/>
      <c r="AC2" s="415"/>
      <c r="AD2" s="415"/>
      <c r="AE2" s="415"/>
    </row>
    <row r="3" spans="1:31" ht="18.75" customHeight="1" x14ac:dyDescent="0.3">
      <c r="A3" s="583" t="s">
        <v>148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7"/>
      <c r="AA3" s="415"/>
      <c r="AB3" s="415"/>
      <c r="AC3" s="415"/>
      <c r="AD3" s="415"/>
      <c r="AE3" s="415"/>
    </row>
    <row r="4" spans="1:31" ht="18.75" customHeight="1" x14ac:dyDescent="0.3">
      <c r="A4" s="583" t="s">
        <v>139</v>
      </c>
      <c r="B4" s="535"/>
      <c r="C4" s="535"/>
      <c r="D4" s="535"/>
      <c r="E4" s="535"/>
      <c r="F4" s="535"/>
      <c r="G4" s="535"/>
      <c r="H4" s="535"/>
      <c r="I4" s="535"/>
      <c r="J4" s="535"/>
      <c r="K4" s="594" t="s">
        <v>48</v>
      </c>
      <c r="L4" s="630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7"/>
      <c r="AA4" s="414" t="s">
        <v>48</v>
      </c>
      <c r="AB4" s="414" t="s">
        <v>48</v>
      </c>
      <c r="AC4" s="414" t="s">
        <v>48</v>
      </c>
      <c r="AD4" s="414" t="s">
        <v>48</v>
      </c>
      <c r="AE4" s="414" t="s">
        <v>48</v>
      </c>
    </row>
    <row r="5" spans="1:31" ht="12.45" customHeight="1" x14ac:dyDescent="0.25">
      <c r="A5" s="560" t="s">
        <v>3</v>
      </c>
      <c r="B5" s="5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  <c r="AA5" s="413"/>
      <c r="AB5" s="413"/>
      <c r="AC5" s="413"/>
      <c r="AD5" s="413"/>
      <c r="AE5" s="413"/>
    </row>
    <row r="6" spans="1:31" ht="12.45" customHeight="1" x14ac:dyDescent="0.25">
      <c r="A6" s="561" t="s">
        <v>4</v>
      </c>
      <c r="B6" s="5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  <c r="AA6" s="10"/>
      <c r="AB6" s="10"/>
      <c r="AC6" s="10"/>
      <c r="AD6" s="10"/>
      <c r="AE6" s="10"/>
    </row>
    <row r="7" spans="1:31" ht="12.45" customHeight="1" x14ac:dyDescent="0.25">
      <c r="A7" s="561" t="s">
        <v>5</v>
      </c>
      <c r="B7" s="5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  <c r="AA7" s="10"/>
      <c r="AB7" s="10"/>
      <c r="AC7" s="10"/>
      <c r="AD7" s="10"/>
      <c r="AE7" s="10"/>
    </row>
    <row r="8" spans="1:31" ht="12.45" customHeight="1" x14ac:dyDescent="0.25">
      <c r="A8" s="561" t="s">
        <v>6</v>
      </c>
      <c r="B8" s="5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  <c r="AA8" s="10"/>
      <c r="AB8" s="10"/>
      <c r="AC8" s="10"/>
      <c r="AD8" s="10"/>
      <c r="AE8" s="10"/>
    </row>
    <row r="9" spans="1:31" ht="12.45" customHeight="1" x14ac:dyDescent="0.25">
      <c r="A9" s="566"/>
      <c r="B9" s="56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  <c r="AA9" s="10"/>
      <c r="AB9" s="10"/>
      <c r="AC9" s="10"/>
      <c r="AD9" s="10"/>
      <c r="AE9" s="10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  <c r="AA10" s="1"/>
      <c r="AB10" s="1"/>
      <c r="AC10" s="1"/>
      <c r="AD10" s="1"/>
      <c r="AE10" s="1"/>
    </row>
    <row r="11" spans="1:31" ht="12.45" customHeight="1" x14ac:dyDescent="0.25">
      <c r="A11" s="540" t="s">
        <v>147</v>
      </c>
      <c r="B11" s="53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  <c r="AA11" s="123"/>
      <c r="AB11" s="123"/>
      <c r="AC11" s="123"/>
      <c r="AD11" s="123"/>
      <c r="AE11" s="123"/>
    </row>
    <row r="12" spans="1:31" ht="12.45" customHeight="1" x14ac:dyDescent="0.25">
      <c r="A12" s="631" t="s">
        <v>112</v>
      </c>
      <c r="B12" s="535"/>
      <c r="C12" s="271" t="s">
        <v>8</v>
      </c>
      <c r="D12" s="271" t="s">
        <v>8</v>
      </c>
      <c r="E12" s="271" t="s">
        <v>8</v>
      </c>
      <c r="F12" s="271" t="s">
        <v>8</v>
      </c>
      <c r="G12" s="146"/>
      <c r="H12" s="271" t="s">
        <v>10</v>
      </c>
      <c r="I12" s="271" t="s">
        <v>10</v>
      </c>
      <c r="J12" s="271" t="s">
        <v>10</v>
      </c>
      <c r="K12" s="271" t="s">
        <v>10</v>
      </c>
      <c r="L12" s="146"/>
      <c r="M12" s="271" t="s">
        <v>11</v>
      </c>
      <c r="N12" s="271" t="s">
        <v>11</v>
      </c>
      <c r="O12" s="271" t="s">
        <v>11</v>
      </c>
      <c r="P12" s="271" t="s">
        <v>11</v>
      </c>
      <c r="Q12" s="146"/>
      <c r="R12" s="271" t="s">
        <v>12</v>
      </c>
      <c r="S12" s="271" t="s">
        <v>12</v>
      </c>
      <c r="T12" s="271" t="s">
        <v>12</v>
      </c>
      <c r="U12" s="271" t="s">
        <v>12</v>
      </c>
      <c r="V12" s="146"/>
      <c r="W12" s="153">
        <v>2018</v>
      </c>
      <c r="X12" s="153">
        <v>2018</v>
      </c>
      <c r="Y12" s="153">
        <v>2018</v>
      </c>
      <c r="Z12" s="153">
        <v>2018</v>
      </c>
      <c r="AA12" s="295"/>
      <c r="AB12" s="295"/>
      <c r="AC12" s="295"/>
      <c r="AD12" s="295"/>
      <c r="AE12" s="295"/>
    </row>
    <row r="13" spans="1:31" ht="12.45" customHeight="1" x14ac:dyDescent="0.25">
      <c r="A13" s="1"/>
      <c r="B13" s="1"/>
      <c r="C13" s="221" t="s">
        <v>146</v>
      </c>
      <c r="D13" s="221" t="s">
        <v>145</v>
      </c>
      <c r="E13" s="221" t="s">
        <v>144</v>
      </c>
      <c r="F13" s="221" t="s">
        <v>143</v>
      </c>
      <c r="G13" s="270"/>
      <c r="H13" s="412" t="s">
        <v>146</v>
      </c>
      <c r="I13" s="412" t="s">
        <v>145</v>
      </c>
      <c r="J13" s="411" t="s">
        <v>144</v>
      </c>
      <c r="K13" s="221" t="s">
        <v>143</v>
      </c>
      <c r="L13" s="270"/>
      <c r="M13" s="412" t="s">
        <v>146</v>
      </c>
      <c r="N13" s="412" t="s">
        <v>145</v>
      </c>
      <c r="O13" s="411" t="s">
        <v>144</v>
      </c>
      <c r="P13" s="221" t="s">
        <v>143</v>
      </c>
      <c r="Q13" s="270"/>
      <c r="R13" s="412" t="s">
        <v>146</v>
      </c>
      <c r="S13" s="412" t="s">
        <v>145</v>
      </c>
      <c r="T13" s="411" t="s">
        <v>144</v>
      </c>
      <c r="U13" s="221" t="s">
        <v>143</v>
      </c>
      <c r="V13" s="270"/>
      <c r="W13" s="412" t="s">
        <v>146</v>
      </c>
      <c r="X13" s="412" t="s">
        <v>145</v>
      </c>
      <c r="Y13" s="411" t="s">
        <v>144</v>
      </c>
      <c r="Z13" s="269" t="s">
        <v>143</v>
      </c>
      <c r="AA13" s="1"/>
      <c r="AB13" s="1"/>
      <c r="AC13" s="1"/>
      <c r="AD13" s="1"/>
      <c r="AE13" s="1"/>
    </row>
    <row r="14" spans="1:3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2"/>
      <c r="V14" s="1"/>
      <c r="W14" s="1"/>
      <c r="X14" s="1"/>
      <c r="Y14" s="1"/>
      <c r="Z14" s="12"/>
      <c r="AA14" s="1"/>
      <c r="AB14" s="1"/>
      <c r="AC14" s="1"/>
      <c r="AD14" s="1"/>
      <c r="AE14" s="1"/>
    </row>
    <row r="15" spans="1:31" ht="12.45" customHeight="1" x14ac:dyDescent="0.25">
      <c r="A15" s="67"/>
      <c r="B15" s="195" t="s">
        <v>109</v>
      </c>
      <c r="C15" s="32">
        <v>9700000</v>
      </c>
      <c r="D15" s="32">
        <v>5300000</v>
      </c>
      <c r="E15" s="32">
        <v>2000000</v>
      </c>
      <c r="F15" s="32">
        <v>16900000</v>
      </c>
      <c r="G15" s="159"/>
      <c r="H15" s="32">
        <v>9500000</v>
      </c>
      <c r="I15" s="32">
        <v>4700000</v>
      </c>
      <c r="J15" s="32">
        <v>3200000</v>
      </c>
      <c r="K15" s="32">
        <v>17500000</v>
      </c>
      <c r="L15" s="159"/>
      <c r="M15" s="389"/>
      <c r="N15" s="389"/>
      <c r="O15" s="389"/>
      <c r="P15" s="388"/>
      <c r="Q15" s="159"/>
      <c r="R15" s="235"/>
      <c r="S15" s="235"/>
      <c r="T15" s="235"/>
      <c r="U15" s="97"/>
      <c r="V15" s="159"/>
      <c r="W15" s="32">
        <v>19200000</v>
      </c>
      <c r="X15" s="32">
        <v>10000000</v>
      </c>
      <c r="Y15" s="32">
        <v>5100000</v>
      </c>
      <c r="Z15" s="32">
        <v>34400000</v>
      </c>
      <c r="AA15" s="67"/>
      <c r="AB15" s="67"/>
      <c r="AC15" s="67"/>
      <c r="AD15" s="67"/>
      <c r="AE15" s="67"/>
    </row>
    <row r="16" spans="1:31" ht="12.45" customHeight="1" x14ac:dyDescent="0.25">
      <c r="A16" s="67"/>
      <c r="B16" s="195" t="s">
        <v>108</v>
      </c>
      <c r="C16" s="32">
        <v>66900000</v>
      </c>
      <c r="D16" s="32">
        <v>6200000</v>
      </c>
      <c r="E16" s="32">
        <v>108900000</v>
      </c>
      <c r="F16" s="32">
        <v>182000000</v>
      </c>
      <c r="G16" s="159"/>
      <c r="H16" s="32">
        <v>66900000</v>
      </c>
      <c r="I16" s="32">
        <v>9400000</v>
      </c>
      <c r="J16" s="32">
        <v>116700000</v>
      </c>
      <c r="K16" s="32">
        <v>193000000</v>
      </c>
      <c r="L16" s="159"/>
      <c r="M16" s="389"/>
      <c r="N16" s="377"/>
      <c r="O16" s="389"/>
      <c r="P16" s="388"/>
      <c r="Q16" s="159"/>
      <c r="R16" s="235"/>
      <c r="S16" s="32"/>
      <c r="T16" s="235"/>
      <c r="U16" s="97"/>
      <c r="V16" s="159"/>
      <c r="W16" s="32">
        <v>133800000</v>
      </c>
      <c r="X16" s="32">
        <v>15600000</v>
      </c>
      <c r="Y16" s="32">
        <v>225600000</v>
      </c>
      <c r="Z16" s="32">
        <v>375000000</v>
      </c>
      <c r="AA16" s="67"/>
      <c r="AB16" s="67"/>
      <c r="AC16" s="67"/>
      <c r="AD16" s="67"/>
      <c r="AE16" s="67"/>
    </row>
    <row r="17" spans="1:31" ht="12.45" customHeight="1" x14ac:dyDescent="0.25">
      <c r="A17" s="67"/>
      <c r="B17" s="195" t="s">
        <v>107</v>
      </c>
      <c r="C17" s="32">
        <v>12400000</v>
      </c>
      <c r="D17" s="32">
        <v>0</v>
      </c>
      <c r="E17" s="32">
        <v>3300000</v>
      </c>
      <c r="F17" s="32">
        <v>15700000</v>
      </c>
      <c r="G17" s="159"/>
      <c r="H17" s="32">
        <v>11900000</v>
      </c>
      <c r="I17" s="32">
        <v>0</v>
      </c>
      <c r="J17" s="32">
        <v>2700000</v>
      </c>
      <c r="K17" s="32">
        <v>14600000</v>
      </c>
      <c r="L17" s="159"/>
      <c r="M17" s="389"/>
      <c r="N17" s="377"/>
      <c r="O17" s="389"/>
      <c r="P17" s="388"/>
      <c r="Q17" s="159"/>
      <c r="R17" s="235"/>
      <c r="S17" s="32"/>
      <c r="T17" s="235"/>
      <c r="U17" s="97"/>
      <c r="V17" s="159"/>
      <c r="W17" s="32">
        <v>24300000</v>
      </c>
      <c r="X17" s="32">
        <v>0</v>
      </c>
      <c r="Y17" s="32">
        <v>6000000</v>
      </c>
      <c r="Z17" s="32">
        <v>30300000</v>
      </c>
      <c r="AA17" s="67"/>
      <c r="AB17" s="67"/>
      <c r="AC17" s="67"/>
      <c r="AD17" s="67"/>
      <c r="AE17" s="67"/>
    </row>
    <row r="18" spans="1:31" ht="12.45" customHeight="1" x14ac:dyDescent="0.25">
      <c r="A18" s="231"/>
      <c r="B18" s="248" t="s">
        <v>106</v>
      </c>
      <c r="C18" s="245">
        <v>0</v>
      </c>
      <c r="D18" s="245">
        <v>15600000</v>
      </c>
      <c r="E18" s="245">
        <v>1800000</v>
      </c>
      <c r="F18" s="245">
        <v>17300000</v>
      </c>
      <c r="G18" s="406"/>
      <c r="H18" s="245">
        <v>0</v>
      </c>
      <c r="I18" s="245">
        <v>10000000</v>
      </c>
      <c r="J18" s="245">
        <v>2800000</v>
      </c>
      <c r="K18" s="245">
        <v>12800000</v>
      </c>
      <c r="L18" s="406"/>
      <c r="M18" s="408"/>
      <c r="N18" s="409"/>
      <c r="O18" s="408"/>
      <c r="P18" s="407"/>
      <c r="Q18" s="406"/>
      <c r="R18" s="264"/>
      <c r="S18" s="245"/>
      <c r="T18" s="264"/>
      <c r="U18" s="263"/>
      <c r="V18" s="406"/>
      <c r="W18" s="245">
        <v>0</v>
      </c>
      <c r="X18" s="245">
        <v>25600000</v>
      </c>
      <c r="Y18" s="245">
        <v>4500000</v>
      </c>
      <c r="Z18" s="245">
        <v>30100000</v>
      </c>
      <c r="AA18" s="231"/>
      <c r="AB18" s="231"/>
      <c r="AC18" s="231"/>
      <c r="AD18" s="231"/>
      <c r="AE18" s="231"/>
    </row>
    <row r="19" spans="1:31" ht="12.45" customHeight="1" x14ac:dyDescent="0.25">
      <c r="A19" s="623" t="s">
        <v>105</v>
      </c>
      <c r="B19" s="624"/>
      <c r="C19" s="249">
        <v>88900000</v>
      </c>
      <c r="D19" s="249">
        <v>27000000</v>
      </c>
      <c r="E19" s="249">
        <v>115900000</v>
      </c>
      <c r="F19" s="249">
        <v>231900000</v>
      </c>
      <c r="G19" s="259"/>
      <c r="H19" s="249">
        <v>88400000</v>
      </c>
      <c r="I19" s="249">
        <v>24200000</v>
      </c>
      <c r="J19" s="249">
        <v>125400000</v>
      </c>
      <c r="K19" s="249">
        <v>237900000</v>
      </c>
      <c r="L19" s="259"/>
      <c r="M19" s="405"/>
      <c r="N19" s="405"/>
      <c r="O19" s="405"/>
      <c r="P19" s="404"/>
      <c r="Q19" s="259"/>
      <c r="R19" s="403"/>
      <c r="S19" s="403"/>
      <c r="T19" s="403"/>
      <c r="U19" s="256"/>
      <c r="V19" s="259"/>
      <c r="W19" s="249">
        <v>177300000</v>
      </c>
      <c r="X19" s="249">
        <v>51200000</v>
      </c>
      <c r="Y19" s="249">
        <v>241300000</v>
      </c>
      <c r="Z19" s="249">
        <v>469800000</v>
      </c>
      <c r="AA19" s="231"/>
      <c r="AB19" s="231"/>
      <c r="AC19" s="231"/>
      <c r="AD19" s="231"/>
      <c r="AE19" s="231"/>
    </row>
    <row r="20" spans="1:31" ht="12.45" customHeight="1" x14ac:dyDescent="0.25">
      <c r="A20" s="67"/>
      <c r="B20" s="67"/>
      <c r="C20" s="32"/>
      <c r="D20" s="32"/>
      <c r="E20" s="32"/>
      <c r="F20" s="32"/>
      <c r="G20" s="159"/>
      <c r="H20" s="32"/>
      <c r="I20" s="32"/>
      <c r="J20" s="32"/>
      <c r="K20" s="32"/>
      <c r="L20" s="159"/>
      <c r="M20" s="389"/>
      <c r="N20" s="377"/>
      <c r="O20" s="377"/>
      <c r="P20" s="388"/>
      <c r="Q20" s="159"/>
      <c r="R20" s="235"/>
      <c r="S20" s="32"/>
      <c r="T20" s="32"/>
      <c r="U20" s="97"/>
      <c r="V20" s="159"/>
      <c r="W20" s="32"/>
      <c r="X20" s="32"/>
      <c r="Y20" s="32"/>
      <c r="Z20" s="32"/>
      <c r="AA20" s="67"/>
      <c r="AB20" s="67"/>
      <c r="AC20" s="67"/>
      <c r="AD20" s="67"/>
      <c r="AE20" s="67"/>
    </row>
    <row r="21" spans="1:31" ht="12.45" customHeight="1" x14ac:dyDescent="0.25">
      <c r="A21" s="67"/>
      <c r="B21" s="195" t="s">
        <v>120</v>
      </c>
      <c r="C21" s="32">
        <v>26500000</v>
      </c>
      <c r="D21" s="32">
        <v>6800000</v>
      </c>
      <c r="E21" s="32">
        <v>6000000</v>
      </c>
      <c r="F21" s="32">
        <v>39300000</v>
      </c>
      <c r="G21" s="159"/>
      <c r="H21" s="32">
        <v>28300000</v>
      </c>
      <c r="I21" s="32">
        <v>8000000</v>
      </c>
      <c r="J21" s="32">
        <v>9000000</v>
      </c>
      <c r="K21" s="32">
        <v>45300000</v>
      </c>
      <c r="L21" s="159"/>
      <c r="M21" s="389"/>
      <c r="N21" s="377"/>
      <c r="O21" s="377"/>
      <c r="P21" s="388"/>
      <c r="Q21" s="159"/>
      <c r="R21" s="235"/>
      <c r="S21" s="32"/>
      <c r="T21" s="32"/>
      <c r="U21" s="97"/>
      <c r="V21" s="159"/>
      <c r="W21" s="32">
        <v>54900000</v>
      </c>
      <c r="X21" s="32">
        <v>14800000</v>
      </c>
      <c r="Y21" s="32">
        <v>15000000</v>
      </c>
      <c r="Z21" s="32">
        <v>84600000</v>
      </c>
      <c r="AA21" s="67"/>
      <c r="AB21" s="67"/>
      <c r="AC21" s="67"/>
      <c r="AD21" s="67"/>
      <c r="AE21" s="67"/>
    </row>
    <row r="22" spans="1:31" ht="12.45" customHeight="1" x14ac:dyDescent="0.25">
      <c r="A22" s="231"/>
      <c r="B22" s="248" t="s">
        <v>103</v>
      </c>
      <c r="C22" s="253">
        <v>63500000</v>
      </c>
      <c r="D22" s="253">
        <v>84000000</v>
      </c>
      <c r="E22" s="253">
        <v>43600000</v>
      </c>
      <c r="F22" s="253">
        <v>191100000</v>
      </c>
      <c r="G22" s="246"/>
      <c r="H22" s="253">
        <v>69700000</v>
      </c>
      <c r="I22" s="253">
        <v>99400000</v>
      </c>
      <c r="J22" s="253">
        <v>40900000</v>
      </c>
      <c r="K22" s="253">
        <v>210000000</v>
      </c>
      <c r="L22" s="246"/>
      <c r="M22" s="392"/>
      <c r="N22" s="392"/>
      <c r="O22" s="392"/>
      <c r="P22" s="390"/>
      <c r="Q22" s="246"/>
      <c r="R22" s="255"/>
      <c r="S22" s="255"/>
      <c r="T22" s="255"/>
      <c r="U22" s="254"/>
      <c r="V22" s="246"/>
      <c r="W22" s="253">
        <v>133300000</v>
      </c>
      <c r="X22" s="253">
        <v>183400000</v>
      </c>
      <c r="Y22" s="253">
        <v>84500000</v>
      </c>
      <c r="Z22" s="253">
        <v>401100000</v>
      </c>
      <c r="AA22" s="231"/>
      <c r="AB22" s="231"/>
      <c r="AC22" s="231"/>
      <c r="AD22" s="231"/>
      <c r="AE22" s="231"/>
    </row>
    <row r="23" spans="1:31" ht="12.45" customHeight="1" x14ac:dyDescent="0.25">
      <c r="A23" s="231"/>
      <c r="B23" s="248" t="s">
        <v>102</v>
      </c>
      <c r="C23" s="253">
        <v>0</v>
      </c>
      <c r="D23" s="253">
        <v>0</v>
      </c>
      <c r="E23" s="253">
        <v>1500000</v>
      </c>
      <c r="F23" s="253">
        <v>1500000</v>
      </c>
      <c r="G23" s="246"/>
      <c r="H23" s="32">
        <v>0</v>
      </c>
      <c r="I23" s="253">
        <v>0</v>
      </c>
      <c r="J23" s="253">
        <v>1600000</v>
      </c>
      <c r="K23" s="253">
        <v>1600000</v>
      </c>
      <c r="L23" s="246"/>
      <c r="M23" s="392"/>
      <c r="N23" s="391"/>
      <c r="O23" s="391"/>
      <c r="P23" s="390"/>
      <c r="Q23" s="246"/>
      <c r="R23" s="255"/>
      <c r="S23" s="253"/>
      <c r="T23" s="253"/>
      <c r="U23" s="254"/>
      <c r="V23" s="246"/>
      <c r="W23" s="253">
        <v>0</v>
      </c>
      <c r="X23" s="253">
        <v>0</v>
      </c>
      <c r="Y23" s="253">
        <v>3100000</v>
      </c>
      <c r="Z23" s="253">
        <v>3100000</v>
      </c>
      <c r="AA23" s="231"/>
      <c r="AB23" s="231"/>
      <c r="AC23" s="231"/>
      <c r="AD23" s="231"/>
      <c r="AE23" s="231"/>
    </row>
    <row r="24" spans="1:31" ht="12.45" customHeight="1" x14ac:dyDescent="0.25">
      <c r="A24" s="67"/>
      <c r="B24" s="195" t="s">
        <v>101</v>
      </c>
      <c r="C24" s="32">
        <v>128300000</v>
      </c>
      <c r="D24" s="32">
        <v>20900000</v>
      </c>
      <c r="E24" s="32">
        <v>138300000</v>
      </c>
      <c r="F24" s="32">
        <v>287600000</v>
      </c>
      <c r="G24" s="159"/>
      <c r="H24" s="32">
        <v>138200000</v>
      </c>
      <c r="I24" s="32">
        <v>21500000</v>
      </c>
      <c r="J24" s="32">
        <v>145500000</v>
      </c>
      <c r="K24" s="32">
        <v>305200000</v>
      </c>
      <c r="L24" s="159"/>
      <c r="M24" s="389"/>
      <c r="N24" s="389"/>
      <c r="O24" s="389"/>
      <c r="P24" s="388"/>
      <c r="Q24" s="159"/>
      <c r="R24" s="235"/>
      <c r="S24" s="235"/>
      <c r="T24" s="235"/>
      <c r="U24" s="97"/>
      <c r="V24" s="159"/>
      <c r="W24" s="32">
        <v>266500000</v>
      </c>
      <c r="X24" s="32">
        <v>42400000</v>
      </c>
      <c r="Y24" s="32">
        <v>283900000</v>
      </c>
      <c r="Z24" s="32">
        <v>592800000</v>
      </c>
      <c r="AA24" s="67"/>
      <c r="AB24" s="67"/>
      <c r="AC24" s="67"/>
      <c r="AD24" s="67"/>
      <c r="AE24" s="67"/>
    </row>
    <row r="25" spans="1:31" ht="12.45" customHeight="1" x14ac:dyDescent="0.25">
      <c r="A25" s="21"/>
      <c r="B25" s="258" t="s">
        <v>100</v>
      </c>
      <c r="C25" s="253">
        <v>20700000</v>
      </c>
      <c r="D25" s="253">
        <v>12600000</v>
      </c>
      <c r="E25" s="253">
        <v>6600000</v>
      </c>
      <c r="F25" s="253">
        <v>40000000</v>
      </c>
      <c r="G25" s="257"/>
      <c r="H25" s="253">
        <v>20700000</v>
      </c>
      <c r="I25" s="253">
        <v>15300000</v>
      </c>
      <c r="J25" s="253">
        <v>6900000</v>
      </c>
      <c r="K25" s="253">
        <v>42900000</v>
      </c>
      <c r="L25" s="257"/>
      <c r="M25" s="392"/>
      <c r="N25" s="392"/>
      <c r="O25" s="392"/>
      <c r="P25" s="390"/>
      <c r="Q25" s="257"/>
      <c r="R25" s="255"/>
      <c r="S25" s="255"/>
      <c r="T25" s="255"/>
      <c r="U25" s="254"/>
      <c r="V25" s="257"/>
      <c r="W25" s="253">
        <v>41500000</v>
      </c>
      <c r="X25" s="253">
        <v>27900000</v>
      </c>
      <c r="Y25" s="253">
        <v>13500000</v>
      </c>
      <c r="Z25" s="253">
        <v>82900000</v>
      </c>
      <c r="AA25" s="21"/>
      <c r="AB25" s="21"/>
      <c r="AC25" s="21"/>
      <c r="AD25" s="21"/>
      <c r="AE25" s="21"/>
    </row>
    <row r="26" spans="1:31" ht="12.45" customHeight="1" x14ac:dyDescent="0.25">
      <c r="A26" s="67"/>
      <c r="B26" s="195" t="s">
        <v>99</v>
      </c>
      <c r="C26" s="26">
        <v>37400000</v>
      </c>
      <c r="D26" s="26">
        <v>3000000</v>
      </c>
      <c r="E26" s="26">
        <v>63900000</v>
      </c>
      <c r="F26" s="26">
        <v>104300000</v>
      </c>
      <c r="G26" s="159"/>
      <c r="H26" s="26">
        <v>40100000</v>
      </c>
      <c r="I26" s="26">
        <v>3300000</v>
      </c>
      <c r="J26" s="26">
        <v>63900000</v>
      </c>
      <c r="K26" s="26">
        <v>107200000</v>
      </c>
      <c r="L26" s="159"/>
      <c r="M26" s="402"/>
      <c r="N26" s="402"/>
      <c r="O26" s="402"/>
      <c r="P26" s="401"/>
      <c r="Q26" s="159"/>
      <c r="R26" s="72"/>
      <c r="S26" s="72"/>
      <c r="T26" s="72"/>
      <c r="U26" s="74"/>
      <c r="V26" s="159"/>
      <c r="W26" s="26">
        <v>77500000</v>
      </c>
      <c r="X26" s="26">
        <v>6200000</v>
      </c>
      <c r="Y26" s="26">
        <v>127800000</v>
      </c>
      <c r="Z26" s="26">
        <v>211500000</v>
      </c>
      <c r="AA26" s="67"/>
      <c r="AB26" s="67"/>
      <c r="AC26" s="67"/>
      <c r="AD26" s="67"/>
      <c r="AE26" s="67"/>
    </row>
    <row r="27" spans="1:31" ht="18.75" customHeight="1" x14ac:dyDescent="0.25">
      <c r="A27" s="67"/>
      <c r="B27" s="68" t="s">
        <v>135</v>
      </c>
      <c r="C27" s="32">
        <v>29100000</v>
      </c>
      <c r="D27" s="32">
        <v>7400000</v>
      </c>
      <c r="E27" s="32">
        <v>19400000</v>
      </c>
      <c r="F27" s="32">
        <v>56000000</v>
      </c>
      <c r="G27" s="159"/>
      <c r="H27" s="32">
        <v>30700000</v>
      </c>
      <c r="I27" s="32">
        <v>11100000</v>
      </c>
      <c r="J27" s="32">
        <v>19800000</v>
      </c>
      <c r="K27" s="32">
        <v>61600000</v>
      </c>
      <c r="L27" s="159"/>
      <c r="M27" s="388"/>
      <c r="N27" s="377"/>
      <c r="O27" s="377"/>
      <c r="P27" s="388"/>
      <c r="Q27" s="159"/>
      <c r="R27" s="97"/>
      <c r="S27" s="32"/>
      <c r="T27" s="32"/>
      <c r="U27" s="97"/>
      <c r="V27" s="159"/>
      <c r="W27" s="32">
        <v>59800000</v>
      </c>
      <c r="X27" s="32">
        <v>18500000</v>
      </c>
      <c r="Y27" s="32">
        <v>39300000</v>
      </c>
      <c r="Z27" s="32">
        <v>117600000</v>
      </c>
      <c r="AA27" s="67"/>
      <c r="AB27" s="67"/>
      <c r="AC27" s="67"/>
      <c r="AD27" s="67"/>
      <c r="AE27" s="67"/>
    </row>
    <row r="28" spans="1:31" ht="18.75" customHeight="1" x14ac:dyDescent="0.25">
      <c r="A28" s="21"/>
      <c r="B28" s="410" t="s">
        <v>134</v>
      </c>
      <c r="C28" s="26">
        <v>28000000</v>
      </c>
      <c r="D28" s="26">
        <v>23700000</v>
      </c>
      <c r="E28" s="26">
        <v>35200000</v>
      </c>
      <c r="F28" s="26">
        <v>87000000</v>
      </c>
      <c r="G28" s="257"/>
      <c r="H28" s="26">
        <v>25500000</v>
      </c>
      <c r="I28" s="26">
        <v>26800000</v>
      </c>
      <c r="J28" s="26">
        <v>32600000</v>
      </c>
      <c r="K28" s="26">
        <v>84900000</v>
      </c>
      <c r="L28" s="257"/>
      <c r="M28" s="401"/>
      <c r="N28" s="402"/>
      <c r="O28" s="402"/>
      <c r="P28" s="401"/>
      <c r="Q28" s="257"/>
      <c r="R28" s="74"/>
      <c r="S28" s="72"/>
      <c r="T28" s="72"/>
      <c r="U28" s="74"/>
      <c r="V28" s="257"/>
      <c r="W28" s="26">
        <v>53600000</v>
      </c>
      <c r="X28" s="26">
        <v>50500000</v>
      </c>
      <c r="Y28" s="26">
        <v>67800000</v>
      </c>
      <c r="Z28" s="26">
        <v>171900000</v>
      </c>
      <c r="AA28" s="21"/>
      <c r="AB28" s="21"/>
      <c r="AC28" s="21"/>
      <c r="AD28" s="21"/>
      <c r="AE28" s="21"/>
    </row>
    <row r="29" spans="1:31" ht="12.45" customHeight="1" x14ac:dyDescent="0.25">
      <c r="A29" s="67"/>
      <c r="B29" s="195" t="s">
        <v>96</v>
      </c>
      <c r="C29" s="32">
        <v>85000000</v>
      </c>
      <c r="D29" s="32">
        <v>28400000</v>
      </c>
      <c r="E29" s="32">
        <v>36700000</v>
      </c>
      <c r="F29" s="32">
        <v>150100000</v>
      </c>
      <c r="G29" s="159"/>
      <c r="H29" s="32">
        <v>99000000</v>
      </c>
      <c r="I29" s="32">
        <v>34300000</v>
      </c>
      <c r="J29" s="32">
        <v>34200000</v>
      </c>
      <c r="K29" s="32">
        <v>167400000</v>
      </c>
      <c r="L29" s="159"/>
      <c r="M29" s="388"/>
      <c r="N29" s="377"/>
      <c r="O29" s="377"/>
      <c r="P29" s="388"/>
      <c r="Q29" s="159"/>
      <c r="R29" s="97"/>
      <c r="S29" s="32"/>
      <c r="T29" s="32"/>
      <c r="U29" s="97"/>
      <c r="V29" s="159"/>
      <c r="W29" s="32">
        <v>184000000</v>
      </c>
      <c r="X29" s="32">
        <v>62600000</v>
      </c>
      <c r="Y29" s="32">
        <v>70900000</v>
      </c>
      <c r="Z29" s="32">
        <v>317500000</v>
      </c>
      <c r="AA29" s="67"/>
      <c r="AB29" s="67"/>
      <c r="AC29" s="67"/>
      <c r="AD29" s="67"/>
      <c r="AE29" s="67"/>
    </row>
    <row r="30" spans="1:31" ht="12.45" customHeight="1" x14ac:dyDescent="0.25">
      <c r="A30" s="231"/>
      <c r="B30" s="248" t="s">
        <v>95</v>
      </c>
      <c r="C30" s="245">
        <v>5200000</v>
      </c>
      <c r="D30" s="245">
        <v>11600000</v>
      </c>
      <c r="E30" s="245">
        <v>9100000</v>
      </c>
      <c r="F30" s="245">
        <v>26000000</v>
      </c>
      <c r="G30" s="406"/>
      <c r="H30" s="245">
        <v>5600000</v>
      </c>
      <c r="I30" s="245">
        <v>13400000</v>
      </c>
      <c r="J30" s="245">
        <v>9100000</v>
      </c>
      <c r="K30" s="245">
        <v>28100000</v>
      </c>
      <c r="L30" s="406"/>
      <c r="M30" s="408"/>
      <c r="N30" s="409"/>
      <c r="O30" s="408"/>
      <c r="P30" s="407"/>
      <c r="Q30" s="406"/>
      <c r="R30" s="264"/>
      <c r="S30" s="245"/>
      <c r="T30" s="264"/>
      <c r="U30" s="263"/>
      <c r="V30" s="406"/>
      <c r="W30" s="245">
        <v>10900000</v>
      </c>
      <c r="X30" s="245">
        <v>25000000</v>
      </c>
      <c r="Y30" s="245">
        <v>18200000</v>
      </c>
      <c r="Z30" s="245">
        <v>54100000</v>
      </c>
      <c r="AA30" s="231"/>
      <c r="AB30" s="231"/>
      <c r="AC30" s="231"/>
      <c r="AD30" s="231"/>
      <c r="AE30" s="231"/>
    </row>
    <row r="31" spans="1:31" ht="12.45" customHeight="1" x14ac:dyDescent="0.25">
      <c r="A31" s="623" t="s">
        <v>94</v>
      </c>
      <c r="B31" s="624"/>
      <c r="C31" s="249">
        <v>424000000</v>
      </c>
      <c r="D31" s="249">
        <v>198400000</v>
      </c>
      <c r="E31" s="249">
        <v>360500000</v>
      </c>
      <c r="F31" s="249">
        <v>982900000</v>
      </c>
      <c r="G31" s="259"/>
      <c r="H31" s="249">
        <v>457900000</v>
      </c>
      <c r="I31" s="249">
        <v>233000000</v>
      </c>
      <c r="J31" s="249">
        <v>363500000</v>
      </c>
      <c r="K31" s="249">
        <v>1054400000</v>
      </c>
      <c r="L31" s="259"/>
      <c r="M31" s="405"/>
      <c r="N31" s="405"/>
      <c r="O31" s="405"/>
      <c r="P31" s="404"/>
      <c r="Q31" s="259"/>
      <c r="R31" s="403"/>
      <c r="S31" s="403"/>
      <c r="T31" s="403"/>
      <c r="U31" s="256"/>
      <c r="V31" s="259"/>
      <c r="W31" s="249">
        <v>881800000</v>
      </c>
      <c r="X31" s="249">
        <v>431400000</v>
      </c>
      <c r="Y31" s="249">
        <v>724000000</v>
      </c>
      <c r="Z31" s="249">
        <v>2037200000</v>
      </c>
      <c r="AA31" s="231"/>
      <c r="AB31" s="231"/>
      <c r="AC31" s="231"/>
      <c r="AD31" s="231"/>
      <c r="AE31" s="231"/>
    </row>
    <row r="32" spans="1:31" ht="12.45" customHeight="1" x14ac:dyDescent="0.25">
      <c r="A32" s="1"/>
      <c r="B32" s="1"/>
      <c r="C32" s="32"/>
      <c r="D32" s="32"/>
      <c r="E32" s="32"/>
      <c r="F32" s="32"/>
      <c r="G32" s="161"/>
      <c r="H32" s="32"/>
      <c r="I32" s="32"/>
      <c r="J32" s="32"/>
      <c r="K32" s="32"/>
      <c r="L32" s="161"/>
      <c r="M32" s="385"/>
      <c r="N32" s="385"/>
      <c r="O32" s="385"/>
      <c r="P32" s="384"/>
      <c r="Q32" s="161"/>
      <c r="R32" s="35"/>
      <c r="S32" s="35"/>
      <c r="T32" s="35"/>
      <c r="U32" s="37"/>
      <c r="V32" s="161"/>
      <c r="W32" s="32"/>
      <c r="X32" s="32"/>
      <c r="Y32" s="32"/>
      <c r="Z32" s="32"/>
      <c r="AA32" s="1"/>
      <c r="AB32" s="1"/>
      <c r="AC32" s="1"/>
      <c r="AD32" s="1"/>
      <c r="AE32" s="1"/>
    </row>
    <row r="33" spans="1:31" ht="12.45" customHeight="1" x14ac:dyDescent="0.25">
      <c r="A33" s="67"/>
      <c r="B33" s="195" t="s">
        <v>93</v>
      </c>
      <c r="C33" s="32">
        <v>30600000</v>
      </c>
      <c r="D33" s="32">
        <v>1500000</v>
      </c>
      <c r="E33" s="32">
        <v>100000</v>
      </c>
      <c r="F33" s="32">
        <v>32200000</v>
      </c>
      <c r="G33" s="159"/>
      <c r="H33" s="32">
        <v>39600000</v>
      </c>
      <c r="I33" s="32">
        <v>3000000</v>
      </c>
      <c r="J33" s="32">
        <v>400000</v>
      </c>
      <c r="K33" s="32">
        <v>42900000</v>
      </c>
      <c r="L33" s="159"/>
      <c r="M33" s="388"/>
      <c r="N33" s="377"/>
      <c r="O33" s="377"/>
      <c r="P33" s="388"/>
      <c r="Q33" s="159"/>
      <c r="R33" s="97"/>
      <c r="S33" s="32"/>
      <c r="T33" s="32"/>
      <c r="U33" s="97"/>
      <c r="V33" s="159"/>
      <c r="W33" s="32">
        <v>70200000</v>
      </c>
      <c r="X33" s="32">
        <v>4400000</v>
      </c>
      <c r="Y33" s="32">
        <v>500000</v>
      </c>
      <c r="Z33" s="32">
        <v>75200000</v>
      </c>
      <c r="AA33" s="67"/>
      <c r="AB33" s="67"/>
      <c r="AC33" s="67"/>
      <c r="AD33" s="67"/>
      <c r="AE33" s="67"/>
    </row>
    <row r="34" spans="1:31" ht="12.45" customHeight="1" x14ac:dyDescent="0.25">
      <c r="A34" s="231"/>
      <c r="B34" s="248" t="s">
        <v>92</v>
      </c>
      <c r="C34" s="245">
        <v>24900000</v>
      </c>
      <c r="D34" s="245">
        <v>4800000</v>
      </c>
      <c r="E34" s="245">
        <v>5600000</v>
      </c>
      <c r="F34" s="245">
        <v>35300000</v>
      </c>
      <c r="G34" s="406"/>
      <c r="H34" s="245">
        <v>31000000</v>
      </c>
      <c r="I34" s="245">
        <v>7200000</v>
      </c>
      <c r="J34" s="245">
        <v>8300000</v>
      </c>
      <c r="K34" s="245">
        <v>46500000</v>
      </c>
      <c r="L34" s="406"/>
      <c r="M34" s="408"/>
      <c r="N34" s="409"/>
      <c r="O34" s="408"/>
      <c r="P34" s="407"/>
      <c r="Q34" s="406"/>
      <c r="R34" s="264"/>
      <c r="S34" s="245"/>
      <c r="T34" s="264"/>
      <c r="U34" s="263"/>
      <c r="V34" s="406"/>
      <c r="W34" s="245">
        <v>55900000</v>
      </c>
      <c r="X34" s="245">
        <v>12000000</v>
      </c>
      <c r="Y34" s="245">
        <v>13900000</v>
      </c>
      <c r="Z34" s="245">
        <v>81800000</v>
      </c>
      <c r="AA34" s="231"/>
      <c r="AB34" s="231"/>
      <c r="AC34" s="231"/>
      <c r="AD34" s="231"/>
      <c r="AE34" s="231"/>
    </row>
    <row r="35" spans="1:31" ht="12.45" customHeight="1" x14ac:dyDescent="0.25">
      <c r="A35" s="623" t="s">
        <v>91</v>
      </c>
      <c r="B35" s="624"/>
      <c r="C35" s="249">
        <v>55600000</v>
      </c>
      <c r="D35" s="249">
        <v>6300000</v>
      </c>
      <c r="E35" s="249">
        <v>5700000</v>
      </c>
      <c r="F35" s="249">
        <v>67500000</v>
      </c>
      <c r="G35" s="259"/>
      <c r="H35" s="249">
        <v>70500000</v>
      </c>
      <c r="I35" s="249">
        <v>10200000</v>
      </c>
      <c r="J35" s="249">
        <v>8700000</v>
      </c>
      <c r="K35" s="249">
        <v>89400000</v>
      </c>
      <c r="L35" s="259"/>
      <c r="M35" s="405"/>
      <c r="N35" s="405"/>
      <c r="O35" s="405"/>
      <c r="P35" s="404"/>
      <c r="Q35" s="259"/>
      <c r="R35" s="403"/>
      <c r="S35" s="403"/>
      <c r="T35" s="403"/>
      <c r="U35" s="256"/>
      <c r="V35" s="259"/>
      <c r="W35" s="249">
        <v>126100000</v>
      </c>
      <c r="X35" s="249">
        <v>16500000</v>
      </c>
      <c r="Y35" s="249">
        <v>14400000</v>
      </c>
      <c r="Z35" s="249">
        <v>157000000</v>
      </c>
      <c r="AA35" s="231"/>
      <c r="AB35" s="231"/>
      <c r="AC35" s="231"/>
      <c r="AD35" s="231"/>
      <c r="AE35" s="231"/>
    </row>
    <row r="36" spans="1:31" ht="12.45" customHeight="1" x14ac:dyDescent="0.25">
      <c r="A36" s="1"/>
      <c r="B36" s="1"/>
      <c r="C36" s="32"/>
      <c r="D36" s="32"/>
      <c r="E36" s="32"/>
      <c r="F36" s="32"/>
      <c r="G36" s="161"/>
      <c r="H36" s="32"/>
      <c r="I36" s="32"/>
      <c r="J36" s="32"/>
      <c r="K36" s="32"/>
      <c r="L36" s="161"/>
      <c r="M36" s="389"/>
      <c r="N36" s="389"/>
      <c r="O36" s="389"/>
      <c r="P36" s="388"/>
      <c r="Q36" s="161"/>
      <c r="R36" s="235"/>
      <c r="S36" s="235"/>
      <c r="T36" s="235"/>
      <c r="U36" s="97"/>
      <c r="V36" s="161"/>
      <c r="W36" s="32"/>
      <c r="X36" s="32"/>
      <c r="Y36" s="32"/>
      <c r="Z36" s="32"/>
      <c r="AA36" s="1"/>
      <c r="AB36" s="1"/>
      <c r="AC36" s="1"/>
      <c r="AD36" s="1"/>
      <c r="AE36" s="1"/>
    </row>
    <row r="37" spans="1:31" ht="12.45" customHeight="1" x14ac:dyDescent="0.25">
      <c r="A37" s="67"/>
      <c r="B37" s="195" t="s">
        <v>90</v>
      </c>
      <c r="C37" s="32">
        <v>27600000</v>
      </c>
      <c r="D37" s="32">
        <v>92300000</v>
      </c>
      <c r="E37" s="32">
        <v>37500000</v>
      </c>
      <c r="F37" s="32">
        <v>157300000</v>
      </c>
      <c r="G37" s="159"/>
      <c r="H37" s="32">
        <v>26000000</v>
      </c>
      <c r="I37" s="32">
        <v>108300000</v>
      </c>
      <c r="J37" s="32">
        <v>35100000</v>
      </c>
      <c r="K37" s="32">
        <v>169400000</v>
      </c>
      <c r="L37" s="159"/>
      <c r="M37" s="389"/>
      <c r="N37" s="389"/>
      <c r="O37" s="389"/>
      <c r="P37" s="388"/>
      <c r="Q37" s="159"/>
      <c r="R37" s="235"/>
      <c r="S37" s="235"/>
      <c r="T37" s="235"/>
      <c r="U37" s="97"/>
      <c r="V37" s="159"/>
      <c r="W37" s="32">
        <v>53600000</v>
      </c>
      <c r="X37" s="32">
        <v>200600000</v>
      </c>
      <c r="Y37" s="32">
        <v>72600000</v>
      </c>
      <c r="Z37" s="32">
        <v>326700000</v>
      </c>
      <c r="AA37" s="67"/>
      <c r="AB37" s="67"/>
      <c r="AC37" s="67"/>
      <c r="AD37" s="67"/>
      <c r="AE37" s="67"/>
    </row>
    <row r="38" spans="1:31" ht="12.45" customHeight="1" x14ac:dyDescent="0.25">
      <c r="A38" s="67"/>
      <c r="B38" s="195" t="s">
        <v>89</v>
      </c>
      <c r="C38" s="32">
        <v>4600000</v>
      </c>
      <c r="D38" s="32">
        <v>0</v>
      </c>
      <c r="E38" s="32">
        <v>18900000</v>
      </c>
      <c r="F38" s="32">
        <v>23500000</v>
      </c>
      <c r="G38" s="159"/>
      <c r="H38" s="32">
        <v>4800000</v>
      </c>
      <c r="I38" s="32">
        <v>0</v>
      </c>
      <c r="J38" s="32">
        <v>16200000</v>
      </c>
      <c r="K38" s="32">
        <v>20900000</v>
      </c>
      <c r="L38" s="159"/>
      <c r="M38" s="389"/>
      <c r="N38" s="377"/>
      <c r="O38" s="389"/>
      <c r="P38" s="388"/>
      <c r="Q38" s="159"/>
      <c r="R38" s="235"/>
      <c r="S38" s="32"/>
      <c r="T38" s="235"/>
      <c r="U38" s="97"/>
      <c r="V38" s="159"/>
      <c r="W38" s="32">
        <v>9400000</v>
      </c>
      <c r="X38" s="32">
        <v>0</v>
      </c>
      <c r="Y38" s="32">
        <v>35000000</v>
      </c>
      <c r="Z38" s="32">
        <v>44400000</v>
      </c>
      <c r="AA38" s="67"/>
      <c r="AB38" s="67"/>
      <c r="AC38" s="67"/>
      <c r="AD38" s="67"/>
      <c r="AE38" s="67"/>
    </row>
    <row r="39" spans="1:31" ht="12.45" customHeight="1" x14ac:dyDescent="0.25">
      <c r="A39" s="21"/>
      <c r="B39" s="258" t="s">
        <v>88</v>
      </c>
      <c r="C39" s="26">
        <v>22900000</v>
      </c>
      <c r="D39" s="26">
        <v>47100000</v>
      </c>
      <c r="E39" s="26">
        <v>13700000</v>
      </c>
      <c r="F39" s="26">
        <v>83700000</v>
      </c>
      <c r="G39" s="257"/>
      <c r="H39" s="26">
        <v>23600000</v>
      </c>
      <c r="I39" s="26">
        <v>60800000</v>
      </c>
      <c r="J39" s="26">
        <v>12900000</v>
      </c>
      <c r="K39" s="26">
        <v>97300000</v>
      </c>
      <c r="L39" s="257"/>
      <c r="M39" s="402"/>
      <c r="N39" s="402"/>
      <c r="O39" s="402"/>
      <c r="P39" s="401"/>
      <c r="Q39" s="257"/>
      <c r="R39" s="72"/>
      <c r="S39" s="72"/>
      <c r="T39" s="72"/>
      <c r="U39" s="74"/>
      <c r="V39" s="257"/>
      <c r="W39" s="26">
        <v>46500000</v>
      </c>
      <c r="X39" s="26">
        <v>107900000</v>
      </c>
      <c r="Y39" s="26">
        <v>26600000</v>
      </c>
      <c r="Z39" s="26">
        <v>181000000</v>
      </c>
      <c r="AA39" s="21"/>
      <c r="AB39" s="21"/>
      <c r="AC39" s="21"/>
      <c r="AD39" s="21"/>
      <c r="AE39" s="21"/>
    </row>
    <row r="40" spans="1:31" ht="12.45" customHeight="1" x14ac:dyDescent="0.25">
      <c r="A40" s="1"/>
      <c r="B40" s="47" t="s">
        <v>87</v>
      </c>
      <c r="C40" s="59">
        <v>43200000</v>
      </c>
      <c r="D40" s="59">
        <v>32000000</v>
      </c>
      <c r="E40" s="59">
        <v>38700000</v>
      </c>
      <c r="F40" s="59">
        <v>113800000</v>
      </c>
      <c r="G40" s="161"/>
      <c r="H40" s="59">
        <v>43000000</v>
      </c>
      <c r="I40" s="59">
        <v>32700000</v>
      </c>
      <c r="J40" s="59">
        <v>40500000</v>
      </c>
      <c r="K40" s="59">
        <v>116200000</v>
      </c>
      <c r="L40" s="161"/>
      <c r="M40" s="385"/>
      <c r="N40" s="385"/>
      <c r="O40" s="385"/>
      <c r="P40" s="384"/>
      <c r="Q40" s="161"/>
      <c r="R40" s="35"/>
      <c r="S40" s="35"/>
      <c r="T40" s="35"/>
      <c r="U40" s="37"/>
      <c r="V40" s="161"/>
      <c r="W40" s="59">
        <v>86200000</v>
      </c>
      <c r="X40" s="59">
        <v>64600000</v>
      </c>
      <c r="Y40" s="59">
        <v>79200000</v>
      </c>
      <c r="Z40" s="59">
        <v>230000000</v>
      </c>
      <c r="AA40" s="1"/>
      <c r="AB40" s="1"/>
      <c r="AC40" s="1"/>
      <c r="AD40" s="1"/>
      <c r="AE40" s="1"/>
    </row>
    <row r="41" spans="1:31" ht="12.45" customHeight="1" x14ac:dyDescent="0.25">
      <c r="A41" s="67"/>
      <c r="B41" s="195" t="s">
        <v>86</v>
      </c>
      <c r="C41" s="236">
        <v>700000</v>
      </c>
      <c r="D41" s="236">
        <v>400000</v>
      </c>
      <c r="E41" s="236">
        <v>2100000</v>
      </c>
      <c r="F41" s="236">
        <v>3200000</v>
      </c>
      <c r="G41" s="387"/>
      <c r="H41" s="236">
        <v>600000</v>
      </c>
      <c r="I41" s="236">
        <v>0</v>
      </c>
      <c r="J41" s="236">
        <v>2800000</v>
      </c>
      <c r="K41" s="236">
        <v>3500000</v>
      </c>
      <c r="L41" s="387"/>
      <c r="M41" s="400"/>
      <c r="N41" s="383"/>
      <c r="O41" s="400"/>
      <c r="P41" s="399"/>
      <c r="Q41" s="387"/>
      <c r="R41" s="398"/>
      <c r="S41" s="236"/>
      <c r="T41" s="398"/>
      <c r="U41" s="397"/>
      <c r="V41" s="387"/>
      <c r="W41" s="236">
        <v>1300000</v>
      </c>
      <c r="X41" s="236">
        <v>400000</v>
      </c>
      <c r="Y41" s="236">
        <v>4900000</v>
      </c>
      <c r="Z41" s="236">
        <v>6600000</v>
      </c>
      <c r="AA41" s="67"/>
      <c r="AB41" s="67"/>
      <c r="AC41" s="67"/>
      <c r="AD41" s="67"/>
      <c r="AE41" s="67"/>
    </row>
    <row r="42" spans="1:31" ht="12.45" customHeight="1" x14ac:dyDescent="0.25">
      <c r="A42" s="623" t="s">
        <v>85</v>
      </c>
      <c r="B42" s="624"/>
      <c r="C42" s="238">
        <v>99000000</v>
      </c>
      <c r="D42" s="238">
        <v>171700000</v>
      </c>
      <c r="E42" s="238">
        <v>110800000</v>
      </c>
      <c r="F42" s="238">
        <v>381500000</v>
      </c>
      <c r="G42" s="259"/>
      <c r="H42" s="238">
        <v>97900000</v>
      </c>
      <c r="I42" s="238">
        <v>201800000</v>
      </c>
      <c r="J42" s="238">
        <v>107500000</v>
      </c>
      <c r="K42" s="238">
        <v>407200000</v>
      </c>
      <c r="L42" s="259"/>
      <c r="M42" s="396"/>
      <c r="N42" s="396"/>
      <c r="O42" s="396"/>
      <c r="P42" s="395"/>
      <c r="Q42" s="259"/>
      <c r="R42" s="394"/>
      <c r="S42" s="394"/>
      <c r="T42" s="394"/>
      <c r="U42" s="393"/>
      <c r="V42" s="259"/>
      <c r="W42" s="238">
        <v>197000000</v>
      </c>
      <c r="X42" s="238">
        <v>373500000</v>
      </c>
      <c r="Y42" s="238">
        <v>218300000</v>
      </c>
      <c r="Z42" s="238">
        <v>788700000</v>
      </c>
      <c r="AA42" s="231"/>
      <c r="AB42" s="231"/>
      <c r="AC42" s="231"/>
      <c r="AD42" s="231"/>
      <c r="AE42" s="231"/>
    </row>
    <row r="43" spans="1:31" ht="12.45" customHeight="1" x14ac:dyDescent="0.25">
      <c r="A43" s="67"/>
      <c r="B43" s="67"/>
      <c r="C43" s="35"/>
      <c r="D43" s="35"/>
      <c r="E43" s="35"/>
      <c r="F43" s="37"/>
      <c r="G43" s="159"/>
      <c r="H43" s="35"/>
      <c r="I43" s="35"/>
      <c r="J43" s="35"/>
      <c r="K43" s="37"/>
      <c r="L43" s="159"/>
      <c r="M43" s="385"/>
      <c r="N43" s="385"/>
      <c r="O43" s="385"/>
      <c r="P43" s="384"/>
      <c r="Q43" s="159"/>
      <c r="R43" s="35"/>
      <c r="S43" s="35"/>
      <c r="T43" s="35"/>
      <c r="U43" s="37"/>
      <c r="V43" s="159"/>
      <c r="W43" s="35"/>
      <c r="X43" s="35"/>
      <c r="Y43" s="35"/>
      <c r="Z43" s="37"/>
      <c r="AA43" s="67"/>
      <c r="AB43" s="67"/>
      <c r="AC43" s="67"/>
      <c r="AD43" s="67"/>
      <c r="AE43" s="67"/>
    </row>
    <row r="44" spans="1:31" ht="12.45" customHeight="1" x14ac:dyDescent="0.25">
      <c r="A44" s="67"/>
      <c r="B44" s="195" t="s">
        <v>84</v>
      </c>
      <c r="C44" s="32">
        <v>149300000</v>
      </c>
      <c r="D44" s="32">
        <v>53700000</v>
      </c>
      <c r="E44" s="32">
        <v>51400000</v>
      </c>
      <c r="F44" s="32">
        <v>254300000</v>
      </c>
      <c r="G44" s="159"/>
      <c r="H44" s="32">
        <v>144700000</v>
      </c>
      <c r="I44" s="32">
        <v>67500000</v>
      </c>
      <c r="J44" s="32">
        <v>62400000</v>
      </c>
      <c r="K44" s="32">
        <v>274600000</v>
      </c>
      <c r="L44" s="159"/>
      <c r="M44" s="385"/>
      <c r="N44" s="385"/>
      <c r="O44" s="385"/>
      <c r="P44" s="384"/>
      <c r="Q44" s="159"/>
      <c r="R44" s="35"/>
      <c r="S44" s="35"/>
      <c r="T44" s="35"/>
      <c r="U44" s="37"/>
      <c r="V44" s="159"/>
      <c r="W44" s="32">
        <v>294000000</v>
      </c>
      <c r="X44" s="32">
        <v>121200000</v>
      </c>
      <c r="Y44" s="32">
        <v>113800000</v>
      </c>
      <c r="Z44" s="32">
        <v>528900000</v>
      </c>
      <c r="AA44" s="67"/>
      <c r="AB44" s="67"/>
      <c r="AC44" s="67"/>
      <c r="AD44" s="67"/>
      <c r="AE44" s="67"/>
    </row>
    <row r="45" spans="1:31" ht="12.45" customHeight="1" x14ac:dyDescent="0.25">
      <c r="A45" s="67"/>
      <c r="B45" s="195" t="s">
        <v>83</v>
      </c>
      <c r="C45" s="32">
        <v>30900000</v>
      </c>
      <c r="D45" s="32">
        <v>71800000</v>
      </c>
      <c r="E45" s="32">
        <v>12700000</v>
      </c>
      <c r="F45" s="32">
        <v>115300000</v>
      </c>
      <c r="G45" s="159"/>
      <c r="H45" s="32">
        <v>38400000</v>
      </c>
      <c r="I45" s="32">
        <v>91100000</v>
      </c>
      <c r="J45" s="32">
        <v>13900000</v>
      </c>
      <c r="K45" s="32">
        <v>143300000</v>
      </c>
      <c r="L45" s="159"/>
      <c r="M45" s="389"/>
      <c r="N45" s="389"/>
      <c r="O45" s="377"/>
      <c r="P45" s="388"/>
      <c r="Q45" s="159"/>
      <c r="R45" s="235"/>
      <c r="S45" s="235"/>
      <c r="T45" s="32"/>
      <c r="U45" s="97"/>
      <c r="V45" s="159"/>
      <c r="W45" s="32">
        <v>69300000</v>
      </c>
      <c r="X45" s="32">
        <v>162900000</v>
      </c>
      <c r="Y45" s="32">
        <v>26600000</v>
      </c>
      <c r="Z45" s="32">
        <v>258700000</v>
      </c>
      <c r="AA45" s="67"/>
      <c r="AB45" s="67"/>
      <c r="AC45" s="67"/>
      <c r="AD45" s="67"/>
      <c r="AE45" s="67"/>
    </row>
    <row r="46" spans="1:31" ht="12.45" customHeight="1" x14ac:dyDescent="0.25">
      <c r="A46" s="231"/>
      <c r="B46" s="248" t="s">
        <v>82</v>
      </c>
      <c r="C46" s="253">
        <v>22700000</v>
      </c>
      <c r="D46" s="253">
        <v>4000000</v>
      </c>
      <c r="E46" s="253">
        <v>1500000</v>
      </c>
      <c r="F46" s="253">
        <v>28300000</v>
      </c>
      <c r="G46" s="246"/>
      <c r="H46" s="253">
        <v>16900000</v>
      </c>
      <c r="I46" s="253">
        <v>8400000</v>
      </c>
      <c r="J46" s="253">
        <v>1100000</v>
      </c>
      <c r="K46" s="253">
        <v>26400000</v>
      </c>
      <c r="L46" s="246"/>
      <c r="M46" s="392"/>
      <c r="N46" s="391"/>
      <c r="O46" s="391"/>
      <c r="P46" s="390"/>
      <c r="Q46" s="246"/>
      <c r="R46" s="255"/>
      <c r="S46" s="253"/>
      <c r="T46" s="253"/>
      <c r="U46" s="254"/>
      <c r="V46" s="246"/>
      <c r="W46" s="253">
        <v>39700000</v>
      </c>
      <c r="X46" s="253">
        <v>12500000</v>
      </c>
      <c r="Y46" s="253">
        <v>2600000</v>
      </c>
      <c r="Z46" s="253">
        <v>54700000</v>
      </c>
      <c r="AA46" s="231"/>
      <c r="AB46" s="231"/>
      <c r="AC46" s="231"/>
      <c r="AD46" s="231"/>
      <c r="AE46" s="231"/>
    </row>
    <row r="47" spans="1:31" ht="12.45" customHeight="1" x14ac:dyDescent="0.25">
      <c r="A47" s="67"/>
      <c r="B47" s="195" t="s">
        <v>81</v>
      </c>
      <c r="C47" s="32">
        <v>18200000</v>
      </c>
      <c r="D47" s="32">
        <v>0</v>
      </c>
      <c r="E47" s="32">
        <v>3200000</v>
      </c>
      <c r="F47" s="32">
        <v>21400000</v>
      </c>
      <c r="G47" s="159"/>
      <c r="H47" s="32">
        <v>21200000</v>
      </c>
      <c r="I47" s="32">
        <v>0</v>
      </c>
      <c r="J47" s="32">
        <v>7400000</v>
      </c>
      <c r="K47" s="32">
        <v>28600000</v>
      </c>
      <c r="L47" s="159"/>
      <c r="M47" s="389"/>
      <c r="N47" s="389"/>
      <c r="O47" s="389"/>
      <c r="P47" s="388"/>
      <c r="Q47" s="159"/>
      <c r="R47" s="235"/>
      <c r="S47" s="235"/>
      <c r="T47" s="235"/>
      <c r="U47" s="97"/>
      <c r="V47" s="159"/>
      <c r="W47" s="32">
        <v>39400000</v>
      </c>
      <c r="X47" s="32">
        <v>0</v>
      </c>
      <c r="Y47" s="32">
        <v>10600000</v>
      </c>
      <c r="Z47" s="32">
        <v>50000000</v>
      </c>
      <c r="AA47" s="67"/>
      <c r="AB47" s="67"/>
      <c r="AC47" s="67"/>
      <c r="AD47" s="67"/>
      <c r="AE47" s="67"/>
    </row>
    <row r="48" spans="1:31" ht="12.45" customHeight="1" x14ac:dyDescent="0.25">
      <c r="A48" s="67"/>
      <c r="B48" s="195" t="s">
        <v>80</v>
      </c>
      <c r="C48" s="32">
        <v>0</v>
      </c>
      <c r="D48" s="32">
        <v>0</v>
      </c>
      <c r="E48" s="32">
        <v>0</v>
      </c>
      <c r="F48" s="32">
        <v>0</v>
      </c>
      <c r="G48" s="159"/>
      <c r="H48" s="32">
        <v>0</v>
      </c>
      <c r="I48" s="32">
        <v>0</v>
      </c>
      <c r="J48" s="32">
        <v>0</v>
      </c>
      <c r="K48" s="32">
        <v>0</v>
      </c>
      <c r="L48" s="159"/>
      <c r="M48" s="389"/>
      <c r="N48" s="389"/>
      <c r="O48" s="389"/>
      <c r="P48" s="388"/>
      <c r="Q48" s="159"/>
      <c r="R48" s="235"/>
      <c r="S48" s="235"/>
      <c r="T48" s="235"/>
      <c r="U48" s="97"/>
      <c r="V48" s="159"/>
      <c r="W48" s="32">
        <v>0</v>
      </c>
      <c r="X48" s="32">
        <v>0</v>
      </c>
      <c r="Y48" s="32">
        <v>0</v>
      </c>
      <c r="Z48" s="32">
        <v>0</v>
      </c>
      <c r="AA48" s="67"/>
      <c r="AB48" s="67"/>
      <c r="AC48" s="67"/>
      <c r="AD48" s="67"/>
      <c r="AE48" s="67"/>
    </row>
    <row r="49" spans="1:31" ht="12.45" customHeight="1" x14ac:dyDescent="0.25">
      <c r="A49" s="67"/>
      <c r="B49" s="195" t="s">
        <v>79</v>
      </c>
      <c r="C49" s="236">
        <v>600000</v>
      </c>
      <c r="D49" s="236">
        <v>3200000</v>
      </c>
      <c r="E49" s="236">
        <v>23200000</v>
      </c>
      <c r="F49" s="236">
        <v>27000000</v>
      </c>
      <c r="G49" s="387"/>
      <c r="H49" s="236">
        <v>600000</v>
      </c>
      <c r="I49" s="236">
        <v>3400000</v>
      </c>
      <c r="J49" s="236">
        <v>26400000</v>
      </c>
      <c r="K49" s="236">
        <v>30400000</v>
      </c>
      <c r="L49" s="387"/>
      <c r="M49" s="382"/>
      <c r="N49" s="383"/>
      <c r="O49" s="382"/>
      <c r="P49" s="381"/>
      <c r="Q49" s="387"/>
      <c r="R49" s="380"/>
      <c r="S49" s="236"/>
      <c r="T49" s="380"/>
      <c r="U49" s="252"/>
      <c r="V49" s="387"/>
      <c r="W49" s="236">
        <v>1200000</v>
      </c>
      <c r="X49" s="236">
        <v>6600000</v>
      </c>
      <c r="Y49" s="236">
        <v>49700000</v>
      </c>
      <c r="Z49" s="236">
        <v>57400000</v>
      </c>
      <c r="AA49" s="67"/>
      <c r="AB49" s="67"/>
      <c r="AC49" s="67"/>
      <c r="AD49" s="67"/>
      <c r="AE49" s="67"/>
    </row>
    <row r="50" spans="1:31" ht="12.45" customHeight="1" x14ac:dyDescent="0.25">
      <c r="A50" s="608" t="s">
        <v>78</v>
      </c>
      <c r="B50" s="545"/>
      <c r="C50" s="238">
        <v>221600000</v>
      </c>
      <c r="D50" s="238">
        <v>132700000</v>
      </c>
      <c r="E50" s="238">
        <v>92100000</v>
      </c>
      <c r="F50" s="238">
        <v>446300000</v>
      </c>
      <c r="G50" s="386"/>
      <c r="H50" s="238">
        <v>221900000</v>
      </c>
      <c r="I50" s="238">
        <v>170400000</v>
      </c>
      <c r="J50" s="238">
        <v>111100000</v>
      </c>
      <c r="K50" s="238">
        <v>503400000</v>
      </c>
      <c r="L50" s="386"/>
      <c r="M50" s="379"/>
      <c r="N50" s="379"/>
      <c r="O50" s="379"/>
      <c r="P50" s="378"/>
      <c r="Q50" s="386"/>
      <c r="R50" s="241"/>
      <c r="S50" s="241"/>
      <c r="T50" s="241"/>
      <c r="U50" s="240"/>
      <c r="V50" s="386"/>
      <c r="W50" s="238">
        <v>443500000</v>
      </c>
      <c r="X50" s="238">
        <v>303100000</v>
      </c>
      <c r="Y50" s="238">
        <v>203200000</v>
      </c>
      <c r="Z50" s="238">
        <v>949700000</v>
      </c>
      <c r="AA50" s="67"/>
      <c r="AB50" s="67"/>
      <c r="AC50" s="67"/>
      <c r="AD50" s="67"/>
      <c r="AE50" s="67"/>
    </row>
    <row r="51" spans="1:31" ht="12.45" customHeight="1" x14ac:dyDescent="0.25">
      <c r="A51" s="21"/>
      <c r="B51" s="21"/>
      <c r="C51" s="59"/>
      <c r="D51" s="59"/>
      <c r="E51" s="59"/>
      <c r="F51" s="59"/>
      <c r="G51" s="21"/>
      <c r="H51" s="59"/>
      <c r="I51" s="59"/>
      <c r="J51" s="59"/>
      <c r="K51" s="59"/>
      <c r="L51" s="21"/>
      <c r="M51" s="385"/>
      <c r="N51" s="385"/>
      <c r="O51" s="385"/>
      <c r="P51" s="384"/>
      <c r="Q51" s="21"/>
      <c r="R51" s="35"/>
      <c r="S51" s="35"/>
      <c r="T51" s="35"/>
      <c r="U51" s="37"/>
      <c r="V51" s="21"/>
      <c r="W51" s="59"/>
      <c r="X51" s="59"/>
      <c r="Y51" s="59"/>
      <c r="Z51" s="59"/>
      <c r="AA51" s="21"/>
      <c r="AB51" s="21"/>
      <c r="AC51" s="21"/>
      <c r="AD51" s="21"/>
      <c r="AE51" s="21"/>
    </row>
    <row r="52" spans="1:31" ht="12.45" customHeight="1" x14ac:dyDescent="0.25">
      <c r="A52" s="1"/>
      <c r="B52" s="47" t="s">
        <v>77</v>
      </c>
      <c r="C52" s="236">
        <v>4700000</v>
      </c>
      <c r="D52" s="236">
        <v>800000</v>
      </c>
      <c r="E52" s="236">
        <v>44100000</v>
      </c>
      <c r="F52" s="236">
        <v>49600000</v>
      </c>
      <c r="G52" s="289"/>
      <c r="H52" s="236">
        <v>4500000</v>
      </c>
      <c r="I52" s="236">
        <v>800000</v>
      </c>
      <c r="J52" s="236">
        <v>41900000</v>
      </c>
      <c r="K52" s="236">
        <v>47100000</v>
      </c>
      <c r="L52" s="289"/>
      <c r="M52" s="382"/>
      <c r="N52" s="383"/>
      <c r="O52" s="382"/>
      <c r="P52" s="381"/>
      <c r="Q52" s="289"/>
      <c r="R52" s="380"/>
      <c r="S52" s="236"/>
      <c r="T52" s="380"/>
      <c r="U52" s="252"/>
      <c r="V52" s="289"/>
      <c r="W52" s="236">
        <v>9200000</v>
      </c>
      <c r="X52" s="236">
        <v>1600000</v>
      </c>
      <c r="Y52" s="236">
        <v>86000000</v>
      </c>
      <c r="Z52" s="236">
        <v>96800000</v>
      </c>
      <c r="AA52" s="1"/>
      <c r="AB52" s="1"/>
      <c r="AC52" s="1"/>
      <c r="AD52" s="1"/>
      <c r="AE52" s="1"/>
    </row>
    <row r="53" spans="1:31" ht="12.45" customHeight="1" x14ac:dyDescent="0.25">
      <c r="A53" s="543" t="s">
        <v>76</v>
      </c>
      <c r="B53" s="535"/>
      <c r="C53" s="238">
        <v>4700000</v>
      </c>
      <c r="D53" s="238">
        <v>800000</v>
      </c>
      <c r="E53" s="238">
        <v>44100000</v>
      </c>
      <c r="F53" s="238">
        <v>49600000</v>
      </c>
      <c r="G53" s="292"/>
      <c r="H53" s="238">
        <v>4500000</v>
      </c>
      <c r="I53" s="238">
        <v>800000</v>
      </c>
      <c r="J53" s="238">
        <v>41900000</v>
      </c>
      <c r="K53" s="238">
        <v>47100000</v>
      </c>
      <c r="L53" s="292"/>
      <c r="M53" s="379"/>
      <c r="N53" s="379"/>
      <c r="O53" s="379"/>
      <c r="P53" s="378"/>
      <c r="Q53" s="292"/>
      <c r="R53" s="283"/>
      <c r="S53" s="283"/>
      <c r="T53" s="283"/>
      <c r="U53" s="238"/>
      <c r="V53" s="292"/>
      <c r="W53" s="238">
        <v>9200000</v>
      </c>
      <c r="X53" s="238">
        <v>1600000</v>
      </c>
      <c r="Y53" s="238">
        <v>86000000</v>
      </c>
      <c r="Z53" s="238">
        <v>96800000</v>
      </c>
      <c r="AA53" s="1"/>
      <c r="AB53" s="1"/>
      <c r="AC53" s="1"/>
      <c r="AD53" s="1"/>
      <c r="AE53" s="1"/>
    </row>
    <row r="54" spans="1:31" ht="12.45" customHeight="1" x14ac:dyDescent="0.25">
      <c r="A54" s="1"/>
      <c r="B54" s="1"/>
      <c r="C54" s="32"/>
      <c r="D54" s="32"/>
      <c r="E54" s="32"/>
      <c r="F54" s="32"/>
      <c r="G54" s="292"/>
      <c r="H54" s="32"/>
      <c r="I54" s="32"/>
      <c r="J54" s="32"/>
      <c r="K54" s="32"/>
      <c r="L54" s="292"/>
      <c r="M54" s="377"/>
      <c r="N54" s="377"/>
      <c r="O54" s="377"/>
      <c r="P54" s="377"/>
      <c r="Q54" s="292"/>
      <c r="R54" s="32"/>
      <c r="S54" s="32"/>
      <c r="T54" s="32"/>
      <c r="U54" s="32"/>
      <c r="V54" s="292"/>
      <c r="W54" s="32"/>
      <c r="X54" s="32"/>
      <c r="Y54" s="32"/>
      <c r="Z54" s="32"/>
      <c r="AA54" s="1"/>
      <c r="AB54" s="1"/>
      <c r="AC54" s="1"/>
      <c r="AD54" s="1"/>
      <c r="AE54" s="1"/>
    </row>
    <row r="55" spans="1:31" ht="12.45" customHeight="1" thickBot="1" x14ac:dyDescent="0.3">
      <c r="A55" s="635" t="s">
        <v>75</v>
      </c>
      <c r="B55" s="636"/>
      <c r="C55" s="232">
        <v>893800000</v>
      </c>
      <c r="D55" s="232">
        <v>536800000</v>
      </c>
      <c r="E55" s="232">
        <v>729100000</v>
      </c>
      <c r="F55" s="232">
        <v>2159700000</v>
      </c>
      <c r="G55" s="375"/>
      <c r="H55" s="232">
        <v>941000000</v>
      </c>
      <c r="I55" s="232">
        <v>640400000</v>
      </c>
      <c r="J55" s="232">
        <v>758000000</v>
      </c>
      <c r="K55" s="232">
        <v>2339400000</v>
      </c>
      <c r="L55" s="375"/>
      <c r="M55" s="376"/>
      <c r="N55" s="376"/>
      <c r="O55" s="376"/>
      <c r="P55" s="376"/>
      <c r="Q55" s="375"/>
      <c r="R55" s="232"/>
      <c r="S55" s="232"/>
      <c r="T55" s="232"/>
      <c r="U55" s="232"/>
      <c r="V55" s="375"/>
      <c r="W55" s="232">
        <v>1834800000</v>
      </c>
      <c r="X55" s="232">
        <v>1177200000</v>
      </c>
      <c r="Y55" s="232">
        <v>1487100000</v>
      </c>
      <c r="Z55" s="232">
        <v>4499100000</v>
      </c>
      <c r="AA55" s="374"/>
      <c r="AB55" s="374"/>
      <c r="AC55" s="374"/>
      <c r="AD55" s="374"/>
      <c r="AE55" s="374"/>
    </row>
    <row r="56" spans="1:31" ht="12.4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53"/>
      <c r="S56" s="253"/>
      <c r="T56" s="253"/>
      <c r="U56" s="253"/>
      <c r="V56" s="21"/>
      <c r="W56" s="21"/>
      <c r="X56" s="21"/>
      <c r="Y56" s="21"/>
      <c r="Z56" s="23"/>
      <c r="AA56" s="21"/>
      <c r="AB56" s="21"/>
      <c r="AC56" s="21"/>
      <c r="AD56" s="21"/>
      <c r="AE56" s="21"/>
    </row>
    <row r="57" spans="1:31" ht="12.45" customHeight="1" x14ac:dyDescent="0.25">
      <c r="A57" s="608" t="s">
        <v>70</v>
      </c>
      <c r="B57" s="541"/>
      <c r="C57" s="541"/>
      <c r="D57" s="541"/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73"/>
      <c r="S57" s="573"/>
      <c r="T57" s="573"/>
      <c r="U57" s="102"/>
      <c r="V57" s="373"/>
      <c r="W57" s="373"/>
      <c r="X57" s="373"/>
      <c r="Y57" s="373"/>
      <c r="Z57" s="373"/>
      <c r="AA57" s="372"/>
      <c r="AB57" s="372"/>
      <c r="AC57" s="372"/>
      <c r="AD57" s="372"/>
      <c r="AE57" s="372"/>
    </row>
    <row r="58" spans="1:31" ht="12.45" customHeight="1" x14ac:dyDescent="0.25">
      <c r="A58" s="1"/>
      <c r="B58" s="1"/>
      <c r="C58" s="237"/>
      <c r="D58" s="237"/>
      <c r="E58" s="237"/>
      <c r="F58" s="237"/>
      <c r="G58" s="237"/>
      <c r="H58" s="237"/>
      <c r="I58" s="1"/>
      <c r="J58" s="1"/>
      <c r="K58" s="1"/>
      <c r="L58" s="12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</row>
    <row r="59" spans="1:31" ht="12.45" customHeight="1" x14ac:dyDescent="0.25">
      <c r="A59" s="608" t="s">
        <v>69</v>
      </c>
      <c r="B59" s="564"/>
      <c r="C59" s="564"/>
      <c r="D59" s="564"/>
      <c r="E59" s="564"/>
      <c r="F59" s="564"/>
      <c r="G59" s="637"/>
      <c r="H59" s="564"/>
      <c r="I59" s="564"/>
      <c r="J59" s="564"/>
      <c r="K59" s="564"/>
      <c r="L59" s="564"/>
      <c r="M59" s="564"/>
      <c r="N59" s="637"/>
      <c r="O59" s="564"/>
      <c r="P59" s="564"/>
      <c r="Q59" s="564"/>
      <c r="R59" s="564"/>
      <c r="S59" s="564"/>
      <c r="T59" s="564"/>
      <c r="U59" s="67"/>
      <c r="V59" s="67"/>
      <c r="W59" s="67"/>
      <c r="X59" s="102"/>
      <c r="Y59" s="67"/>
      <c r="Z59" s="67"/>
      <c r="AA59" s="369"/>
      <c r="AB59" s="371"/>
      <c r="AC59" s="369"/>
      <c r="AD59" s="369"/>
      <c r="AE59" s="369"/>
    </row>
    <row r="60" spans="1:31" ht="12.45" customHeight="1" x14ac:dyDescent="0.25">
      <c r="A60" s="1"/>
      <c r="B60" s="1"/>
      <c r="C60" s="62"/>
      <c r="D60" s="62"/>
      <c r="E60" s="62"/>
      <c r="F60" s="62"/>
      <c r="G60" s="62"/>
      <c r="H60" s="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2"/>
      <c r="V60" s="1"/>
      <c r="W60" s="1"/>
      <c r="X60" s="1"/>
      <c r="Y60" s="1"/>
      <c r="Z60" s="1"/>
      <c r="AA60" s="1"/>
      <c r="AB60" s="1"/>
      <c r="AC60" s="1"/>
      <c r="AD60" s="1"/>
      <c r="AE60" s="12"/>
    </row>
    <row r="61" spans="1:31" ht="12.45" customHeight="1" x14ac:dyDescent="0.25">
      <c r="A61" s="608" t="s">
        <v>68</v>
      </c>
      <c r="B61" s="545"/>
      <c r="C61" s="545"/>
      <c r="D61" s="545"/>
      <c r="E61" s="545"/>
      <c r="F61" s="545"/>
      <c r="G61" s="638"/>
      <c r="H61" s="545"/>
      <c r="I61" s="545"/>
      <c r="J61" s="545"/>
      <c r="K61" s="545"/>
      <c r="L61" s="545"/>
      <c r="M61" s="545"/>
      <c r="N61" s="638"/>
      <c r="O61" s="545"/>
      <c r="P61" s="545"/>
      <c r="Q61" s="545"/>
      <c r="R61" s="545"/>
      <c r="S61" s="545"/>
      <c r="T61" s="545"/>
      <c r="U61" s="67"/>
      <c r="V61" s="67"/>
      <c r="W61" s="67"/>
      <c r="X61" s="102"/>
      <c r="Y61" s="67"/>
      <c r="Z61" s="67"/>
      <c r="AA61" s="369"/>
      <c r="AB61" s="370"/>
      <c r="AC61" s="369"/>
      <c r="AD61" s="369"/>
      <c r="AE61" s="369"/>
    </row>
    <row r="62" spans="1:31" ht="13.8" customHeight="1" x14ac:dyDescent="0.25">
      <c r="A62" s="1"/>
      <c r="B62" s="1"/>
      <c r="C62" s="236"/>
      <c r="D62" s="236"/>
      <c r="E62" s="236"/>
      <c r="F62" s="236"/>
      <c r="G62" s="236"/>
      <c r="H62" s="236"/>
      <c r="I62" s="1"/>
      <c r="J62" s="1"/>
      <c r="K62" s="1"/>
      <c r="L62" s="12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</row>
    <row r="63" spans="1:31" ht="18.75" customHeight="1" x14ac:dyDescent="0.25">
      <c r="A63" s="608" t="s">
        <v>142</v>
      </c>
      <c r="B63" s="632"/>
      <c r="C63" s="538"/>
      <c r="D63" s="538"/>
      <c r="E63" s="538"/>
      <c r="F63" s="538"/>
      <c r="G63" s="633"/>
      <c r="H63" s="538"/>
      <c r="I63" s="632"/>
      <c r="J63" s="632"/>
      <c r="K63" s="632"/>
      <c r="L63" s="538"/>
      <c r="M63" s="632"/>
      <c r="N63" s="634"/>
      <c r="O63" s="632"/>
      <c r="P63" s="538"/>
      <c r="Q63" s="632"/>
      <c r="R63" s="632"/>
      <c r="S63" s="632"/>
      <c r="T63" s="538"/>
      <c r="U63" s="67"/>
      <c r="V63" s="67"/>
      <c r="W63" s="67"/>
      <c r="X63" s="102"/>
      <c r="Y63" s="67"/>
      <c r="Z63" s="67"/>
      <c r="AA63" s="369"/>
      <c r="AB63" s="369"/>
      <c r="AC63" s="369"/>
      <c r="AD63" s="369"/>
      <c r="AE63" s="369"/>
    </row>
    <row r="64" spans="1:31" ht="18.75" customHeight="1" x14ac:dyDescent="0.25">
      <c r="A64" s="1"/>
      <c r="B64" s="1"/>
      <c r="C64" s="236"/>
      <c r="D64" s="236"/>
      <c r="E64" s="236"/>
      <c r="F64" s="236"/>
      <c r="G64" s="236"/>
      <c r="H64" s="236"/>
      <c r="I64" s="1"/>
      <c r="J64" s="1"/>
      <c r="K64" s="1"/>
      <c r="L64" s="12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</row>
    <row r="65" spans="1:31" ht="18.75" customHeight="1" x14ac:dyDescent="0.25">
      <c r="A65" s="625" t="s">
        <v>33</v>
      </c>
      <c r="B65" s="545"/>
      <c r="C65" s="545"/>
      <c r="D65" s="545"/>
      <c r="E65" s="626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7"/>
      <c r="AB65" s="367"/>
      <c r="AC65" s="367"/>
      <c r="AD65" s="367"/>
      <c r="AE65" s="367"/>
    </row>
    <row r="66" spans="1:31" ht="18.7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8.75" customHeight="1" x14ac:dyDescent="0.25">
      <c r="A67" s="581" t="s">
        <v>141</v>
      </c>
      <c r="B67" s="626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113"/>
      <c r="AB67" s="113"/>
      <c r="AC67" s="113"/>
      <c r="AD67" s="113"/>
      <c r="AE67" s="113"/>
    </row>
    <row r="68" spans="1:3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2"/>
      <c r="AA68" s="1"/>
      <c r="AB68" s="1"/>
      <c r="AC68" s="1"/>
      <c r="AD68" s="1"/>
      <c r="AE68" s="1"/>
    </row>
    <row r="69" spans="1:3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2"/>
      <c r="AA69" s="1"/>
      <c r="AB69" s="1"/>
      <c r="AC69" s="1"/>
      <c r="AD69" s="1"/>
      <c r="AE69" s="1"/>
    </row>
    <row r="70" spans="1:3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2"/>
      <c r="AA70" s="1"/>
      <c r="AB70" s="1"/>
      <c r="AC70" s="1"/>
      <c r="AD70" s="1"/>
      <c r="AE70" s="1"/>
    </row>
    <row r="71" spans="1:3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2"/>
      <c r="AA71" s="1"/>
      <c r="AB71" s="1"/>
      <c r="AC71" s="1"/>
      <c r="AD71" s="1"/>
      <c r="AE71" s="1"/>
    </row>
    <row r="72" spans="1:3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2"/>
      <c r="AA72" s="1"/>
      <c r="AB72" s="1"/>
      <c r="AC72" s="1"/>
      <c r="AD72" s="1"/>
      <c r="AE72" s="1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2"/>
      <c r="AA73" s="1"/>
      <c r="AB73" s="1"/>
      <c r="AC73" s="1"/>
      <c r="AD73" s="1"/>
      <c r="AE73" s="1"/>
    </row>
    <row r="74" spans="1:3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2"/>
      <c r="AA74" s="1"/>
      <c r="AB74" s="1"/>
      <c r="AC74" s="1"/>
      <c r="AD74" s="1"/>
      <c r="AE74" s="1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2"/>
      <c r="AA75" s="1"/>
      <c r="AB75" s="1"/>
      <c r="AC75" s="1"/>
      <c r="AD75" s="1"/>
      <c r="AE75" s="1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2"/>
      <c r="AA76" s="1"/>
      <c r="AB76" s="1"/>
      <c r="AC76" s="1"/>
      <c r="AD76" s="1"/>
      <c r="AE76" s="1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2"/>
      <c r="AA77" s="1"/>
      <c r="AB77" s="1"/>
      <c r="AC77" s="1"/>
      <c r="AD77" s="1"/>
      <c r="AE77" s="1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2"/>
      <c r="AA78" s="1"/>
      <c r="AB78" s="1"/>
      <c r="AC78" s="1"/>
      <c r="AD78" s="1"/>
      <c r="AE78" s="1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2"/>
      <c r="AA79" s="1"/>
      <c r="AB79" s="1"/>
      <c r="AC79" s="1"/>
      <c r="AD79" s="1"/>
      <c r="AE79" s="1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2"/>
      <c r="AA80" s="1"/>
      <c r="AB80" s="1"/>
      <c r="AC80" s="1"/>
      <c r="AD80" s="1"/>
      <c r="AE80" s="1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  <c r="AA81" s="1"/>
      <c r="AB81" s="1"/>
      <c r="AC81" s="1"/>
      <c r="AD81" s="1"/>
      <c r="AE81" s="1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  <c r="AA82" s="1"/>
      <c r="AB82" s="1"/>
      <c r="AC82" s="1"/>
      <c r="AD82" s="1"/>
      <c r="AE82" s="1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  <c r="AA83" s="1"/>
      <c r="AB83" s="1"/>
      <c r="AC83" s="1"/>
      <c r="AD83" s="1"/>
      <c r="AE83" s="1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  <c r="AA84" s="1"/>
      <c r="AB84" s="1"/>
      <c r="AC84" s="1"/>
      <c r="AD84" s="1"/>
      <c r="AE84" s="1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  <c r="AA85" s="1"/>
      <c r="AB85" s="1"/>
      <c r="AC85" s="1"/>
      <c r="AD85" s="1"/>
      <c r="AE85" s="1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  <c r="AA86" s="1"/>
      <c r="AB86" s="1"/>
      <c r="AC86" s="1"/>
      <c r="AD86" s="1"/>
      <c r="AE86" s="1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  <c r="AA87" s="1"/>
      <c r="AB87" s="1"/>
      <c r="AC87" s="1"/>
      <c r="AD87" s="1"/>
      <c r="AE87" s="1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  <c r="AA88" s="1"/>
      <c r="AB88" s="1"/>
      <c r="AC88" s="1"/>
      <c r="AD88" s="1"/>
      <c r="AE88" s="1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  <c r="AA89" s="1"/>
      <c r="AB89" s="1"/>
      <c r="AC89" s="1"/>
      <c r="AD89" s="1"/>
      <c r="AE89" s="1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  <c r="AA90" s="1"/>
      <c r="AB90" s="1"/>
      <c r="AC90" s="1"/>
      <c r="AD90" s="1"/>
      <c r="AE90" s="1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  <c r="AA91" s="1"/>
      <c r="AB91" s="1"/>
      <c r="AC91" s="1"/>
      <c r="AD91" s="1"/>
      <c r="AE91" s="1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  <c r="AA92" s="1"/>
      <c r="AB92" s="1"/>
      <c r="AC92" s="1"/>
      <c r="AD92" s="1"/>
      <c r="AE92" s="1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  <c r="AA93" s="1"/>
      <c r="AB93" s="1"/>
      <c r="AC93" s="1"/>
      <c r="AD93" s="1"/>
      <c r="AE93" s="1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  <c r="AA94" s="1"/>
      <c r="AB94" s="1"/>
      <c r="AC94" s="1"/>
      <c r="AD94" s="1"/>
      <c r="AE94" s="1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  <c r="AA95" s="1"/>
      <c r="AB95" s="1"/>
      <c r="AC95" s="1"/>
      <c r="AD95" s="1"/>
      <c r="AE95" s="1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  <c r="AA96" s="1"/>
      <c r="AB96" s="1"/>
      <c r="AC96" s="1"/>
      <c r="AD96" s="1"/>
      <c r="AE96" s="1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  <c r="AA97" s="1"/>
      <c r="AB97" s="1"/>
      <c r="AC97" s="1"/>
      <c r="AD97" s="1"/>
      <c r="AE97" s="1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  <c r="AA98" s="1"/>
      <c r="AB98" s="1"/>
      <c r="AC98" s="1"/>
      <c r="AD98" s="1"/>
      <c r="AE98" s="1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  <c r="AA99" s="1"/>
      <c r="AB99" s="1"/>
      <c r="AC99" s="1"/>
      <c r="AD99" s="1"/>
      <c r="AE99" s="1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  <c r="AA100" s="1"/>
      <c r="AB100" s="1"/>
      <c r="AC100" s="1"/>
      <c r="AD100" s="1"/>
      <c r="AE100" s="1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  <c r="AA101" s="1"/>
      <c r="AB101" s="1"/>
      <c r="AC101" s="1"/>
      <c r="AD101" s="1"/>
      <c r="AE101" s="1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  <c r="AA102" s="1"/>
      <c r="AB102" s="1"/>
      <c r="AC102" s="1"/>
      <c r="AD102" s="1"/>
      <c r="AE102" s="1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  <c r="AA103" s="1"/>
      <c r="AB103" s="1"/>
      <c r="AC103" s="1"/>
      <c r="AD103" s="1"/>
      <c r="AE103" s="1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  <c r="AA104" s="1"/>
      <c r="AB104" s="1"/>
      <c r="AC104" s="1"/>
      <c r="AD104" s="1"/>
      <c r="AE104" s="1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  <c r="AA105" s="1"/>
      <c r="AB105" s="1"/>
      <c r="AC105" s="1"/>
      <c r="AD105" s="1"/>
      <c r="AE105" s="1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  <c r="AA106" s="1"/>
      <c r="AB106" s="1"/>
      <c r="AC106" s="1"/>
      <c r="AD106" s="1"/>
      <c r="AE106" s="1"/>
    </row>
    <row r="107" spans="1:31" ht="18.75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102"/>
      <c r="AA107" s="67"/>
      <c r="AB107" s="67"/>
      <c r="AC107" s="67"/>
      <c r="AD107" s="67"/>
      <c r="AE107" s="67"/>
    </row>
  </sheetData>
  <mergeCells count="23">
    <mergeCell ref="A63:T63"/>
    <mergeCell ref="A65:E65"/>
    <mergeCell ref="A67:B67"/>
    <mergeCell ref="A53:B53"/>
    <mergeCell ref="A55:B55"/>
    <mergeCell ref="A57:T57"/>
    <mergeCell ref="A59:T59"/>
    <mergeCell ref="A61:T61"/>
    <mergeCell ref="A7:B7"/>
    <mergeCell ref="A8:B8"/>
    <mergeCell ref="A9:B9"/>
    <mergeCell ref="A11:B11"/>
    <mergeCell ref="A12:B12"/>
    <mergeCell ref="A19:B19"/>
    <mergeCell ref="A31:B31"/>
    <mergeCell ref="A35:B35"/>
    <mergeCell ref="A42:B42"/>
    <mergeCell ref="A50:B50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2.88671875" customWidth="1"/>
    <col min="8" max="9" width="10.5546875" customWidth="1"/>
    <col min="10" max="10" width="11.44140625" customWidth="1"/>
    <col min="11" max="11" width="11.109375" customWidth="1"/>
    <col min="12" max="12" width="2.88671875" customWidth="1"/>
    <col min="13" max="14" width="10.5546875" customWidth="1"/>
    <col min="15" max="15" width="11.44140625" customWidth="1"/>
    <col min="16" max="16" width="11.109375" customWidth="1"/>
    <col min="17" max="17" width="2.88671875" customWidth="1"/>
    <col min="18" max="19" width="10.5546875" customWidth="1"/>
    <col min="20" max="20" width="11.44140625" customWidth="1"/>
    <col min="21" max="21" width="11.109375" customWidth="1"/>
    <col min="22" max="22" width="2.88671875" customWidth="1"/>
    <col min="23" max="24" width="10.5546875" customWidth="1"/>
    <col min="25" max="25" width="11.44140625" customWidth="1"/>
    <col min="26" max="26" width="11.109375" customWidth="1"/>
  </cols>
  <sheetData>
    <row r="1" spans="1:26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273"/>
      <c r="K1" s="273"/>
      <c r="L1" s="273"/>
      <c r="M1" s="273"/>
      <c r="N1" s="273"/>
      <c r="O1" s="273"/>
      <c r="P1" s="1"/>
      <c r="Q1" s="1"/>
      <c r="R1" s="1"/>
      <c r="S1" s="1"/>
      <c r="T1" s="1"/>
      <c r="U1" s="1"/>
      <c r="V1" s="1"/>
      <c r="W1" s="1"/>
      <c r="X1" s="1"/>
      <c r="Y1" s="1"/>
      <c r="Z1" s="366" t="s">
        <v>0</v>
      </c>
    </row>
    <row r="2" spans="1:26" ht="18.75" customHeight="1" x14ac:dyDescent="0.3">
      <c r="A2" s="583" t="s">
        <v>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7"/>
    </row>
    <row r="3" spans="1:26" ht="18.75" customHeight="1" x14ac:dyDescent="0.3">
      <c r="A3" s="583" t="s">
        <v>148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7"/>
    </row>
    <row r="4" spans="1:26" ht="18.75" customHeight="1" x14ac:dyDescent="0.3">
      <c r="A4" s="583" t="s">
        <v>152</v>
      </c>
      <c r="B4" s="535"/>
      <c r="C4" s="535"/>
      <c r="D4" s="535"/>
      <c r="E4" s="535"/>
      <c r="F4" s="535"/>
      <c r="G4" s="535"/>
      <c r="H4" s="535"/>
      <c r="I4" s="535"/>
      <c r="J4" s="535"/>
      <c r="K4" s="594" t="s">
        <v>48</v>
      </c>
      <c r="L4" s="630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7"/>
    </row>
    <row r="5" spans="1:26" ht="12.45" customHeight="1" x14ac:dyDescent="0.25">
      <c r="A5" s="560" t="s">
        <v>3</v>
      </c>
      <c r="B5" s="5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</row>
    <row r="6" spans="1:26" ht="12.45" customHeight="1" x14ac:dyDescent="0.25">
      <c r="A6" s="561" t="s">
        <v>4</v>
      </c>
      <c r="B6" s="5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</row>
    <row r="7" spans="1:26" ht="12.45" customHeight="1" x14ac:dyDescent="0.25">
      <c r="A7" s="561" t="s">
        <v>5</v>
      </c>
      <c r="B7" s="56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26" ht="12.45" customHeight="1" x14ac:dyDescent="0.25">
      <c r="A8" s="561" t="s">
        <v>6</v>
      </c>
      <c r="B8" s="5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</row>
    <row r="9" spans="1:26" ht="12.45" customHeight="1" x14ac:dyDescent="0.25">
      <c r="A9" s="566"/>
      <c r="B9" s="56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</row>
    <row r="10" spans="1:26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</row>
    <row r="11" spans="1:26" ht="12.45" customHeight="1" x14ac:dyDescent="0.25">
      <c r="A11" s="540" t="s">
        <v>151</v>
      </c>
      <c r="B11" s="53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</row>
    <row r="12" spans="1:26" ht="12.45" customHeight="1" x14ac:dyDescent="0.25">
      <c r="A12" s="631" t="s">
        <v>112</v>
      </c>
      <c r="B12" s="535"/>
      <c r="C12" s="271" t="s">
        <v>8</v>
      </c>
      <c r="D12" s="271" t="s">
        <v>8</v>
      </c>
      <c r="E12" s="271" t="s">
        <v>8</v>
      </c>
      <c r="F12" s="271" t="s">
        <v>8</v>
      </c>
      <c r="G12" s="146"/>
      <c r="H12" s="271" t="s">
        <v>10</v>
      </c>
      <c r="I12" s="271" t="s">
        <v>10</v>
      </c>
      <c r="J12" s="271" t="s">
        <v>10</v>
      </c>
      <c r="K12" s="271" t="s">
        <v>10</v>
      </c>
      <c r="L12" s="146"/>
      <c r="M12" s="271" t="s">
        <v>11</v>
      </c>
      <c r="N12" s="271" t="s">
        <v>11</v>
      </c>
      <c r="O12" s="271" t="s">
        <v>11</v>
      </c>
      <c r="P12" s="271" t="s">
        <v>11</v>
      </c>
      <c r="Q12" s="146"/>
      <c r="R12" s="271" t="s">
        <v>12</v>
      </c>
      <c r="S12" s="271" t="s">
        <v>12</v>
      </c>
      <c r="T12" s="271" t="s">
        <v>12</v>
      </c>
      <c r="U12" s="271" t="s">
        <v>12</v>
      </c>
      <c r="V12" s="146"/>
      <c r="W12" s="114">
        <v>2017</v>
      </c>
      <c r="X12" s="114">
        <v>2017</v>
      </c>
      <c r="Y12" s="114">
        <v>2017</v>
      </c>
      <c r="Z12" s="153">
        <v>2017</v>
      </c>
    </row>
    <row r="13" spans="1:26" ht="12.45" customHeight="1" x14ac:dyDescent="0.25">
      <c r="A13" s="1"/>
      <c r="B13" s="1"/>
      <c r="C13" s="412" t="s">
        <v>146</v>
      </c>
      <c r="D13" s="412" t="s">
        <v>145</v>
      </c>
      <c r="E13" s="412" t="s">
        <v>144</v>
      </c>
      <c r="F13" s="412" t="s">
        <v>150</v>
      </c>
      <c r="G13" s="423"/>
      <c r="H13" s="412" t="s">
        <v>146</v>
      </c>
      <c r="I13" s="412" t="s">
        <v>145</v>
      </c>
      <c r="J13" s="412" t="s">
        <v>144</v>
      </c>
      <c r="K13" s="412" t="s">
        <v>150</v>
      </c>
      <c r="L13" s="423"/>
      <c r="M13" s="412" t="s">
        <v>146</v>
      </c>
      <c r="N13" s="412" t="s">
        <v>145</v>
      </c>
      <c r="O13" s="412" t="s">
        <v>144</v>
      </c>
      <c r="P13" s="412" t="s">
        <v>150</v>
      </c>
      <c r="Q13" s="423"/>
      <c r="R13" s="412" t="s">
        <v>146</v>
      </c>
      <c r="S13" s="412" t="s">
        <v>145</v>
      </c>
      <c r="T13" s="412" t="s">
        <v>144</v>
      </c>
      <c r="U13" s="412" t="s">
        <v>150</v>
      </c>
      <c r="V13" s="423"/>
      <c r="W13" s="412" t="s">
        <v>146</v>
      </c>
      <c r="X13" s="412" t="s">
        <v>145</v>
      </c>
      <c r="Y13" s="412" t="s">
        <v>144</v>
      </c>
      <c r="Z13" s="411" t="s">
        <v>150</v>
      </c>
    </row>
    <row r="14" spans="1:26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2"/>
    </row>
    <row r="15" spans="1:26" ht="12.45" customHeight="1" x14ac:dyDescent="0.25">
      <c r="A15" s="1"/>
      <c r="B15" s="293" t="s">
        <v>109</v>
      </c>
      <c r="C15" s="32">
        <v>10300000</v>
      </c>
      <c r="D15" s="32">
        <v>4300000</v>
      </c>
      <c r="E15" s="32">
        <v>1700000</v>
      </c>
      <c r="F15" s="32">
        <v>16200000</v>
      </c>
      <c r="G15" s="32"/>
      <c r="H15" s="32">
        <v>12000000</v>
      </c>
      <c r="I15" s="32">
        <v>4200000</v>
      </c>
      <c r="J15" s="32">
        <v>1300000</v>
      </c>
      <c r="K15" s="32">
        <v>17500000</v>
      </c>
      <c r="L15" s="161"/>
      <c r="M15" s="55">
        <v>12800000</v>
      </c>
      <c r="N15" s="55">
        <v>5900000</v>
      </c>
      <c r="O15" s="59">
        <v>1800000</v>
      </c>
      <c r="P15" s="59">
        <v>20500000</v>
      </c>
      <c r="Q15" s="161"/>
      <c r="R15" s="55">
        <v>15800000</v>
      </c>
      <c r="S15" s="55">
        <v>1400000</v>
      </c>
      <c r="T15" s="55">
        <v>1800000</v>
      </c>
      <c r="U15" s="59">
        <v>19000000</v>
      </c>
      <c r="V15" s="161"/>
      <c r="W15" s="32">
        <v>50800000</v>
      </c>
      <c r="X15" s="32">
        <v>15800000</v>
      </c>
      <c r="Y15" s="32">
        <v>6700000</v>
      </c>
      <c r="Z15" s="32">
        <v>73300000</v>
      </c>
    </row>
    <row r="16" spans="1:26" ht="12.45" customHeight="1" x14ac:dyDescent="0.25">
      <c r="A16" s="1"/>
      <c r="B16" s="293" t="s">
        <v>108</v>
      </c>
      <c r="C16" s="32">
        <v>118900000</v>
      </c>
      <c r="D16" s="32">
        <v>2900000</v>
      </c>
      <c r="E16" s="32">
        <v>115100000</v>
      </c>
      <c r="F16" s="32">
        <v>236900000</v>
      </c>
      <c r="G16" s="32"/>
      <c r="H16" s="32">
        <v>130800000</v>
      </c>
      <c r="I16" s="32">
        <v>4600000</v>
      </c>
      <c r="J16" s="32">
        <v>110900000</v>
      </c>
      <c r="K16" s="32">
        <v>246300000</v>
      </c>
      <c r="L16" s="161"/>
      <c r="M16" s="55">
        <v>130600000</v>
      </c>
      <c r="N16" s="55">
        <v>6000000</v>
      </c>
      <c r="O16" s="59">
        <v>108700000</v>
      </c>
      <c r="P16" s="59">
        <v>245300000</v>
      </c>
      <c r="Q16" s="161"/>
      <c r="R16" s="55">
        <v>103500000</v>
      </c>
      <c r="S16" s="55">
        <v>5300000</v>
      </c>
      <c r="T16" s="55">
        <v>127200000</v>
      </c>
      <c r="U16" s="59">
        <v>236000000</v>
      </c>
      <c r="V16" s="161"/>
      <c r="W16" s="32">
        <v>483800000</v>
      </c>
      <c r="X16" s="32">
        <v>18800000</v>
      </c>
      <c r="Y16" s="32">
        <v>461800000</v>
      </c>
      <c r="Z16" s="32">
        <v>964500000</v>
      </c>
    </row>
    <row r="17" spans="1:26" ht="12.45" customHeight="1" x14ac:dyDescent="0.25">
      <c r="A17" s="1"/>
      <c r="B17" s="293" t="s">
        <v>107</v>
      </c>
      <c r="C17" s="32">
        <v>8100000</v>
      </c>
      <c r="D17" s="32">
        <v>0</v>
      </c>
      <c r="E17" s="32">
        <v>2600000</v>
      </c>
      <c r="F17" s="32">
        <v>10800000</v>
      </c>
      <c r="G17" s="32"/>
      <c r="H17" s="32">
        <v>9900000</v>
      </c>
      <c r="I17" s="32">
        <v>0</v>
      </c>
      <c r="J17" s="32">
        <v>2000000</v>
      </c>
      <c r="K17" s="32">
        <v>11900000</v>
      </c>
      <c r="L17" s="161"/>
      <c r="M17" s="55">
        <v>10100000</v>
      </c>
      <c r="N17" s="55">
        <v>0</v>
      </c>
      <c r="O17" s="59">
        <v>3100000</v>
      </c>
      <c r="P17" s="59">
        <v>13100000</v>
      </c>
      <c r="Q17" s="161"/>
      <c r="R17" s="55">
        <v>10600000</v>
      </c>
      <c r="S17" s="55">
        <v>0</v>
      </c>
      <c r="T17" s="55">
        <v>2400000</v>
      </c>
      <c r="U17" s="59">
        <v>13000000</v>
      </c>
      <c r="V17" s="161"/>
      <c r="W17" s="32">
        <v>38700000</v>
      </c>
      <c r="X17" s="32">
        <v>0</v>
      </c>
      <c r="Y17" s="32">
        <v>10100000</v>
      </c>
      <c r="Z17" s="32">
        <v>48800000</v>
      </c>
    </row>
    <row r="18" spans="1:26" ht="12.45" customHeight="1" x14ac:dyDescent="0.25">
      <c r="A18" s="1"/>
      <c r="B18" s="293" t="s">
        <v>122</v>
      </c>
      <c r="C18" s="32">
        <v>-200000</v>
      </c>
      <c r="D18" s="32">
        <v>0</v>
      </c>
      <c r="E18" s="32">
        <v>900000</v>
      </c>
      <c r="F18" s="32">
        <v>700000</v>
      </c>
      <c r="G18" s="32"/>
      <c r="H18" s="32">
        <v>100000</v>
      </c>
      <c r="I18" s="32">
        <v>0</v>
      </c>
      <c r="J18" s="32">
        <v>2600000</v>
      </c>
      <c r="K18" s="32">
        <v>2600000</v>
      </c>
      <c r="L18" s="161"/>
      <c r="M18" s="55">
        <v>300000</v>
      </c>
      <c r="N18" s="32">
        <v>0</v>
      </c>
      <c r="O18" s="59">
        <v>200000</v>
      </c>
      <c r="P18" s="59">
        <v>500000</v>
      </c>
      <c r="Q18" s="161"/>
      <c r="R18" s="55">
        <v>100000</v>
      </c>
      <c r="S18" s="32">
        <v>0</v>
      </c>
      <c r="T18" s="55">
        <v>2200000</v>
      </c>
      <c r="U18" s="59">
        <v>2300000</v>
      </c>
      <c r="V18" s="161"/>
      <c r="W18" s="32">
        <v>200000</v>
      </c>
      <c r="X18" s="32">
        <v>0</v>
      </c>
      <c r="Y18" s="32">
        <v>5900000</v>
      </c>
      <c r="Z18" s="32">
        <v>6100000</v>
      </c>
    </row>
    <row r="19" spans="1:26" ht="12.45" customHeight="1" x14ac:dyDescent="0.25">
      <c r="A19" s="1"/>
      <c r="B19" s="293" t="s">
        <v>106</v>
      </c>
      <c r="C19" s="236">
        <v>0</v>
      </c>
      <c r="D19" s="236">
        <v>7500000</v>
      </c>
      <c r="E19" s="236">
        <v>2400000</v>
      </c>
      <c r="F19" s="236">
        <v>9900000</v>
      </c>
      <c r="G19" s="236"/>
      <c r="H19" s="236">
        <v>0</v>
      </c>
      <c r="I19" s="236">
        <v>13800000</v>
      </c>
      <c r="J19" s="236">
        <v>1600000</v>
      </c>
      <c r="K19" s="236">
        <v>15400000</v>
      </c>
      <c r="L19" s="289"/>
      <c r="M19" s="103">
        <v>0</v>
      </c>
      <c r="N19" s="236">
        <v>13400000</v>
      </c>
      <c r="O19" s="237">
        <v>2800000</v>
      </c>
      <c r="P19" s="237">
        <v>16200000</v>
      </c>
      <c r="Q19" s="289"/>
      <c r="R19" s="103">
        <v>0</v>
      </c>
      <c r="S19" s="236">
        <v>12500000</v>
      </c>
      <c r="T19" s="103">
        <v>1800000</v>
      </c>
      <c r="U19" s="237">
        <v>14300000</v>
      </c>
      <c r="V19" s="289"/>
      <c r="W19" s="236">
        <v>0</v>
      </c>
      <c r="X19" s="236">
        <v>47200000</v>
      </c>
      <c r="Y19" s="236">
        <v>8600000</v>
      </c>
      <c r="Z19" s="236">
        <v>55800000</v>
      </c>
    </row>
    <row r="20" spans="1:26" ht="12.45" customHeight="1" x14ac:dyDescent="0.25">
      <c r="A20" s="608" t="s">
        <v>105</v>
      </c>
      <c r="B20" s="539"/>
      <c r="C20" s="238">
        <v>137100000</v>
      </c>
      <c r="D20" s="238">
        <v>14700000</v>
      </c>
      <c r="E20" s="238">
        <v>122700000</v>
      </c>
      <c r="F20" s="238">
        <v>274500000</v>
      </c>
      <c r="G20" s="238"/>
      <c r="H20" s="238">
        <v>152800000</v>
      </c>
      <c r="I20" s="238">
        <v>22600000</v>
      </c>
      <c r="J20" s="238">
        <v>118400000</v>
      </c>
      <c r="K20" s="238">
        <v>293800000</v>
      </c>
      <c r="L20" s="386"/>
      <c r="M20" s="283">
        <v>153800000</v>
      </c>
      <c r="N20" s="283">
        <v>25300000</v>
      </c>
      <c r="O20" s="238">
        <v>116600000</v>
      </c>
      <c r="P20" s="238">
        <v>295700000</v>
      </c>
      <c r="Q20" s="292"/>
      <c r="R20" s="283">
        <v>130000000</v>
      </c>
      <c r="S20" s="283">
        <v>19200000</v>
      </c>
      <c r="T20" s="283">
        <v>135400000</v>
      </c>
      <c r="U20" s="238">
        <v>284600000</v>
      </c>
      <c r="V20" s="292"/>
      <c r="W20" s="238">
        <v>573600000</v>
      </c>
      <c r="X20" s="238">
        <v>81800000</v>
      </c>
      <c r="Y20" s="238">
        <v>493100000</v>
      </c>
      <c r="Z20" s="238">
        <v>1148500000</v>
      </c>
    </row>
    <row r="21" spans="1:26" ht="12.45" customHeight="1" x14ac:dyDescent="0.25">
      <c r="A21" s="1"/>
      <c r="B21" s="1"/>
      <c r="C21" s="35"/>
      <c r="D21" s="35"/>
      <c r="E21" s="35"/>
      <c r="F21" s="35"/>
      <c r="G21" s="12"/>
      <c r="H21" s="35"/>
      <c r="I21" s="35"/>
      <c r="J21" s="35"/>
      <c r="K21" s="37"/>
      <c r="L21" s="1"/>
      <c r="M21" s="35"/>
      <c r="N21" s="35"/>
      <c r="O21" s="37"/>
      <c r="P21" s="35"/>
      <c r="Q21" s="1"/>
      <c r="R21" s="35"/>
      <c r="S21" s="35"/>
      <c r="T21" s="35"/>
      <c r="U21" s="37"/>
      <c r="V21" s="1"/>
      <c r="W21" s="35"/>
      <c r="X21" s="35"/>
      <c r="Y21" s="35"/>
      <c r="Z21" s="37"/>
    </row>
    <row r="22" spans="1:26" ht="12.45" customHeight="1" x14ac:dyDescent="0.25">
      <c r="A22" s="1"/>
      <c r="B22" s="293" t="s">
        <v>121</v>
      </c>
      <c r="C22" s="32">
        <v>200000</v>
      </c>
      <c r="D22" s="32">
        <v>0</v>
      </c>
      <c r="E22" s="32">
        <v>1300000</v>
      </c>
      <c r="F22" s="32">
        <v>1500000</v>
      </c>
      <c r="G22" s="32"/>
      <c r="H22" s="32">
        <v>200000</v>
      </c>
      <c r="I22" s="422">
        <v>0</v>
      </c>
      <c r="J22" s="32">
        <v>1200000</v>
      </c>
      <c r="K22" s="32">
        <v>1400000</v>
      </c>
      <c r="L22" s="161"/>
      <c r="M22" s="55">
        <v>200000</v>
      </c>
      <c r="N22" s="55">
        <v>0</v>
      </c>
      <c r="O22" s="59">
        <v>1300000</v>
      </c>
      <c r="P22" s="59">
        <v>1600000</v>
      </c>
      <c r="Q22" s="161"/>
      <c r="R22" s="55">
        <v>200000</v>
      </c>
      <c r="S22" s="55">
        <v>0</v>
      </c>
      <c r="T22" s="55">
        <v>1400000</v>
      </c>
      <c r="U22" s="59">
        <v>1600000</v>
      </c>
      <c r="V22" s="161"/>
      <c r="W22" s="32">
        <v>800000</v>
      </c>
      <c r="X22" s="32">
        <v>0</v>
      </c>
      <c r="Y22" s="32">
        <v>5200000</v>
      </c>
      <c r="Z22" s="32">
        <v>6000000</v>
      </c>
    </row>
    <row r="23" spans="1:26" ht="12.45" customHeight="1" x14ac:dyDescent="0.25">
      <c r="A23" s="1"/>
      <c r="B23" s="293" t="s">
        <v>120</v>
      </c>
      <c r="C23" s="32">
        <v>15400000</v>
      </c>
      <c r="D23" s="32">
        <v>6100000</v>
      </c>
      <c r="E23" s="32">
        <v>2600000</v>
      </c>
      <c r="F23" s="32">
        <v>24000000</v>
      </c>
      <c r="G23" s="32"/>
      <c r="H23" s="32">
        <v>17400000</v>
      </c>
      <c r="I23" s="32">
        <v>7300000</v>
      </c>
      <c r="J23" s="32">
        <v>2400000</v>
      </c>
      <c r="K23" s="32">
        <v>27100000</v>
      </c>
      <c r="L23" s="161"/>
      <c r="M23" s="55">
        <v>19300000</v>
      </c>
      <c r="N23" s="55">
        <v>7200000</v>
      </c>
      <c r="O23" s="59">
        <v>4000000</v>
      </c>
      <c r="P23" s="59">
        <v>30500000</v>
      </c>
      <c r="Q23" s="161"/>
      <c r="R23" s="55">
        <v>24200000</v>
      </c>
      <c r="S23" s="55">
        <v>7900000</v>
      </c>
      <c r="T23" s="55">
        <v>7300000</v>
      </c>
      <c r="U23" s="59">
        <v>39400000</v>
      </c>
      <c r="V23" s="161"/>
      <c r="W23" s="32">
        <v>76200000</v>
      </c>
      <c r="X23" s="32">
        <v>28500000</v>
      </c>
      <c r="Y23" s="32">
        <v>16200000</v>
      </c>
      <c r="Z23" s="32">
        <v>121000000</v>
      </c>
    </row>
    <row r="24" spans="1:26" ht="12.45" customHeight="1" x14ac:dyDescent="0.25">
      <c r="A24" s="1"/>
      <c r="B24" s="293" t="s">
        <v>119</v>
      </c>
      <c r="C24" s="32">
        <v>1100000</v>
      </c>
      <c r="D24" s="32">
        <v>15400000</v>
      </c>
      <c r="E24" s="32">
        <v>7900000</v>
      </c>
      <c r="F24" s="32">
        <v>24400000</v>
      </c>
      <c r="G24" s="32"/>
      <c r="H24" s="32">
        <v>900000</v>
      </c>
      <c r="I24" s="32">
        <v>17200000</v>
      </c>
      <c r="J24" s="32">
        <v>8600000</v>
      </c>
      <c r="K24" s="32">
        <v>26800000</v>
      </c>
      <c r="L24" s="161"/>
      <c r="M24" s="55">
        <v>1300000</v>
      </c>
      <c r="N24" s="55">
        <v>15800000</v>
      </c>
      <c r="O24" s="59">
        <v>7100000</v>
      </c>
      <c r="P24" s="59">
        <v>24200000</v>
      </c>
      <c r="Q24" s="161"/>
      <c r="R24" s="55">
        <v>900000</v>
      </c>
      <c r="S24" s="55">
        <v>16200000</v>
      </c>
      <c r="T24" s="55">
        <v>8100000</v>
      </c>
      <c r="U24" s="59">
        <v>25200000</v>
      </c>
      <c r="V24" s="161"/>
      <c r="W24" s="32">
        <v>4200000</v>
      </c>
      <c r="X24" s="32">
        <v>64700000</v>
      </c>
      <c r="Y24" s="32">
        <v>31700000</v>
      </c>
      <c r="Z24" s="32">
        <v>100600000</v>
      </c>
    </row>
    <row r="25" spans="1:26" ht="12.45" customHeight="1" x14ac:dyDescent="0.25">
      <c r="A25" s="1"/>
      <c r="B25" s="293" t="s">
        <v>103</v>
      </c>
      <c r="C25" s="32">
        <v>57500000</v>
      </c>
      <c r="D25" s="32">
        <v>79700000</v>
      </c>
      <c r="E25" s="32">
        <v>32600000</v>
      </c>
      <c r="F25" s="32">
        <v>169800000</v>
      </c>
      <c r="G25" s="32"/>
      <c r="H25" s="32">
        <v>63900000</v>
      </c>
      <c r="I25" s="32">
        <v>92500000</v>
      </c>
      <c r="J25" s="32">
        <v>40500000</v>
      </c>
      <c r="K25" s="32">
        <v>196900000</v>
      </c>
      <c r="L25" s="161"/>
      <c r="M25" s="55">
        <v>70100000</v>
      </c>
      <c r="N25" s="55">
        <v>91400000</v>
      </c>
      <c r="O25" s="59">
        <v>46200000</v>
      </c>
      <c r="P25" s="59">
        <v>207600000</v>
      </c>
      <c r="Q25" s="161"/>
      <c r="R25" s="55">
        <v>68500000</v>
      </c>
      <c r="S25" s="55">
        <v>95100000</v>
      </c>
      <c r="T25" s="55">
        <v>45900000</v>
      </c>
      <c r="U25" s="59">
        <v>209500000</v>
      </c>
      <c r="V25" s="161"/>
      <c r="W25" s="32">
        <v>260000000</v>
      </c>
      <c r="X25" s="32">
        <v>358700000</v>
      </c>
      <c r="Y25" s="32">
        <v>165100000</v>
      </c>
      <c r="Z25" s="32">
        <v>783800000</v>
      </c>
    </row>
    <row r="26" spans="1:26" ht="12.45" customHeight="1" x14ac:dyDescent="0.25">
      <c r="A26" s="1"/>
      <c r="B26" s="293" t="s">
        <v>102</v>
      </c>
      <c r="C26" s="32">
        <v>0</v>
      </c>
      <c r="D26" s="32">
        <v>0</v>
      </c>
      <c r="E26" s="32">
        <v>1800000</v>
      </c>
      <c r="F26" s="32">
        <v>1800000</v>
      </c>
      <c r="G26" s="32"/>
      <c r="H26" s="32">
        <v>0</v>
      </c>
      <c r="I26" s="32">
        <v>0</v>
      </c>
      <c r="J26" s="32">
        <v>1500000</v>
      </c>
      <c r="K26" s="32">
        <v>1500000</v>
      </c>
      <c r="L26" s="161"/>
      <c r="M26" s="55">
        <v>0</v>
      </c>
      <c r="N26" s="55">
        <v>0</v>
      </c>
      <c r="O26" s="59">
        <v>1800000</v>
      </c>
      <c r="P26" s="59">
        <v>1800000</v>
      </c>
      <c r="Q26" s="161"/>
      <c r="R26" s="55">
        <v>0</v>
      </c>
      <c r="S26" s="55">
        <v>0</v>
      </c>
      <c r="T26" s="55">
        <v>1600000</v>
      </c>
      <c r="U26" s="59">
        <v>1600000</v>
      </c>
      <c r="V26" s="161"/>
      <c r="W26" s="32">
        <v>0</v>
      </c>
      <c r="X26" s="32">
        <v>0</v>
      </c>
      <c r="Y26" s="32">
        <v>6700000</v>
      </c>
      <c r="Z26" s="32">
        <v>6700000</v>
      </c>
    </row>
    <row r="27" spans="1:26" ht="12.45" customHeight="1" x14ac:dyDescent="0.25">
      <c r="A27" s="1"/>
      <c r="B27" s="293" t="s">
        <v>101</v>
      </c>
      <c r="C27" s="32">
        <v>113900000</v>
      </c>
      <c r="D27" s="32">
        <v>23300000</v>
      </c>
      <c r="E27" s="32">
        <v>122200000</v>
      </c>
      <c r="F27" s="32">
        <v>259400000</v>
      </c>
      <c r="G27" s="32"/>
      <c r="H27" s="32">
        <v>120000000</v>
      </c>
      <c r="I27" s="32">
        <v>26600000</v>
      </c>
      <c r="J27" s="32">
        <v>141400000</v>
      </c>
      <c r="K27" s="32">
        <v>288000000</v>
      </c>
      <c r="L27" s="161"/>
      <c r="M27" s="55">
        <v>126000000</v>
      </c>
      <c r="N27" s="32">
        <v>25000000</v>
      </c>
      <c r="O27" s="59">
        <v>130300000</v>
      </c>
      <c r="P27" s="59">
        <v>281300000</v>
      </c>
      <c r="Q27" s="161"/>
      <c r="R27" s="55">
        <v>135200000</v>
      </c>
      <c r="S27" s="32">
        <v>26600000</v>
      </c>
      <c r="T27" s="55">
        <v>157000000</v>
      </c>
      <c r="U27" s="59">
        <v>318800000</v>
      </c>
      <c r="V27" s="161"/>
      <c r="W27" s="32">
        <v>495100000</v>
      </c>
      <c r="X27" s="32">
        <v>101500000</v>
      </c>
      <c r="Y27" s="32">
        <v>550900000</v>
      </c>
      <c r="Z27" s="32">
        <v>1147400000</v>
      </c>
    </row>
    <row r="28" spans="1:26" ht="12.45" customHeight="1" x14ac:dyDescent="0.25">
      <c r="A28" s="1"/>
      <c r="B28" s="293" t="s">
        <v>100</v>
      </c>
      <c r="C28" s="32">
        <v>18000000</v>
      </c>
      <c r="D28" s="32">
        <v>14400000</v>
      </c>
      <c r="E28" s="32">
        <v>6400000</v>
      </c>
      <c r="F28" s="32">
        <v>38900000</v>
      </c>
      <c r="G28" s="32"/>
      <c r="H28" s="32">
        <v>19500000</v>
      </c>
      <c r="I28" s="32">
        <v>16000000</v>
      </c>
      <c r="J28" s="32">
        <v>6800000</v>
      </c>
      <c r="K28" s="32">
        <v>42400000</v>
      </c>
      <c r="L28" s="161"/>
      <c r="M28" s="55">
        <v>19300000</v>
      </c>
      <c r="N28" s="32">
        <v>15400000</v>
      </c>
      <c r="O28" s="59">
        <v>6800000</v>
      </c>
      <c r="P28" s="59">
        <v>41500000</v>
      </c>
      <c r="Q28" s="161"/>
      <c r="R28" s="55">
        <v>21000000</v>
      </c>
      <c r="S28" s="32">
        <v>16000000</v>
      </c>
      <c r="T28" s="55">
        <v>6900000</v>
      </c>
      <c r="U28" s="59">
        <v>43900000</v>
      </c>
      <c r="V28" s="161"/>
      <c r="W28" s="32">
        <v>77800000</v>
      </c>
      <c r="X28" s="32">
        <v>61900000</v>
      </c>
      <c r="Y28" s="32">
        <v>27000000</v>
      </c>
      <c r="Z28" s="32">
        <v>166700000</v>
      </c>
    </row>
    <row r="29" spans="1:26" ht="12.45" customHeight="1" x14ac:dyDescent="0.25">
      <c r="A29" s="1"/>
      <c r="B29" s="293" t="s">
        <v>99</v>
      </c>
      <c r="C29" s="32">
        <v>36000000</v>
      </c>
      <c r="D29" s="32">
        <v>3100000</v>
      </c>
      <c r="E29" s="32">
        <v>70000000</v>
      </c>
      <c r="F29" s="32">
        <v>109100000</v>
      </c>
      <c r="G29" s="32"/>
      <c r="H29" s="32">
        <v>38100000</v>
      </c>
      <c r="I29" s="32">
        <v>3500000</v>
      </c>
      <c r="J29" s="32">
        <v>89600000</v>
      </c>
      <c r="K29" s="32">
        <v>131300000</v>
      </c>
      <c r="L29" s="161"/>
      <c r="M29" s="55">
        <v>41300000</v>
      </c>
      <c r="N29" s="32">
        <v>3300000</v>
      </c>
      <c r="O29" s="32">
        <v>52900000</v>
      </c>
      <c r="P29" s="59">
        <v>97500000</v>
      </c>
      <c r="Q29" s="161"/>
      <c r="R29" s="55">
        <v>42600000</v>
      </c>
      <c r="S29" s="32">
        <v>3600000</v>
      </c>
      <c r="T29" s="32">
        <v>66700000</v>
      </c>
      <c r="U29" s="59">
        <v>112800000</v>
      </c>
      <c r="V29" s="161"/>
      <c r="W29" s="32">
        <v>158100000</v>
      </c>
      <c r="X29" s="32">
        <v>13500000</v>
      </c>
      <c r="Y29" s="32">
        <v>279200000</v>
      </c>
      <c r="Z29" s="32">
        <v>450700000</v>
      </c>
    </row>
    <row r="30" spans="1:26" ht="18.75" customHeight="1" x14ac:dyDescent="0.25">
      <c r="A30" s="1"/>
      <c r="B30" s="68" t="s">
        <v>135</v>
      </c>
      <c r="C30" s="32">
        <v>12500000</v>
      </c>
      <c r="D30" s="32">
        <v>4000000</v>
      </c>
      <c r="E30" s="32">
        <v>9800000</v>
      </c>
      <c r="F30" s="32">
        <v>26200000</v>
      </c>
      <c r="G30" s="32"/>
      <c r="H30" s="32">
        <v>17400000</v>
      </c>
      <c r="I30" s="32">
        <v>7500000</v>
      </c>
      <c r="J30" s="32">
        <v>11500000</v>
      </c>
      <c r="K30" s="32">
        <v>36300000</v>
      </c>
      <c r="L30" s="161"/>
      <c r="M30" s="32">
        <v>20100000</v>
      </c>
      <c r="N30" s="55">
        <v>7300000</v>
      </c>
      <c r="O30" s="59">
        <v>16000000</v>
      </c>
      <c r="P30" s="59">
        <v>43400000</v>
      </c>
      <c r="Q30" s="161"/>
      <c r="R30" s="32">
        <v>24200000</v>
      </c>
      <c r="S30" s="55">
        <v>9400000</v>
      </c>
      <c r="T30" s="55">
        <v>17500000</v>
      </c>
      <c r="U30" s="59">
        <v>51100000</v>
      </c>
      <c r="V30" s="161"/>
      <c r="W30" s="32">
        <v>74100000</v>
      </c>
      <c r="X30" s="32">
        <v>28100000</v>
      </c>
      <c r="Y30" s="32">
        <v>54800000</v>
      </c>
      <c r="Z30" s="32">
        <v>157000000</v>
      </c>
    </row>
    <row r="31" spans="1:26" ht="18.75" customHeight="1" x14ac:dyDescent="0.25">
      <c r="A31" s="1"/>
      <c r="B31" s="410" t="s">
        <v>134</v>
      </c>
      <c r="C31" s="32">
        <v>19300000</v>
      </c>
      <c r="D31" s="32">
        <v>19700000</v>
      </c>
      <c r="E31" s="32">
        <v>28600000</v>
      </c>
      <c r="F31" s="32">
        <v>67600000</v>
      </c>
      <c r="G31" s="236"/>
      <c r="H31" s="32">
        <v>22500000</v>
      </c>
      <c r="I31" s="32">
        <v>29100000</v>
      </c>
      <c r="J31" s="32">
        <v>29800000</v>
      </c>
      <c r="K31" s="32">
        <v>81500000</v>
      </c>
      <c r="L31" s="289"/>
      <c r="M31" s="32">
        <v>25600000</v>
      </c>
      <c r="N31" s="32">
        <v>28500000</v>
      </c>
      <c r="O31" s="32">
        <v>30900000</v>
      </c>
      <c r="P31" s="32">
        <v>84900000</v>
      </c>
      <c r="Q31" s="289"/>
      <c r="R31" s="32">
        <v>25600000</v>
      </c>
      <c r="S31" s="32">
        <v>30600000</v>
      </c>
      <c r="T31" s="32">
        <v>34500000</v>
      </c>
      <c r="U31" s="32">
        <v>90700000</v>
      </c>
      <c r="V31" s="289"/>
      <c r="W31" s="32">
        <v>92900000</v>
      </c>
      <c r="X31" s="32">
        <v>108000000</v>
      </c>
      <c r="Y31" s="32">
        <v>123800000</v>
      </c>
      <c r="Z31" s="32">
        <v>324700000</v>
      </c>
    </row>
    <row r="32" spans="1:26" ht="12.45" customHeight="1" x14ac:dyDescent="0.25">
      <c r="A32" s="1"/>
      <c r="B32" s="293" t="s">
        <v>96</v>
      </c>
      <c r="C32" s="32">
        <v>47500000</v>
      </c>
      <c r="D32" s="32">
        <v>14200000</v>
      </c>
      <c r="E32" s="32">
        <v>14900000</v>
      </c>
      <c r="F32" s="32">
        <v>76600000</v>
      </c>
      <c r="G32" s="32"/>
      <c r="H32" s="32">
        <v>57200000</v>
      </c>
      <c r="I32" s="32">
        <v>19900000</v>
      </c>
      <c r="J32" s="32">
        <v>22200000</v>
      </c>
      <c r="K32" s="32">
        <v>99300000</v>
      </c>
      <c r="L32" s="161"/>
      <c r="M32" s="55">
        <v>68200000</v>
      </c>
      <c r="N32" s="32">
        <v>21700000</v>
      </c>
      <c r="O32" s="59">
        <v>24800000</v>
      </c>
      <c r="P32" s="59">
        <v>114800000</v>
      </c>
      <c r="Q32" s="161"/>
      <c r="R32" s="55">
        <v>73000000</v>
      </c>
      <c r="S32" s="32">
        <v>25200000</v>
      </c>
      <c r="T32" s="55">
        <v>31000000</v>
      </c>
      <c r="U32" s="59">
        <v>129200000</v>
      </c>
      <c r="V32" s="161"/>
      <c r="W32" s="32">
        <v>245900000</v>
      </c>
      <c r="X32" s="32">
        <v>81000000</v>
      </c>
      <c r="Y32" s="32">
        <v>93000000</v>
      </c>
      <c r="Z32" s="32">
        <v>419900000</v>
      </c>
    </row>
    <row r="33" spans="1:26" ht="12.45" customHeight="1" x14ac:dyDescent="0.25">
      <c r="A33" s="1"/>
      <c r="B33" s="68" t="s">
        <v>95</v>
      </c>
      <c r="C33" s="236">
        <v>4500000</v>
      </c>
      <c r="D33" s="236">
        <v>0</v>
      </c>
      <c r="E33" s="236">
        <v>2300000</v>
      </c>
      <c r="F33" s="236">
        <v>6800000</v>
      </c>
      <c r="G33" s="236"/>
      <c r="H33" s="236">
        <v>4400000</v>
      </c>
      <c r="I33" s="236">
        <v>0</v>
      </c>
      <c r="J33" s="236">
        <v>2300000</v>
      </c>
      <c r="K33" s="236">
        <v>6700000</v>
      </c>
      <c r="L33" s="289"/>
      <c r="M33" s="103">
        <v>4200000</v>
      </c>
      <c r="N33" s="236">
        <v>0</v>
      </c>
      <c r="O33" s="237">
        <v>3000000</v>
      </c>
      <c r="P33" s="237">
        <v>7300000</v>
      </c>
      <c r="Q33" s="289"/>
      <c r="R33" s="103">
        <v>4300000</v>
      </c>
      <c r="S33" s="236">
        <v>100000</v>
      </c>
      <c r="T33" s="103">
        <v>2500000</v>
      </c>
      <c r="U33" s="237">
        <v>6800000</v>
      </c>
      <c r="V33" s="289"/>
      <c r="W33" s="236">
        <v>17400000</v>
      </c>
      <c r="X33" s="236">
        <v>200000</v>
      </c>
      <c r="Y33" s="236">
        <v>10100000</v>
      </c>
      <c r="Z33" s="236">
        <v>27600000</v>
      </c>
    </row>
    <row r="34" spans="1:26" ht="12.45" customHeight="1" x14ac:dyDescent="0.25">
      <c r="A34" s="543" t="s">
        <v>94</v>
      </c>
      <c r="B34" s="535"/>
      <c r="C34" s="238">
        <v>325800000</v>
      </c>
      <c r="D34" s="238">
        <v>180100000</v>
      </c>
      <c r="E34" s="238">
        <v>300200000</v>
      </c>
      <c r="F34" s="238">
        <v>806200000</v>
      </c>
      <c r="G34" s="238"/>
      <c r="H34" s="238">
        <v>361500000</v>
      </c>
      <c r="I34" s="238">
        <v>219600000</v>
      </c>
      <c r="J34" s="238">
        <v>358000000</v>
      </c>
      <c r="K34" s="238">
        <v>939200000</v>
      </c>
      <c r="L34" s="292"/>
      <c r="M34" s="283">
        <v>395700000</v>
      </c>
      <c r="N34" s="283">
        <v>215600000</v>
      </c>
      <c r="O34" s="238">
        <v>325100000</v>
      </c>
      <c r="P34" s="238">
        <v>936300000</v>
      </c>
      <c r="Q34" s="292"/>
      <c r="R34" s="283">
        <v>419600000</v>
      </c>
      <c r="S34" s="283">
        <v>230700000</v>
      </c>
      <c r="T34" s="283">
        <v>380300000</v>
      </c>
      <c r="U34" s="238">
        <v>1030600000</v>
      </c>
      <c r="V34" s="292"/>
      <c r="W34" s="238">
        <v>1502500000</v>
      </c>
      <c r="X34" s="238">
        <v>846100000</v>
      </c>
      <c r="Y34" s="238">
        <v>1363600000</v>
      </c>
      <c r="Z34" s="238">
        <v>3712200000</v>
      </c>
    </row>
    <row r="35" spans="1:26" ht="12.45" customHeight="1" x14ac:dyDescent="0.25">
      <c r="A35" s="1"/>
      <c r="B35" s="1"/>
      <c r="C35" s="35"/>
      <c r="D35" s="35"/>
      <c r="E35" s="35"/>
      <c r="F35" s="37"/>
      <c r="G35" s="124"/>
      <c r="H35" s="35"/>
      <c r="I35" s="235"/>
      <c r="J35" s="97"/>
      <c r="K35" s="37"/>
      <c r="L35" s="161"/>
      <c r="M35" s="35"/>
      <c r="N35" s="35"/>
      <c r="O35" s="97"/>
      <c r="P35" s="97"/>
      <c r="Q35" s="161"/>
      <c r="R35" s="35"/>
      <c r="S35" s="35"/>
      <c r="T35" s="35"/>
      <c r="U35" s="37"/>
      <c r="V35" s="161"/>
      <c r="W35" s="35"/>
      <c r="X35" s="35"/>
      <c r="Y35" s="35"/>
      <c r="Z35" s="37"/>
    </row>
    <row r="36" spans="1:26" ht="12.45" customHeight="1" x14ac:dyDescent="0.25">
      <c r="A36" s="1"/>
      <c r="B36" s="1"/>
      <c r="C36" s="32"/>
      <c r="D36" s="32"/>
      <c r="E36" s="32"/>
      <c r="F36" s="32"/>
      <c r="G36" s="32"/>
      <c r="H36" s="32"/>
      <c r="I36" s="32"/>
      <c r="J36" s="32"/>
      <c r="K36" s="32"/>
      <c r="L36" s="159"/>
      <c r="M36" s="235"/>
      <c r="N36" s="235"/>
      <c r="O36" s="97"/>
      <c r="P36" s="97"/>
      <c r="Q36" s="159"/>
      <c r="R36" s="235"/>
      <c r="S36" s="235"/>
      <c r="T36" s="235"/>
      <c r="U36" s="97"/>
      <c r="V36" s="159"/>
      <c r="W36" s="32"/>
      <c r="X36" s="32"/>
      <c r="Y36" s="32"/>
      <c r="Z36" s="32"/>
    </row>
    <row r="37" spans="1:26" ht="12.45" customHeight="1" x14ac:dyDescent="0.25">
      <c r="A37" s="1"/>
      <c r="B37" s="68" t="s">
        <v>93</v>
      </c>
      <c r="C37" s="32">
        <v>1900000</v>
      </c>
      <c r="D37" s="32">
        <v>0</v>
      </c>
      <c r="E37" s="32">
        <v>0</v>
      </c>
      <c r="F37" s="32">
        <v>1900000</v>
      </c>
      <c r="G37" s="32"/>
      <c r="H37" s="32">
        <v>4800000</v>
      </c>
      <c r="I37" s="32">
        <v>0</v>
      </c>
      <c r="J37" s="32">
        <v>0</v>
      </c>
      <c r="K37" s="32">
        <v>4800000</v>
      </c>
      <c r="L37" s="159"/>
      <c r="M37" s="282">
        <v>14600000</v>
      </c>
      <c r="N37" s="282">
        <v>700000</v>
      </c>
      <c r="O37" s="32">
        <v>900000</v>
      </c>
      <c r="P37" s="32">
        <v>16200000</v>
      </c>
      <c r="Q37" s="159"/>
      <c r="R37" s="282">
        <v>22100000</v>
      </c>
      <c r="S37" s="282">
        <v>1000000</v>
      </c>
      <c r="T37" s="282">
        <v>-100000</v>
      </c>
      <c r="U37" s="32">
        <v>23000000</v>
      </c>
      <c r="V37" s="159"/>
      <c r="W37" s="32">
        <v>43300000</v>
      </c>
      <c r="X37" s="32">
        <v>1700000</v>
      </c>
      <c r="Y37" s="32">
        <v>800000</v>
      </c>
      <c r="Z37" s="32">
        <v>45900000</v>
      </c>
    </row>
    <row r="38" spans="1:26" ht="12.45" customHeight="1" x14ac:dyDescent="0.25">
      <c r="A38" s="1"/>
      <c r="B38" s="68" t="s">
        <v>92</v>
      </c>
      <c r="C38" s="236">
        <v>5400000</v>
      </c>
      <c r="D38" s="236">
        <v>1300000</v>
      </c>
      <c r="E38" s="236">
        <v>2100000</v>
      </c>
      <c r="F38" s="236">
        <v>8800000</v>
      </c>
      <c r="G38" s="32"/>
      <c r="H38" s="236">
        <v>9500000</v>
      </c>
      <c r="I38" s="236">
        <v>2200000</v>
      </c>
      <c r="J38" s="236">
        <v>2600000</v>
      </c>
      <c r="K38" s="236">
        <v>14300000</v>
      </c>
      <c r="L38" s="387"/>
      <c r="M38" s="281">
        <v>14100000</v>
      </c>
      <c r="N38" s="281">
        <v>2500000</v>
      </c>
      <c r="O38" s="236">
        <v>3400000</v>
      </c>
      <c r="P38" s="236">
        <v>20000000</v>
      </c>
      <c r="Q38" s="387"/>
      <c r="R38" s="281">
        <v>20400000</v>
      </c>
      <c r="S38" s="281">
        <v>5300000</v>
      </c>
      <c r="T38" s="281">
        <v>4300000</v>
      </c>
      <c r="U38" s="236">
        <v>30000000</v>
      </c>
      <c r="V38" s="387"/>
      <c r="W38" s="236">
        <v>49400000</v>
      </c>
      <c r="X38" s="236">
        <v>11300000</v>
      </c>
      <c r="Y38" s="236">
        <v>12400000</v>
      </c>
      <c r="Z38" s="236">
        <v>73200000</v>
      </c>
    </row>
    <row r="39" spans="1:26" ht="12.45" customHeight="1" x14ac:dyDescent="0.25">
      <c r="A39" s="68" t="s">
        <v>91</v>
      </c>
      <c r="B39" s="1"/>
      <c r="C39" s="238">
        <v>7200000</v>
      </c>
      <c r="D39" s="238">
        <v>1300000</v>
      </c>
      <c r="E39" s="238">
        <v>2100000</v>
      </c>
      <c r="F39" s="238">
        <v>10600000</v>
      </c>
      <c r="G39" s="238"/>
      <c r="H39" s="238">
        <v>14300000</v>
      </c>
      <c r="I39" s="238">
        <v>2200000</v>
      </c>
      <c r="J39" s="238">
        <v>2600000</v>
      </c>
      <c r="K39" s="238">
        <v>19100000</v>
      </c>
      <c r="L39" s="386"/>
      <c r="M39" s="283">
        <v>28700000</v>
      </c>
      <c r="N39" s="283">
        <v>3200000</v>
      </c>
      <c r="O39" s="238">
        <v>4300000</v>
      </c>
      <c r="P39" s="238">
        <v>36300000</v>
      </c>
      <c r="Q39" s="386"/>
      <c r="R39" s="283">
        <v>42600000</v>
      </c>
      <c r="S39" s="283">
        <v>6300000</v>
      </c>
      <c r="T39" s="283">
        <v>4200000</v>
      </c>
      <c r="U39" s="238">
        <v>53100000</v>
      </c>
      <c r="V39" s="386"/>
      <c r="W39" s="238">
        <v>92800000</v>
      </c>
      <c r="X39" s="238">
        <v>13000000</v>
      </c>
      <c r="Y39" s="238">
        <v>13300000</v>
      </c>
      <c r="Z39" s="238">
        <v>119000000</v>
      </c>
    </row>
    <row r="40" spans="1:26" ht="12.45" customHeight="1" x14ac:dyDescent="0.25">
      <c r="A40" s="1"/>
      <c r="B40" s="1"/>
      <c r="C40" s="32"/>
      <c r="D40" s="32"/>
      <c r="E40" s="32"/>
      <c r="F40" s="32"/>
      <c r="G40" s="32"/>
      <c r="H40" s="32"/>
      <c r="I40" s="32"/>
      <c r="J40" s="32"/>
      <c r="K40" s="32"/>
      <c r="L40" s="159"/>
      <c r="M40" s="235"/>
      <c r="N40" s="235"/>
      <c r="O40" s="97"/>
      <c r="P40" s="97"/>
      <c r="Q40" s="159"/>
      <c r="R40" s="235"/>
      <c r="S40" s="235"/>
      <c r="T40" s="235"/>
      <c r="U40" s="97"/>
      <c r="V40" s="159"/>
      <c r="W40" s="32"/>
      <c r="X40" s="32"/>
      <c r="Y40" s="32"/>
      <c r="Z40" s="32"/>
    </row>
    <row r="41" spans="1:26" ht="12.45" customHeight="1" x14ac:dyDescent="0.25">
      <c r="A41" s="1"/>
      <c r="B41" s="1"/>
      <c r="C41" s="32"/>
      <c r="D41" s="32"/>
      <c r="E41" s="32"/>
      <c r="F41" s="32"/>
      <c r="G41" s="32"/>
      <c r="H41" s="32"/>
      <c r="I41" s="32"/>
      <c r="J41" s="32"/>
      <c r="K41" s="32"/>
      <c r="L41" s="159"/>
      <c r="M41" s="235"/>
      <c r="N41" s="235"/>
      <c r="O41" s="97"/>
      <c r="P41" s="97"/>
      <c r="Q41" s="159"/>
      <c r="R41" s="235"/>
      <c r="S41" s="235"/>
      <c r="T41" s="235"/>
      <c r="U41" s="97"/>
      <c r="V41" s="159"/>
      <c r="W41" s="32"/>
      <c r="X41" s="32"/>
      <c r="Y41" s="32"/>
      <c r="Z41" s="32"/>
    </row>
    <row r="42" spans="1:26" ht="12.45" customHeight="1" x14ac:dyDescent="0.25">
      <c r="A42" s="1"/>
      <c r="B42" s="293" t="s">
        <v>90</v>
      </c>
      <c r="C42" s="32">
        <v>28000000</v>
      </c>
      <c r="D42" s="32">
        <v>81300000</v>
      </c>
      <c r="E42" s="32">
        <v>31100000</v>
      </c>
      <c r="F42" s="32">
        <v>140500000</v>
      </c>
      <c r="G42" s="32"/>
      <c r="H42" s="32">
        <v>30600000</v>
      </c>
      <c r="I42" s="32">
        <v>99000000</v>
      </c>
      <c r="J42" s="32">
        <v>29900000</v>
      </c>
      <c r="K42" s="32">
        <v>159600000</v>
      </c>
      <c r="L42" s="159"/>
      <c r="M42" s="282">
        <v>28500000</v>
      </c>
      <c r="N42" s="282">
        <v>102800000</v>
      </c>
      <c r="O42" s="32">
        <v>32300000</v>
      </c>
      <c r="P42" s="32">
        <v>163500000</v>
      </c>
      <c r="Q42" s="159"/>
      <c r="R42" s="282">
        <v>30800000</v>
      </c>
      <c r="S42" s="282">
        <v>110700000</v>
      </c>
      <c r="T42" s="282">
        <v>37200000</v>
      </c>
      <c r="U42" s="32">
        <v>178700000</v>
      </c>
      <c r="V42" s="159"/>
      <c r="W42" s="32">
        <v>117800000</v>
      </c>
      <c r="X42" s="32">
        <v>393900000</v>
      </c>
      <c r="Y42" s="32">
        <v>130600000</v>
      </c>
      <c r="Z42" s="32">
        <v>642200000</v>
      </c>
    </row>
    <row r="43" spans="1:26" ht="12.45" customHeight="1" x14ac:dyDescent="0.25">
      <c r="A43" s="1"/>
      <c r="B43" s="293" t="s">
        <v>89</v>
      </c>
      <c r="C43" s="32">
        <v>4500000</v>
      </c>
      <c r="D43" s="32">
        <v>0</v>
      </c>
      <c r="E43" s="32">
        <v>19500000</v>
      </c>
      <c r="F43" s="32">
        <v>24000000</v>
      </c>
      <c r="G43" s="32"/>
      <c r="H43" s="32">
        <v>4300000</v>
      </c>
      <c r="I43" s="32">
        <v>0</v>
      </c>
      <c r="J43" s="32">
        <v>14500000</v>
      </c>
      <c r="K43" s="32">
        <v>18800000</v>
      </c>
      <c r="L43" s="161"/>
      <c r="M43" s="282">
        <v>4500000</v>
      </c>
      <c r="N43" s="282">
        <v>0</v>
      </c>
      <c r="O43" s="32">
        <v>16200000</v>
      </c>
      <c r="P43" s="32">
        <v>20700000</v>
      </c>
      <c r="Q43" s="161"/>
      <c r="R43" s="282">
        <v>5800000</v>
      </c>
      <c r="S43" s="282">
        <v>0</v>
      </c>
      <c r="T43" s="282">
        <v>17900000</v>
      </c>
      <c r="U43" s="32">
        <v>23800000</v>
      </c>
      <c r="V43" s="161"/>
      <c r="W43" s="32">
        <v>19100000</v>
      </c>
      <c r="X43" s="32">
        <v>0</v>
      </c>
      <c r="Y43" s="32">
        <v>68200000</v>
      </c>
      <c r="Z43" s="32">
        <v>87300000</v>
      </c>
    </row>
    <row r="44" spans="1:26" ht="12.45" customHeight="1" x14ac:dyDescent="0.25">
      <c r="A44" s="1"/>
      <c r="B44" s="293" t="s">
        <v>88</v>
      </c>
      <c r="C44" s="32">
        <v>19700000</v>
      </c>
      <c r="D44" s="32">
        <v>42300000</v>
      </c>
      <c r="E44" s="32">
        <v>11700000</v>
      </c>
      <c r="F44" s="32">
        <v>73800000</v>
      </c>
      <c r="G44" s="32"/>
      <c r="H44" s="32">
        <v>21300000</v>
      </c>
      <c r="I44" s="32">
        <v>50100000</v>
      </c>
      <c r="J44" s="32">
        <v>13700000</v>
      </c>
      <c r="K44" s="32">
        <v>85100000</v>
      </c>
      <c r="L44" s="161"/>
      <c r="M44" s="32">
        <v>21600000</v>
      </c>
      <c r="N44" s="32">
        <v>49400000</v>
      </c>
      <c r="O44" s="32">
        <v>13200000</v>
      </c>
      <c r="P44" s="32">
        <v>84100000</v>
      </c>
      <c r="Q44" s="161"/>
      <c r="R44" s="32">
        <v>22900000</v>
      </c>
      <c r="S44" s="32">
        <v>54600000</v>
      </c>
      <c r="T44" s="32">
        <v>12800000</v>
      </c>
      <c r="U44" s="32">
        <v>90300000</v>
      </c>
      <c r="V44" s="161"/>
      <c r="W44" s="32">
        <v>85500000</v>
      </c>
      <c r="X44" s="32">
        <v>196400000</v>
      </c>
      <c r="Y44" s="32">
        <v>51300000</v>
      </c>
      <c r="Z44" s="32">
        <v>333300000</v>
      </c>
    </row>
    <row r="45" spans="1:26" ht="12.45" customHeight="1" x14ac:dyDescent="0.25">
      <c r="A45" s="1"/>
      <c r="B45" s="293" t="s">
        <v>87</v>
      </c>
      <c r="C45" s="32">
        <v>37100000</v>
      </c>
      <c r="D45" s="32">
        <v>44500000</v>
      </c>
      <c r="E45" s="32">
        <v>42200000</v>
      </c>
      <c r="F45" s="32">
        <v>123800000</v>
      </c>
      <c r="G45" s="32"/>
      <c r="H45" s="32">
        <v>41500000</v>
      </c>
      <c r="I45" s="32">
        <v>50900000</v>
      </c>
      <c r="J45" s="32">
        <v>35400000</v>
      </c>
      <c r="K45" s="32">
        <v>127800000</v>
      </c>
      <c r="L45" s="161"/>
      <c r="M45" s="55">
        <v>41800000</v>
      </c>
      <c r="N45" s="55">
        <v>46000000</v>
      </c>
      <c r="O45" s="32">
        <v>40100000</v>
      </c>
      <c r="P45" s="59">
        <v>128000000</v>
      </c>
      <c r="Q45" s="161"/>
      <c r="R45" s="55">
        <v>44500000</v>
      </c>
      <c r="S45" s="55">
        <v>46600000</v>
      </c>
      <c r="T45" s="32">
        <v>35000000</v>
      </c>
      <c r="U45" s="59">
        <v>126000000</v>
      </c>
      <c r="V45" s="161"/>
      <c r="W45" s="32">
        <v>164900000</v>
      </c>
      <c r="X45" s="32">
        <v>188000000</v>
      </c>
      <c r="Y45" s="32">
        <v>152700000</v>
      </c>
      <c r="Z45" s="32">
        <v>505700000</v>
      </c>
    </row>
    <row r="46" spans="1:26" ht="13.8" customHeight="1" x14ac:dyDescent="0.25">
      <c r="A46" s="1"/>
      <c r="B46" s="68" t="s">
        <v>86</v>
      </c>
      <c r="C46" s="236">
        <v>800000</v>
      </c>
      <c r="D46" s="236">
        <v>0</v>
      </c>
      <c r="E46" s="236">
        <v>1700000</v>
      </c>
      <c r="F46" s="236">
        <v>2500000</v>
      </c>
      <c r="G46" s="236"/>
      <c r="H46" s="236">
        <v>900000</v>
      </c>
      <c r="I46" s="236">
        <v>300000</v>
      </c>
      <c r="J46" s="236">
        <v>2000000</v>
      </c>
      <c r="K46" s="236">
        <v>3200000</v>
      </c>
      <c r="L46" s="289"/>
      <c r="M46" s="103">
        <v>900000</v>
      </c>
      <c r="N46" s="236">
        <v>0</v>
      </c>
      <c r="O46" s="236">
        <v>2000000</v>
      </c>
      <c r="P46" s="237">
        <v>3000000</v>
      </c>
      <c r="Q46" s="289"/>
      <c r="R46" s="103">
        <v>800000</v>
      </c>
      <c r="S46" s="236">
        <v>0</v>
      </c>
      <c r="T46" s="236">
        <v>2100000</v>
      </c>
      <c r="U46" s="237">
        <v>2900000</v>
      </c>
      <c r="V46" s="289"/>
      <c r="W46" s="236">
        <v>3400000</v>
      </c>
      <c r="X46" s="236">
        <v>300000</v>
      </c>
      <c r="Y46" s="236">
        <v>7900000</v>
      </c>
      <c r="Z46" s="236">
        <v>11600000</v>
      </c>
    </row>
    <row r="47" spans="1:26" ht="12.45" customHeight="1" x14ac:dyDescent="0.25">
      <c r="A47" s="68" t="s">
        <v>85</v>
      </c>
      <c r="B47" s="1"/>
      <c r="C47" s="238">
        <v>90100000</v>
      </c>
      <c r="D47" s="238">
        <v>168200000</v>
      </c>
      <c r="E47" s="238">
        <v>106400000</v>
      </c>
      <c r="F47" s="238">
        <v>364600000</v>
      </c>
      <c r="G47" s="238"/>
      <c r="H47" s="238">
        <v>98600000</v>
      </c>
      <c r="I47" s="238">
        <v>200400000</v>
      </c>
      <c r="J47" s="238">
        <v>95500000</v>
      </c>
      <c r="K47" s="238">
        <v>394500000</v>
      </c>
      <c r="L47" s="292"/>
      <c r="M47" s="283">
        <v>97300000</v>
      </c>
      <c r="N47" s="283">
        <v>198200000</v>
      </c>
      <c r="O47" s="238">
        <v>103800000</v>
      </c>
      <c r="P47" s="238">
        <v>399300000</v>
      </c>
      <c r="Q47" s="292"/>
      <c r="R47" s="283">
        <v>104800000</v>
      </c>
      <c r="S47" s="283">
        <v>211900000</v>
      </c>
      <c r="T47" s="283">
        <v>104900000</v>
      </c>
      <c r="U47" s="238">
        <v>421700000</v>
      </c>
      <c r="V47" s="292"/>
      <c r="W47" s="238">
        <v>390800000</v>
      </c>
      <c r="X47" s="238">
        <v>778700000</v>
      </c>
      <c r="Y47" s="238">
        <v>410600000</v>
      </c>
      <c r="Z47" s="238">
        <v>1580100000</v>
      </c>
    </row>
    <row r="48" spans="1:26" ht="12.45" customHeight="1" x14ac:dyDescent="0.25">
      <c r="A48" s="1"/>
      <c r="B48" s="1"/>
      <c r="C48" s="35"/>
      <c r="D48" s="35"/>
      <c r="E48" s="35"/>
      <c r="F48" s="35"/>
      <c r="G48" s="124"/>
      <c r="H48" s="35"/>
      <c r="I48" s="35"/>
      <c r="J48" s="35"/>
      <c r="K48" s="35"/>
      <c r="L48" s="161"/>
      <c r="M48" s="35"/>
      <c r="N48" s="35"/>
      <c r="O48" s="37"/>
      <c r="P48" s="35"/>
      <c r="Q48" s="161"/>
      <c r="R48" s="35"/>
      <c r="S48" s="35"/>
      <c r="T48" s="35"/>
      <c r="U48" s="37"/>
      <c r="V48" s="161"/>
      <c r="W48" s="35"/>
      <c r="X48" s="35"/>
      <c r="Y48" s="35"/>
      <c r="Z48" s="37"/>
    </row>
    <row r="49" spans="1:26" ht="12.45" customHeight="1" x14ac:dyDescent="0.25">
      <c r="A49" s="1"/>
      <c r="B49" s="293" t="s">
        <v>84</v>
      </c>
      <c r="C49" s="32">
        <v>156600000</v>
      </c>
      <c r="D49" s="32">
        <v>58300000</v>
      </c>
      <c r="E49" s="32">
        <v>47700000</v>
      </c>
      <c r="F49" s="32">
        <v>262600000</v>
      </c>
      <c r="G49" s="32"/>
      <c r="H49" s="32">
        <v>143500000</v>
      </c>
      <c r="I49" s="32">
        <v>66000000</v>
      </c>
      <c r="J49" s="32">
        <v>49100000</v>
      </c>
      <c r="K49" s="32">
        <v>258600000</v>
      </c>
      <c r="L49" s="124"/>
      <c r="M49" s="55">
        <v>141000000</v>
      </c>
      <c r="N49" s="55">
        <v>61900000</v>
      </c>
      <c r="O49" s="59">
        <v>51200000</v>
      </c>
      <c r="P49" s="59">
        <v>254200000</v>
      </c>
      <c r="Q49" s="161"/>
      <c r="R49" s="55">
        <v>140600000</v>
      </c>
      <c r="S49" s="55">
        <v>65300000</v>
      </c>
      <c r="T49" s="55">
        <v>46900000</v>
      </c>
      <c r="U49" s="59">
        <v>252800000</v>
      </c>
      <c r="V49" s="161"/>
      <c r="W49" s="32">
        <v>581700000</v>
      </c>
      <c r="X49" s="32">
        <v>251600000</v>
      </c>
      <c r="Y49" s="32">
        <v>194900000</v>
      </c>
      <c r="Z49" s="32">
        <v>1028200000</v>
      </c>
    </row>
    <row r="50" spans="1:26" ht="12.45" customHeight="1" x14ac:dyDescent="0.25">
      <c r="A50" s="1"/>
      <c r="B50" s="293" t="s">
        <v>83</v>
      </c>
      <c r="C50" s="32">
        <v>23700000</v>
      </c>
      <c r="D50" s="32">
        <v>72800000</v>
      </c>
      <c r="E50" s="32">
        <v>8600000</v>
      </c>
      <c r="F50" s="32">
        <v>105100000</v>
      </c>
      <c r="G50" s="32"/>
      <c r="H50" s="32">
        <v>26200000</v>
      </c>
      <c r="I50" s="32">
        <v>83800000</v>
      </c>
      <c r="J50" s="32">
        <v>7500000</v>
      </c>
      <c r="K50" s="32">
        <v>117600000</v>
      </c>
      <c r="L50" s="124"/>
      <c r="M50" s="55">
        <v>33300000</v>
      </c>
      <c r="N50" s="32">
        <v>84900000</v>
      </c>
      <c r="O50" s="59">
        <v>8300000</v>
      </c>
      <c r="P50" s="59">
        <v>126500000</v>
      </c>
      <c r="Q50" s="161"/>
      <c r="R50" s="55">
        <v>30900000</v>
      </c>
      <c r="S50" s="32">
        <v>88400000</v>
      </c>
      <c r="T50" s="55">
        <v>11200000</v>
      </c>
      <c r="U50" s="59">
        <v>130400000</v>
      </c>
      <c r="V50" s="161"/>
      <c r="W50" s="32">
        <v>114100000</v>
      </c>
      <c r="X50" s="32">
        <v>329900000</v>
      </c>
      <c r="Y50" s="32">
        <v>35600000</v>
      </c>
      <c r="Z50" s="32">
        <v>479600000</v>
      </c>
    </row>
    <row r="51" spans="1:26" ht="12.45" customHeight="1" x14ac:dyDescent="0.25">
      <c r="A51" s="1"/>
      <c r="B51" s="293" t="s">
        <v>82</v>
      </c>
      <c r="C51" s="32">
        <v>18200000</v>
      </c>
      <c r="D51" s="32">
        <v>4900000</v>
      </c>
      <c r="E51" s="32">
        <v>2100000</v>
      </c>
      <c r="F51" s="32">
        <v>25200000</v>
      </c>
      <c r="G51" s="32"/>
      <c r="H51" s="32">
        <v>19400000</v>
      </c>
      <c r="I51" s="32">
        <v>5300000</v>
      </c>
      <c r="J51" s="32">
        <v>1400000</v>
      </c>
      <c r="K51" s="32">
        <v>26100000</v>
      </c>
      <c r="L51" s="124"/>
      <c r="M51" s="55">
        <v>20400000</v>
      </c>
      <c r="N51" s="32">
        <v>5500000</v>
      </c>
      <c r="O51" s="59">
        <v>1500000</v>
      </c>
      <c r="P51" s="59">
        <v>27400000</v>
      </c>
      <c r="Q51" s="161"/>
      <c r="R51" s="55">
        <v>18400000</v>
      </c>
      <c r="S51" s="32">
        <v>5700000</v>
      </c>
      <c r="T51" s="55">
        <v>1400000</v>
      </c>
      <c r="U51" s="59">
        <v>25400000</v>
      </c>
      <c r="V51" s="161"/>
      <c r="W51" s="32">
        <v>76300000</v>
      </c>
      <c r="X51" s="32">
        <v>21500000</v>
      </c>
      <c r="Y51" s="32">
        <v>6400000</v>
      </c>
      <c r="Z51" s="32">
        <v>104200000</v>
      </c>
    </row>
    <row r="52" spans="1:26" ht="12.45" customHeight="1" x14ac:dyDescent="0.25">
      <c r="A52" s="1"/>
      <c r="B52" s="293" t="s">
        <v>118</v>
      </c>
      <c r="C52" s="32">
        <v>700000</v>
      </c>
      <c r="D52" s="32">
        <v>4200000</v>
      </c>
      <c r="E52" s="32">
        <v>20900000</v>
      </c>
      <c r="F52" s="32">
        <v>25800000</v>
      </c>
      <c r="G52" s="32"/>
      <c r="H52" s="32">
        <v>600000</v>
      </c>
      <c r="I52" s="32">
        <v>4400000</v>
      </c>
      <c r="J52" s="32">
        <v>21100000</v>
      </c>
      <c r="K52" s="32">
        <v>26000000</v>
      </c>
      <c r="L52" s="124"/>
      <c r="M52" s="55">
        <v>500000</v>
      </c>
      <c r="N52" s="55">
        <v>4200000</v>
      </c>
      <c r="O52" s="32">
        <v>23300000</v>
      </c>
      <c r="P52" s="59">
        <v>28000000</v>
      </c>
      <c r="Q52" s="161"/>
      <c r="R52" s="55">
        <v>800000</v>
      </c>
      <c r="S52" s="55">
        <v>4300000</v>
      </c>
      <c r="T52" s="32">
        <v>22500000</v>
      </c>
      <c r="U52" s="59">
        <v>27500000</v>
      </c>
      <c r="V52" s="161"/>
      <c r="W52" s="32">
        <v>2600000</v>
      </c>
      <c r="X52" s="32">
        <v>17000000</v>
      </c>
      <c r="Y52" s="32">
        <v>87800000</v>
      </c>
      <c r="Z52" s="32">
        <v>107400000</v>
      </c>
    </row>
    <row r="53" spans="1:26" ht="12.45" customHeight="1" x14ac:dyDescent="0.25">
      <c r="A53" s="1"/>
      <c r="B53" s="293" t="s">
        <v>81</v>
      </c>
      <c r="C53" s="32">
        <v>3100000</v>
      </c>
      <c r="D53" s="32">
        <v>0</v>
      </c>
      <c r="E53" s="32">
        <v>900000</v>
      </c>
      <c r="F53" s="32">
        <v>4000000</v>
      </c>
      <c r="G53" s="32"/>
      <c r="H53" s="32">
        <v>6500000</v>
      </c>
      <c r="I53" s="32">
        <v>0</v>
      </c>
      <c r="J53" s="32">
        <v>1200000</v>
      </c>
      <c r="K53" s="32">
        <v>7700000</v>
      </c>
      <c r="L53" s="158"/>
      <c r="M53" s="282">
        <v>10200000</v>
      </c>
      <c r="N53" s="282">
        <v>0</v>
      </c>
      <c r="O53" s="32">
        <v>1800000</v>
      </c>
      <c r="P53" s="32">
        <v>12000000</v>
      </c>
      <c r="Q53" s="421"/>
      <c r="R53" s="55">
        <v>15700000</v>
      </c>
      <c r="S53" s="55">
        <v>0</v>
      </c>
      <c r="T53" s="55">
        <v>1800000</v>
      </c>
      <c r="U53" s="59">
        <v>17500000</v>
      </c>
      <c r="V53" s="161"/>
      <c r="W53" s="32">
        <v>35600000</v>
      </c>
      <c r="X53" s="32">
        <v>0</v>
      </c>
      <c r="Y53" s="32">
        <v>5700000</v>
      </c>
      <c r="Z53" s="32">
        <v>41200000</v>
      </c>
    </row>
    <row r="54" spans="1:26" ht="12.45" customHeight="1" x14ac:dyDescent="0.25">
      <c r="A54" s="1"/>
      <c r="B54" s="293" t="s">
        <v>117</v>
      </c>
      <c r="C54" s="32">
        <v>500000</v>
      </c>
      <c r="D54" s="32">
        <v>0</v>
      </c>
      <c r="E54" s="32">
        <v>0</v>
      </c>
      <c r="F54" s="32">
        <v>500000</v>
      </c>
      <c r="G54" s="32"/>
      <c r="H54" s="32">
        <v>100000</v>
      </c>
      <c r="I54" s="32">
        <v>0</v>
      </c>
      <c r="J54" s="32">
        <v>0</v>
      </c>
      <c r="K54" s="32">
        <v>100000</v>
      </c>
      <c r="L54" s="124"/>
      <c r="M54" s="282">
        <v>100000</v>
      </c>
      <c r="N54" s="282">
        <v>0</v>
      </c>
      <c r="O54" s="32">
        <v>0</v>
      </c>
      <c r="P54" s="32">
        <v>100000</v>
      </c>
      <c r="Q54" s="161"/>
      <c r="R54" s="282">
        <v>200000</v>
      </c>
      <c r="S54" s="282">
        <v>0</v>
      </c>
      <c r="T54" s="282">
        <v>0</v>
      </c>
      <c r="U54" s="32">
        <v>200000</v>
      </c>
      <c r="V54" s="161"/>
      <c r="W54" s="32">
        <v>1000000</v>
      </c>
      <c r="X54" s="32">
        <v>0</v>
      </c>
      <c r="Y54" s="32">
        <v>0</v>
      </c>
      <c r="Z54" s="32">
        <v>1000000</v>
      </c>
    </row>
    <row r="55" spans="1:26" ht="12.45" customHeight="1" x14ac:dyDescent="0.25">
      <c r="A55" s="1"/>
      <c r="B55" s="68" t="s">
        <v>80</v>
      </c>
      <c r="C55" s="236"/>
      <c r="D55" s="236"/>
      <c r="E55" s="236"/>
      <c r="F55" s="236"/>
      <c r="G55" s="236"/>
      <c r="H55" s="236"/>
      <c r="I55" s="236"/>
      <c r="J55" s="236"/>
      <c r="K55" s="236"/>
      <c r="L55" s="419"/>
      <c r="M55" s="380"/>
      <c r="N55" s="380"/>
      <c r="O55" s="252"/>
      <c r="P55" s="252"/>
      <c r="Q55" s="289"/>
      <c r="R55" s="282">
        <v>0</v>
      </c>
      <c r="S55" s="282">
        <v>0</v>
      </c>
      <c r="T55" s="282">
        <v>0</v>
      </c>
      <c r="U55" s="32">
        <v>0</v>
      </c>
      <c r="V55" s="161"/>
      <c r="W55" s="32">
        <v>0</v>
      </c>
      <c r="X55" s="32">
        <v>0</v>
      </c>
      <c r="Y55" s="32">
        <v>0</v>
      </c>
      <c r="Z55" s="32">
        <v>0</v>
      </c>
    </row>
    <row r="56" spans="1:26" ht="12.45" customHeight="1" x14ac:dyDescent="0.25">
      <c r="A56" s="1"/>
      <c r="B56" s="68" t="s">
        <v>79</v>
      </c>
      <c r="C56" s="236">
        <v>0</v>
      </c>
      <c r="D56" s="236">
        <v>0</v>
      </c>
      <c r="E56" s="236">
        <v>0</v>
      </c>
      <c r="F56" s="236">
        <v>0</v>
      </c>
      <c r="G56" s="236"/>
      <c r="H56" s="236">
        <v>0</v>
      </c>
      <c r="I56" s="236">
        <v>0</v>
      </c>
      <c r="J56" s="236">
        <v>0</v>
      </c>
      <c r="K56" s="236">
        <v>0</v>
      </c>
      <c r="L56" s="419"/>
      <c r="M56" s="281">
        <v>0</v>
      </c>
      <c r="N56" s="281">
        <v>0</v>
      </c>
      <c r="O56" s="236">
        <v>0</v>
      </c>
      <c r="P56" s="236">
        <v>0</v>
      </c>
      <c r="Q56" s="289"/>
      <c r="R56" s="281">
        <v>0</v>
      </c>
      <c r="S56" s="281">
        <v>0</v>
      </c>
      <c r="T56" s="281">
        <v>0</v>
      </c>
      <c r="U56" s="236">
        <v>0</v>
      </c>
      <c r="V56" s="289"/>
      <c r="W56" s="236">
        <v>0</v>
      </c>
      <c r="X56" s="236">
        <v>0</v>
      </c>
      <c r="Y56" s="236">
        <v>0</v>
      </c>
      <c r="Z56" s="236">
        <v>0</v>
      </c>
    </row>
    <row r="57" spans="1:26" ht="12.45" customHeight="1" x14ac:dyDescent="0.25">
      <c r="A57" s="608" t="s">
        <v>78</v>
      </c>
      <c r="B57" s="539"/>
      <c r="C57" s="238">
        <v>202800000</v>
      </c>
      <c r="D57" s="238">
        <v>140300000</v>
      </c>
      <c r="E57" s="238">
        <v>80200000</v>
      </c>
      <c r="F57" s="238">
        <v>423300000</v>
      </c>
      <c r="G57" s="238"/>
      <c r="H57" s="238">
        <v>196200000</v>
      </c>
      <c r="I57" s="238">
        <v>159500000</v>
      </c>
      <c r="J57" s="238">
        <v>80400000</v>
      </c>
      <c r="K57" s="238">
        <v>436100000</v>
      </c>
      <c r="L57" s="420"/>
      <c r="M57" s="283">
        <v>205500000</v>
      </c>
      <c r="N57" s="283">
        <v>156600000</v>
      </c>
      <c r="O57" s="238">
        <v>86200000</v>
      </c>
      <c r="P57" s="238">
        <v>448300000</v>
      </c>
      <c r="Q57" s="292"/>
      <c r="R57" s="283">
        <v>206600000</v>
      </c>
      <c r="S57" s="283">
        <v>163600000</v>
      </c>
      <c r="T57" s="283">
        <v>83700000</v>
      </c>
      <c r="U57" s="238">
        <v>453900000</v>
      </c>
      <c r="V57" s="292"/>
      <c r="W57" s="238">
        <v>811200000</v>
      </c>
      <c r="X57" s="238">
        <v>620000000</v>
      </c>
      <c r="Y57" s="238">
        <v>330400000</v>
      </c>
      <c r="Z57" s="238">
        <v>1761600000</v>
      </c>
    </row>
    <row r="58" spans="1:26" ht="12.45" customHeight="1" x14ac:dyDescent="0.25">
      <c r="A58" s="1"/>
      <c r="B58" s="1"/>
      <c r="C58" s="35"/>
      <c r="D58" s="35"/>
      <c r="E58" s="35"/>
      <c r="F58" s="35"/>
      <c r="G58" s="124"/>
      <c r="H58" s="35"/>
      <c r="I58" s="37"/>
      <c r="J58" s="35"/>
      <c r="K58" s="35"/>
      <c r="L58" s="124"/>
      <c r="M58" s="35"/>
      <c r="N58" s="35"/>
      <c r="O58" s="37"/>
      <c r="P58" s="35"/>
      <c r="Q58" s="161"/>
      <c r="R58" s="35"/>
      <c r="S58" s="35"/>
      <c r="T58" s="35"/>
      <c r="U58" s="37"/>
      <c r="V58" s="161"/>
      <c r="W58" s="35"/>
      <c r="X58" s="35"/>
      <c r="Y58" s="35"/>
      <c r="Z58" s="37"/>
    </row>
    <row r="59" spans="1:26" ht="12.45" customHeight="1" x14ac:dyDescent="0.25">
      <c r="A59" s="1"/>
      <c r="B59" s="47" t="s">
        <v>116</v>
      </c>
      <c r="C59" s="32">
        <v>100000</v>
      </c>
      <c r="D59" s="32">
        <v>0</v>
      </c>
      <c r="E59" s="32">
        <v>34700000</v>
      </c>
      <c r="F59" s="32">
        <v>34700000</v>
      </c>
      <c r="G59" s="32"/>
      <c r="H59" s="32">
        <v>100000</v>
      </c>
      <c r="I59" s="32">
        <v>0</v>
      </c>
      <c r="J59" s="32">
        <v>17300000</v>
      </c>
      <c r="K59" s="32">
        <v>17400000</v>
      </c>
      <c r="L59" s="124"/>
      <c r="M59" s="55">
        <v>100000</v>
      </c>
      <c r="N59" s="32">
        <v>0</v>
      </c>
      <c r="O59" s="59">
        <v>23700000</v>
      </c>
      <c r="P59" s="55">
        <v>23700000</v>
      </c>
      <c r="Q59" s="161"/>
      <c r="R59" s="55">
        <v>0</v>
      </c>
      <c r="S59" s="32">
        <v>0</v>
      </c>
      <c r="T59" s="55">
        <v>13700000</v>
      </c>
      <c r="U59" s="59">
        <v>13800000</v>
      </c>
      <c r="V59" s="161"/>
      <c r="W59" s="32">
        <v>300000</v>
      </c>
      <c r="X59" s="32">
        <v>0</v>
      </c>
      <c r="Y59" s="32">
        <v>89300000</v>
      </c>
      <c r="Z59" s="32">
        <v>89600000</v>
      </c>
    </row>
    <row r="60" spans="1:26" ht="12.45" customHeight="1" x14ac:dyDescent="0.25">
      <c r="A60" s="1"/>
      <c r="B60" s="47" t="s">
        <v>77</v>
      </c>
      <c r="C60" s="236">
        <v>2300000</v>
      </c>
      <c r="D60" s="236">
        <v>0</v>
      </c>
      <c r="E60" s="236">
        <v>23100000</v>
      </c>
      <c r="F60" s="236">
        <v>25400000</v>
      </c>
      <c r="G60" s="236"/>
      <c r="H60" s="236">
        <v>2300000</v>
      </c>
      <c r="I60" s="236">
        <v>0</v>
      </c>
      <c r="J60" s="236">
        <v>19600000</v>
      </c>
      <c r="K60" s="236">
        <v>22000000</v>
      </c>
      <c r="L60" s="419"/>
      <c r="M60" s="103">
        <v>3700000</v>
      </c>
      <c r="N60" s="236">
        <v>0</v>
      </c>
      <c r="O60" s="237">
        <v>22800000</v>
      </c>
      <c r="P60" s="103">
        <v>26500000</v>
      </c>
      <c r="Q60" s="289"/>
      <c r="R60" s="103">
        <v>11200000</v>
      </c>
      <c r="S60" s="236">
        <v>0</v>
      </c>
      <c r="T60" s="103">
        <v>15600000</v>
      </c>
      <c r="U60" s="237">
        <v>26900000</v>
      </c>
      <c r="V60" s="289"/>
      <c r="W60" s="236">
        <v>19500000</v>
      </c>
      <c r="X60" s="236">
        <v>0</v>
      </c>
      <c r="Y60" s="236">
        <v>81200000</v>
      </c>
      <c r="Z60" s="236">
        <v>100800000</v>
      </c>
    </row>
    <row r="61" spans="1:26" ht="12.45" customHeight="1" x14ac:dyDescent="0.25">
      <c r="A61" s="608" t="s">
        <v>76</v>
      </c>
      <c r="B61" s="639"/>
      <c r="C61" s="418">
        <v>2300000</v>
      </c>
      <c r="D61" s="238">
        <v>0</v>
      </c>
      <c r="E61" s="238">
        <v>57800000</v>
      </c>
      <c r="F61" s="238">
        <v>60100000</v>
      </c>
      <c r="G61" s="32"/>
      <c r="H61" s="238">
        <v>2400000</v>
      </c>
      <c r="I61" s="238">
        <v>0</v>
      </c>
      <c r="J61" s="238">
        <v>36900000</v>
      </c>
      <c r="K61" s="238">
        <v>39400000</v>
      </c>
      <c r="L61" s="32"/>
      <c r="M61" s="283">
        <v>3700000</v>
      </c>
      <c r="N61" s="238">
        <v>0</v>
      </c>
      <c r="O61" s="238">
        <v>46500000</v>
      </c>
      <c r="P61" s="238">
        <v>50200000</v>
      </c>
      <c r="Q61" s="32"/>
      <c r="R61" s="283">
        <v>11300000</v>
      </c>
      <c r="S61" s="238">
        <v>0</v>
      </c>
      <c r="T61" s="283">
        <v>29400000</v>
      </c>
      <c r="U61" s="238">
        <v>40600000</v>
      </c>
      <c r="V61" s="32"/>
      <c r="W61" s="238">
        <v>19800000</v>
      </c>
      <c r="X61" s="238">
        <v>0</v>
      </c>
      <c r="Y61" s="238">
        <v>170600000</v>
      </c>
      <c r="Z61" s="238">
        <v>190400000</v>
      </c>
    </row>
    <row r="62" spans="1:26" ht="12.4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45" customHeight="1" thickBot="1" x14ac:dyDescent="0.3">
      <c r="A63" s="635" t="s">
        <v>75</v>
      </c>
      <c r="B63" s="640"/>
      <c r="C63" s="232">
        <v>765300000</v>
      </c>
      <c r="D63" s="232">
        <v>504500000</v>
      </c>
      <c r="E63" s="232">
        <v>669400000</v>
      </c>
      <c r="F63" s="232">
        <v>1939200000</v>
      </c>
      <c r="G63" s="417"/>
      <c r="H63" s="232">
        <v>825800000</v>
      </c>
      <c r="I63" s="232">
        <v>604300000</v>
      </c>
      <c r="J63" s="232">
        <v>691900000</v>
      </c>
      <c r="K63" s="232">
        <v>2122000000</v>
      </c>
      <c r="L63" s="417"/>
      <c r="M63" s="232">
        <v>884700000</v>
      </c>
      <c r="N63" s="232">
        <v>598900000</v>
      </c>
      <c r="O63" s="232">
        <v>682500000</v>
      </c>
      <c r="P63" s="232">
        <v>2166100000</v>
      </c>
      <c r="Q63" s="417"/>
      <c r="R63" s="232">
        <v>914800000</v>
      </c>
      <c r="S63" s="232">
        <v>631800000</v>
      </c>
      <c r="T63" s="232">
        <v>737800000</v>
      </c>
      <c r="U63" s="232">
        <v>2284400000</v>
      </c>
      <c r="V63" s="417"/>
      <c r="W63" s="232">
        <v>3390600000</v>
      </c>
      <c r="X63" s="232">
        <v>2339500000</v>
      </c>
      <c r="Y63" s="232">
        <v>2781600000</v>
      </c>
      <c r="Z63" s="232">
        <v>8511700000</v>
      </c>
    </row>
    <row r="64" spans="1:26" ht="12.45" customHeight="1" x14ac:dyDescent="0.25">
      <c r="A64" s="253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</row>
    <row r="65" spans="1:26" ht="12.45" customHeight="1" x14ac:dyDescent="0.25">
      <c r="A65" s="608" t="s">
        <v>70</v>
      </c>
      <c r="B65" s="641"/>
      <c r="C65" s="641"/>
      <c r="D65" s="641"/>
      <c r="E65" s="641"/>
      <c r="F65" s="641"/>
      <c r="G65" s="641"/>
      <c r="H65" s="641"/>
      <c r="I65" s="641"/>
      <c r="J65" s="641"/>
      <c r="K65" s="641"/>
      <c r="L65" s="641"/>
      <c r="M65" s="641"/>
      <c r="N65" s="641"/>
      <c r="O65" s="641"/>
      <c r="P65" s="641"/>
      <c r="Q65" s="642"/>
      <c r="R65" s="643"/>
      <c r="S65" s="643"/>
      <c r="T65" s="644"/>
      <c r="U65" s="32"/>
      <c r="V65" s="32"/>
      <c r="W65" s="32"/>
      <c r="X65" s="32"/>
      <c r="Y65" s="32"/>
      <c r="Z65" s="32"/>
    </row>
    <row r="66" spans="1:26" ht="12.4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236"/>
      <c r="V66" s="236"/>
      <c r="W66" s="236"/>
      <c r="X66" s="236"/>
      <c r="Y66" s="236"/>
      <c r="Z66" s="236"/>
    </row>
    <row r="67" spans="1:26" ht="12.45" customHeight="1" x14ac:dyDescent="0.25">
      <c r="A67" s="608" t="s">
        <v>69</v>
      </c>
      <c r="B67" s="645"/>
      <c r="C67" s="645"/>
      <c r="D67" s="645"/>
      <c r="E67" s="646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73"/>
      <c r="V67" s="373"/>
      <c r="W67" s="373"/>
      <c r="X67" s="373"/>
      <c r="Y67" s="373"/>
      <c r="Z67" s="373"/>
    </row>
    <row r="68" spans="1:26" ht="12.45" customHeight="1" x14ac:dyDescent="0.25">
      <c r="A68" s="369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73"/>
      <c r="V68" s="373"/>
      <c r="W68" s="373"/>
      <c r="X68" s="373"/>
      <c r="Y68" s="373"/>
      <c r="Z68" s="373"/>
    </row>
    <row r="69" spans="1:26" ht="12.45" customHeight="1" x14ac:dyDescent="0.25">
      <c r="A69" s="608" t="s">
        <v>68</v>
      </c>
      <c r="B69" s="645"/>
      <c r="C69" s="645"/>
      <c r="D69" s="645"/>
      <c r="E69" s="645"/>
      <c r="F69" s="646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73"/>
      <c r="V69" s="373"/>
      <c r="W69" s="373"/>
      <c r="X69" s="373"/>
      <c r="Y69" s="373"/>
      <c r="Z69" s="373"/>
    </row>
    <row r="70" spans="1:26" ht="12.45" customHeight="1" x14ac:dyDescent="0.25">
      <c r="A70" s="369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73"/>
      <c r="V70" s="373"/>
      <c r="W70" s="373"/>
      <c r="X70" s="373"/>
      <c r="Y70" s="373"/>
      <c r="Z70" s="373"/>
    </row>
    <row r="71" spans="1:26" ht="12.45" customHeight="1" x14ac:dyDescent="0.25">
      <c r="A71" s="608" t="s">
        <v>142</v>
      </c>
      <c r="B71" s="641"/>
      <c r="C71" s="647"/>
      <c r="D71" s="647"/>
      <c r="E71" s="647"/>
      <c r="F71" s="648"/>
      <c r="G71" s="648"/>
      <c r="H71" s="648"/>
      <c r="I71" s="648"/>
      <c r="J71" s="648"/>
      <c r="K71" s="648"/>
      <c r="L71" s="648"/>
      <c r="M71" s="648"/>
      <c r="N71" s="648"/>
      <c r="O71" s="648"/>
      <c r="P71" s="648"/>
      <c r="Q71" s="648"/>
      <c r="R71" s="648"/>
      <c r="S71" s="648"/>
      <c r="T71" s="648"/>
      <c r="U71" s="373"/>
      <c r="V71" s="373"/>
      <c r="W71" s="373"/>
      <c r="X71" s="373"/>
      <c r="Y71" s="373"/>
      <c r="Z71" s="373"/>
    </row>
    <row r="72" spans="1:26" ht="12.45" customHeight="1" x14ac:dyDescent="0.25">
      <c r="A72" s="416"/>
      <c r="B72" s="416"/>
      <c r="C72" s="416"/>
      <c r="D72" s="416"/>
      <c r="E72" s="416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8"/>
      <c r="U72" s="32"/>
      <c r="V72" s="32"/>
      <c r="W72" s="32"/>
      <c r="X72" s="32"/>
      <c r="Y72" s="32"/>
      <c r="Z72" s="32"/>
    </row>
    <row r="73" spans="1:26" ht="12.45" customHeight="1" x14ac:dyDescent="0.25">
      <c r="A73" s="625" t="s">
        <v>33</v>
      </c>
      <c r="B73" s="641"/>
      <c r="C73" s="647"/>
      <c r="D73" s="649"/>
      <c r="E73" s="649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</row>
    <row r="74" spans="1:26" ht="12.4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45" customHeight="1" x14ac:dyDescent="0.25">
      <c r="A75" s="581" t="s">
        <v>149</v>
      </c>
      <c r="B75" s="639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4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8.75" customHeight="1" x14ac:dyDescent="0.25">
      <c r="A77" s="36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8.7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8.7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8.75" customHeight="1" x14ac:dyDescent="0.25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2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2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2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2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2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2"/>
    </row>
    <row r="113" spans="1:26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2"/>
    </row>
    <row r="114" spans="1:26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2"/>
    </row>
    <row r="115" spans="1:26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2"/>
    </row>
    <row r="116" spans="1:26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2"/>
    </row>
    <row r="117" spans="1:26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2"/>
    </row>
    <row r="118" spans="1:26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2"/>
    </row>
    <row r="119" spans="1:26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93" t="s">
        <v>0</v>
      </c>
    </row>
    <row r="120" spans="1:26" ht="18.75" customHeight="1" x14ac:dyDescent="0.25">
      <c r="A120" s="47" t="s">
        <v>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2"/>
    </row>
    <row r="121" spans="1:26" ht="18.75" customHeight="1" x14ac:dyDescent="0.25">
      <c r="A121" s="195" t="s">
        <v>148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102"/>
    </row>
  </sheetData>
  <mergeCells count="21">
    <mergeCell ref="A75:B75"/>
    <mergeCell ref="A65:T65"/>
    <mergeCell ref="A67:E67"/>
    <mergeCell ref="A69:F69"/>
    <mergeCell ref="A71:T71"/>
    <mergeCell ref="A73:E73"/>
    <mergeCell ref="A7:B7"/>
    <mergeCell ref="A8:B8"/>
    <mergeCell ref="A9:B9"/>
    <mergeCell ref="A11:B11"/>
    <mergeCell ref="A12:B12"/>
    <mergeCell ref="A20:B20"/>
    <mergeCell ref="A34:B34"/>
    <mergeCell ref="A57:B57"/>
    <mergeCell ref="A61:B61"/>
    <mergeCell ref="A63:B63"/>
    <mergeCell ref="A2:Z2"/>
    <mergeCell ref="A3:Z3"/>
    <mergeCell ref="A4:Z4"/>
    <mergeCell ref="A5:B5"/>
    <mergeCell ref="A6:B6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Income Statement - Reported</vt:lpstr>
      <vt:lpstr>Qtrly Reconciliation</vt:lpstr>
      <vt:lpstr>YTD Reconciliation</vt:lpstr>
      <vt:lpstr>Significant Items</vt:lpstr>
      <vt:lpstr>2018 Revenue</vt:lpstr>
      <vt:lpstr>2017 Revenue</vt:lpstr>
      <vt:lpstr>2018 Revenue Growth</vt:lpstr>
      <vt:lpstr>2018 Intl Pharma Revenue</vt:lpstr>
      <vt:lpstr>2017 Intl Pharma Revenue</vt:lpstr>
      <vt:lpstr>PRV</vt:lpstr>
      <vt:lpstr>OID</vt:lpstr>
      <vt:lpstr>Balance Sheet</vt:lpstr>
      <vt:lpstr>'2017 Intl Pharma Revenue'!Print_Area</vt:lpstr>
      <vt:lpstr>'2017 Revenue'!Print_Area</vt:lpstr>
      <vt:lpstr>'2018 Intl Pharma Revenue'!Print_Area</vt:lpstr>
      <vt:lpstr>'2018 Revenue'!Print_Area</vt:lpstr>
      <vt:lpstr>'2018 Revenue Growth'!Print_Area</vt:lpstr>
      <vt:lpstr>'Balance Sheet'!Print_Area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Q2 2018</dc:title>
  <dc:creator>Workiva - Stephen Spierdowis</dc:creator>
  <cp:lastModifiedBy>Stephen Richard Spierdowis</cp:lastModifiedBy>
  <cp:lastPrinted>2018-07-20T15:01:37Z</cp:lastPrinted>
  <dcterms:modified xsi:type="dcterms:W3CDTF">2018-07-20T19:23:01Z</dcterms:modified>
</cp:coreProperties>
</file>