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EAGLE\eagle.grp\ANAMATE\Quarterly Earnings\2022 Earnings\Q1_2022_Qtly_Earnings_Call\Finals\"/>
    </mc:Choice>
  </mc:AlternateContent>
  <xr:revisionPtr revIDLastSave="0" documentId="13_ncr:1_{46C863DE-250F-4F46-8353-08233978D49B}" xr6:coauthVersionLast="47" xr6:coauthVersionMax="47" xr10:uidLastSave="{00000000-0000-0000-0000-000000000000}"/>
  <bookViews>
    <workbookView xWindow="19090" yWindow="-110" windowWidth="38620" windowHeight="21220" tabRatio="814" xr2:uid="{00000000-000D-0000-FFFF-FFFF00000000}"/>
  </bookViews>
  <sheets>
    <sheet name="Income Statement" sheetId="13" r:id="rId1"/>
    <sheet name="Significant Items" sheetId="7" r:id="rId2"/>
    <sheet name="2021 Revenue" sheetId="14" r:id="rId3"/>
    <sheet name="2021 Revenue Growth" sheetId="15" r:id="rId4"/>
    <sheet name="PRV" sheetId="16" r:id="rId5"/>
    <sheet name="OID" sheetId="17" r:id="rId6"/>
    <sheet name="Proof-Qtrly" sheetId="8" state="hidden" r:id="rId7"/>
    <sheet name="Proof-YTD" sheetId="10" state="hidden" r:id="rId8"/>
  </sheets>
  <externalReferences>
    <externalReference r:id="rId9"/>
  </externalReferences>
  <definedNames>
    <definedName name="ARMonthData">'[1]AR Data'!$T$10:$AF$81</definedName>
    <definedName name="ARMonthPlan">'[1]AR PLAN'!$T$10:$AF$81</definedName>
    <definedName name="ARMonthPY">#REF!</definedName>
    <definedName name="ARQTRData">'[1]AR Data'!$O$10:$R$81</definedName>
    <definedName name="ARQtrPlan">'[1]AR PLAN'!$O$10:$R$72</definedName>
    <definedName name="ARQtrPY">#REF!</definedName>
    <definedName name="CurrentYear">'[1]Data Input'!$C$2</definedName>
    <definedName name="CY">'[1]AR Data'!$A$8</definedName>
    <definedName name="Month">'[1]Data Input'!$C$3</definedName>
    <definedName name="NORMONTH">'[1]NOR Data'!$T$10:$AF$81</definedName>
    <definedName name="NORPlanMonth">'[1]NOR PLAN'!$T$11:$AF$70</definedName>
    <definedName name="NORPlanQTD">'[1]NOR PLAN'!$O$11:$R$70</definedName>
    <definedName name="NORPlanQtr">'[1]NOR PLAN'!$O$11:$R$70</definedName>
    <definedName name="NORPY">#REF!</definedName>
    <definedName name="NORPYMonth">#REF!</definedName>
    <definedName name="NORPYQtr">#REF!</definedName>
    <definedName name="NORPYYTD">#REF!</definedName>
    <definedName name="NORQTD">'[1]NOR Data'!$O$10:$R$81</definedName>
    <definedName name="NORYTD">'[1]NOR Data'!$A$10:$M$81</definedName>
    <definedName name="NORYTDPLAN">'[1]NOR PLAN'!$A$11:$M$70</definedName>
    <definedName name="_xlnm.Print_Area" localSheetId="2">'2021 Revenue'!$A$1:$U$70</definedName>
    <definedName name="_xlnm.Print_Area" localSheetId="3">'2021 Revenue Growth'!$A$1:$AE$71</definedName>
    <definedName name="_xlnm.Print_Area" localSheetId="0">'Income Statement'!$A$1:$Y$47</definedName>
    <definedName name="_xlnm.Print_Area" localSheetId="5">OID!$A$1:$M$51</definedName>
    <definedName name="_xlnm.Print_Area" localSheetId="4">PRV!$A$1:$AY$28</definedName>
    <definedName name="_xlnm.Print_Area" localSheetId="1">'Significant Items'!$A$1:$U$38</definedName>
    <definedName name="SAPData">'[1]SAP Data'!$B$3:$C$40</definedName>
    <definedName name="wrn.Depreciation._.Schedule." hidden="1">{"Leased Equip",#N/A,FALSE,"FA";"Non-Leased Equipment",#N/A,FALSE,"FA"}</definedName>
    <definedName name="YTDData">'[1]AR Data'!$A$10:$M$81</definedName>
    <definedName name="YTDPLAN">'[1]AR PLAN'!$A$10:$M$72</definedName>
    <definedName name="YTDPY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0" i="10" l="1"/>
  <c r="R53" i="10"/>
  <c r="Q50" i="10"/>
  <c r="Q53" i="10"/>
  <c r="N50" i="10"/>
  <c r="N53" i="10"/>
  <c r="M50" i="10"/>
  <c r="M53" i="10"/>
  <c r="J50" i="10"/>
  <c r="J53" i="10"/>
  <c r="I50" i="10"/>
  <c r="I53" i="10"/>
  <c r="F50" i="10"/>
  <c r="F53" i="10"/>
  <c r="E50" i="10"/>
  <c r="E53" i="10"/>
  <c r="R42" i="10"/>
  <c r="R45" i="10"/>
  <c r="Q42" i="10"/>
  <c r="Q45" i="10"/>
  <c r="N42" i="10"/>
  <c r="N45" i="10"/>
  <c r="M42" i="10"/>
  <c r="M45" i="10"/>
  <c r="J42" i="10"/>
  <c r="J45" i="10"/>
  <c r="I42" i="10"/>
  <c r="I45" i="10"/>
  <c r="F42" i="10"/>
  <c r="F45" i="10"/>
  <c r="E42" i="10"/>
  <c r="E45" i="10"/>
  <c r="R34" i="10"/>
  <c r="R37" i="10"/>
  <c r="Q34" i="10"/>
  <c r="Q37" i="10"/>
  <c r="N34" i="10"/>
  <c r="N37" i="10"/>
  <c r="M34" i="10"/>
  <c r="M37" i="10"/>
  <c r="J34" i="10"/>
  <c r="J37" i="10"/>
  <c r="I34" i="10"/>
  <c r="I37" i="10"/>
  <c r="F34" i="10"/>
  <c r="F37" i="10"/>
  <c r="E34" i="10"/>
  <c r="E37" i="10"/>
  <c r="J45" i="8"/>
  <c r="J48" i="8"/>
  <c r="I45" i="8"/>
  <c r="I48" i="8"/>
  <c r="J37" i="8"/>
  <c r="J40" i="8"/>
  <c r="I37" i="8"/>
  <c r="J29" i="8"/>
  <c r="J32" i="8"/>
  <c r="I29" i="8"/>
  <c r="I32" i="8"/>
  <c r="R45" i="8"/>
  <c r="R48" i="8"/>
  <c r="Q45" i="8"/>
  <c r="Q48" i="8"/>
  <c r="N45" i="8"/>
  <c r="N48" i="8"/>
  <c r="M45" i="8"/>
  <c r="M48" i="8"/>
  <c r="F45" i="8"/>
  <c r="F48" i="8"/>
  <c r="E45" i="8"/>
  <c r="E48" i="8"/>
  <c r="R37" i="8"/>
  <c r="R40" i="8"/>
  <c r="Q37" i="8"/>
  <c r="Q40" i="8"/>
  <c r="N37" i="8"/>
  <c r="N40" i="8"/>
  <c r="M37" i="8"/>
  <c r="M40" i="8"/>
  <c r="I40" i="8"/>
  <c r="F37" i="8"/>
  <c r="F40" i="8"/>
  <c r="E37" i="8"/>
  <c r="E40" i="8"/>
  <c r="R29" i="8"/>
  <c r="R32" i="8"/>
  <c r="Q29" i="8"/>
  <c r="Q32" i="8"/>
  <c r="N29" i="8"/>
  <c r="N32" i="8"/>
  <c r="M29" i="8"/>
  <c r="M32" i="8"/>
  <c r="F29" i="8"/>
  <c r="F32" i="8"/>
  <c r="E29" i="8"/>
  <c r="E32" i="8"/>
  <c r="J82" i="10"/>
  <c r="J85" i="10"/>
  <c r="I82" i="10"/>
  <c r="J96" i="10"/>
  <c r="J99" i="10"/>
  <c r="I96" i="10"/>
  <c r="I99" i="10"/>
  <c r="J89" i="10"/>
  <c r="J92" i="10"/>
  <c r="I89" i="10"/>
  <c r="I92" i="10"/>
  <c r="R96" i="10"/>
  <c r="R99" i="10"/>
  <c r="Q96" i="10"/>
  <c r="Q99" i="10"/>
  <c r="N96" i="10"/>
  <c r="N99" i="10"/>
  <c r="M96" i="10"/>
  <c r="M99" i="10"/>
  <c r="F96" i="10"/>
  <c r="F99" i="10"/>
  <c r="E96" i="10"/>
  <c r="E99" i="10"/>
  <c r="R89" i="10"/>
  <c r="R92" i="10"/>
  <c r="Q89" i="10"/>
  <c r="Q92" i="10"/>
  <c r="N89" i="10"/>
  <c r="N92" i="10"/>
  <c r="M89" i="10"/>
  <c r="M92" i="10"/>
  <c r="F89" i="10"/>
  <c r="F92" i="10"/>
  <c r="E89" i="10"/>
  <c r="E92" i="10"/>
  <c r="R82" i="10"/>
  <c r="R85" i="10"/>
  <c r="Q82" i="10"/>
  <c r="Q85" i="10"/>
  <c r="N82" i="10"/>
  <c r="N85" i="10"/>
  <c r="M82" i="10"/>
  <c r="M85" i="10"/>
  <c r="I85" i="10"/>
  <c r="F82" i="10"/>
  <c r="F85" i="10"/>
  <c r="E82" i="10"/>
  <c r="E85" i="10"/>
  <c r="R92" i="8"/>
  <c r="R95" i="8"/>
  <c r="Q92" i="8"/>
  <c r="Q95" i="8"/>
  <c r="N92" i="8"/>
  <c r="N95" i="8"/>
  <c r="M92" i="8"/>
  <c r="M95" i="8"/>
  <c r="J92" i="8"/>
  <c r="J95" i="8"/>
  <c r="I92" i="8"/>
  <c r="I95" i="8"/>
  <c r="F92" i="8"/>
  <c r="F95" i="8"/>
  <c r="E92" i="8"/>
  <c r="E95" i="8"/>
  <c r="R84" i="8"/>
  <c r="R87" i="8"/>
  <c r="Q84" i="8"/>
  <c r="Q87" i="8"/>
  <c r="N84" i="8"/>
  <c r="N87" i="8"/>
  <c r="M84" i="8"/>
  <c r="M87" i="8"/>
  <c r="J84" i="8"/>
  <c r="J87" i="8"/>
  <c r="I84" i="8"/>
  <c r="I87" i="8"/>
  <c r="F84" i="8"/>
  <c r="F87" i="8"/>
  <c r="E84" i="8"/>
  <c r="E87" i="8"/>
  <c r="J77" i="8"/>
  <c r="J80" i="8"/>
  <c r="I77" i="8"/>
  <c r="I80" i="8"/>
  <c r="F77" i="8"/>
  <c r="F80" i="8"/>
  <c r="E77" i="8"/>
  <c r="E80" i="8"/>
  <c r="R77" i="8"/>
  <c r="R80" i="8"/>
  <c r="Q77" i="8"/>
  <c r="Q80" i="8"/>
  <c r="N77" i="8"/>
  <c r="N80" i="8"/>
  <c r="M77" i="8"/>
  <c r="M8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Alterio</author>
  </authors>
  <commentList>
    <comment ref="F94" authorId="0" shapeId="0" xr:uid="{60D95F97-0214-4C60-B3EE-CFCA16BFC031}">
      <text>
        <r>
          <rPr>
            <b/>
            <sz val="9"/>
            <color indexed="81"/>
            <rFont val="Tahoma"/>
            <family val="2"/>
          </rPr>
          <t>Joe Alterio:</t>
        </r>
        <r>
          <rPr>
            <sz val="9"/>
            <color indexed="81"/>
            <rFont val="Tahoma"/>
            <family val="2"/>
          </rPr>
          <t xml:space="preserve">
Increased by $0.01 since the otherwise calculated $5.22 would result in a $0.02 difference when adding the individual quarters across on the Significant Items and QTR Recon tabs ($1.61 +$1.85 +$1.78)</t>
        </r>
      </text>
    </comment>
  </commentList>
</comments>
</file>

<file path=xl/sharedStrings.xml><?xml version="1.0" encoding="utf-8"?>
<sst xmlns="http://schemas.openxmlformats.org/spreadsheetml/2006/main" count="841" uniqueCount="195">
  <si>
    <t>Q1</t>
  </si>
  <si>
    <t>Three Months Ended</t>
  </si>
  <si>
    <t>Q2</t>
  </si>
  <si>
    <t>Six Months Ended</t>
  </si>
  <si>
    <t>Q3</t>
  </si>
  <si>
    <t>Nine Months Ended</t>
  </si>
  <si>
    <t>Q4</t>
  </si>
  <si>
    <t>Twelve Months Ended</t>
  </si>
  <si>
    <t>LLY</t>
  </si>
  <si>
    <t>Eli Lilly and Company</t>
  </si>
  <si>
    <t>Investor Relations</t>
  </si>
  <si>
    <t>Kevin Hern (317) 277-1838</t>
  </si>
  <si>
    <t>Sara Smith (317) 690-1424</t>
  </si>
  <si>
    <t>Kento Ueha (317) 651-3258</t>
  </si>
  <si>
    <t>Lauren Zierke (317) 277-6524</t>
  </si>
  <si>
    <t>($ in millions, except per share data)</t>
  </si>
  <si>
    <t>Revenue</t>
  </si>
  <si>
    <t>Cost of sales</t>
  </si>
  <si>
    <t>Research and development</t>
  </si>
  <si>
    <t>Other - net, income (expense)</t>
  </si>
  <si>
    <t>Earnings per share</t>
  </si>
  <si>
    <t>Note: Numbers may not add due to rounding.</t>
  </si>
  <si>
    <t>Reconciliation of GAAP Reported to Selected Non-GAAP Adjusted Information*</t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</si>
  <si>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</si>
  <si>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</si>
  <si>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</si>
  <si>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</si>
  <si>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</si>
  <si>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</si>
  <si>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</si>
  <si>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</si>
  <si>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 xml:space="preserve">   development</t>
  </si>
  <si>
    <t>Asset impairment, restructuring,</t>
  </si>
  <si>
    <t xml:space="preserve">   and other special charges</t>
  </si>
  <si>
    <t>.</t>
  </si>
  <si>
    <t>Income taxes</t>
  </si>
  <si>
    <t>Net income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</si>
  <si>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 For additional information on the adjustments, refer to 'Significant Items'.</t>
  </si>
  <si>
    <t>Page 2 of 12 pages of financial data</t>
  </si>
  <si>
    <t>Significant Items Affecting Net Income</t>
  </si>
  <si>
    <t>Total</t>
  </si>
  <si>
    <t>Earnings per share (reported)</t>
  </si>
  <si>
    <t>Charge related to repurchase of higher-cost debt</t>
  </si>
  <si>
    <t>Asset impairment, restructuring and other special charges</t>
  </si>
  <si>
    <t>Amortization of intangible assets</t>
  </si>
  <si>
    <t>COVID-19 antibodies inventory charges</t>
  </si>
  <si>
    <t>Net losses (gains) on investments in equity securities</t>
  </si>
  <si>
    <t>Sum of above two rows of data</t>
  </si>
  <si>
    <t>Reported on IR_workbook_Q4_2021</t>
  </si>
  <si>
    <t>Proof</t>
  </si>
  <si>
    <t>s/b 0</t>
  </si>
  <si>
    <t>√</t>
  </si>
  <si>
    <t>Add: IPRD taxes (from Earnings Release)</t>
  </si>
  <si>
    <t>Add: IPRD net income (from Earnings Release)</t>
  </si>
  <si>
    <t>Add: IPRD EPS (from Earnings Release)</t>
  </si>
  <si>
    <r>
      <t>Reconciliation of GAAP Reported to Selected Non-GAAP Adjusted Information</t>
    </r>
    <r>
      <rPr>
        <b/>
        <sz val="12"/>
        <color theme="4" tint="-0.249977111117893"/>
        <rFont val="Arial"/>
        <family val="2"/>
      </rPr>
      <t>*</t>
    </r>
  </si>
  <si>
    <t>GAAP
Reported</t>
  </si>
  <si>
    <t>%
chng</t>
  </si>
  <si>
    <t>Non-GAAP
Adjusted</t>
  </si>
  <si>
    <t>Gross margin</t>
  </si>
  <si>
    <t>% of total revenue</t>
  </si>
  <si>
    <t>(2.5) pp</t>
  </si>
  <si>
    <t>(3.5) pp</t>
  </si>
  <si>
    <t>(1.9) pp</t>
  </si>
  <si>
    <t>Asset impairment, restructuring, and other special charges</t>
  </si>
  <si>
    <t>NM</t>
  </si>
  <si>
    <t>Operating income</t>
  </si>
  <si>
    <t>Interest, net</t>
  </si>
  <si>
    <t>Other income</t>
  </si>
  <si>
    <t>Income before income taxes</t>
  </si>
  <si>
    <t>Income tax expense</t>
  </si>
  <si>
    <t>Effective tax rate</t>
  </si>
  <si>
    <t>Diluted shares outstanding (thousands)</t>
  </si>
  <si>
    <t>(8.1) pp</t>
  </si>
  <si>
    <t>(1.6) pp</t>
  </si>
  <si>
    <t>(4.4) pp</t>
  </si>
  <si>
    <t>(5.0) pp</t>
  </si>
  <si>
    <t>Acquired IPR&amp;D and development milestones †</t>
  </si>
  <si>
    <t>† For informational purposes only -- included in the Earnings per share (reported) and Earnings per share (non-GAAP) amounts above.</t>
  </si>
  <si>
    <t>* 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 For additional information on the adjustments, refer to 'Significant Items'.</t>
  </si>
  <si>
    <t>Earnings per share (non-GAAP) *</t>
  </si>
  <si>
    <t>(3) Trajenta revenue includes Jentadueto</t>
  </si>
  <si>
    <t>(2) Jardiance revenue includes Glyxambi and Synjardy</t>
  </si>
  <si>
    <t>(1) Humalog revenue includes Insulin Lispro</t>
  </si>
  <si>
    <t>*Other – Diabetes includes Actos, Competact, Evista, HumaPen, and Lyumjev. Other – Immunology includes Lebrikizumab. Other – Neuro includes Amyvid, Prozac, Symbyax, and Yentreve. Other – Oncology includes Elunate, Gemzar, Halpryza, Portrazza, and Vitrakvi. Other – Other includes Adcirca, Ceclor, Effient, Keflex, Livalo, Zalutia, and other license fee income.</t>
  </si>
  <si>
    <t>TOTAL REVENUE</t>
  </si>
  <si>
    <t>Other</t>
  </si>
  <si>
    <t>Other*</t>
  </si>
  <si>
    <t>Humatrope</t>
  </si>
  <si>
    <t>Forteo</t>
  </si>
  <si>
    <t>Cialis</t>
  </si>
  <si>
    <t>COVID-19 Antibodies</t>
  </si>
  <si>
    <t>Oncology</t>
  </si>
  <si>
    <t>Other Oncology*</t>
  </si>
  <si>
    <t>Verzenio</t>
  </si>
  <si>
    <t>Tyvyt</t>
  </si>
  <si>
    <t>Retevmo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</si>
  <si>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</si>
  <si>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</si>
  <si>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</si>
  <si>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</si>
  <si>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</si>
  <si>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</si>
  <si>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</si>
  <si>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Reyvow</t>
  </si>
  <si>
    <t>Emgality</t>
  </si>
  <si>
    <t>Cymbalta</t>
  </si>
  <si>
    <t>Immunology</t>
  </si>
  <si>
    <t>Other Immunology*</t>
  </si>
  <si>
    <t>Taltz</t>
  </si>
  <si>
    <t>Qbrexza</t>
  </si>
  <si>
    <t>Olumiant</t>
  </si>
  <si>
    <t>Diabetes</t>
  </si>
  <si>
    <t>Other Diabetes*</t>
  </si>
  <si>
    <t>Trulicity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</si>
  <si>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(3)</t>
    </r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</si>
  <si>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(2)</t>
    </r>
  </si>
  <si>
    <t>Humulin</t>
  </si>
  <si>
    <r>
      <rPr>
        <sz val="10"/>
        <color rgb="FF000000"/>
        <rFont val="Arial"/>
        <family val="2"/>
      </rPr>
      <t>Humalog</t>
    </r>
    <r>
      <rPr>
        <vertAlign val="superscript"/>
        <sz val="10"/>
        <color rgb="FF000000"/>
        <rFont val="Arial"/>
        <family val="2"/>
      </rPr>
      <t>(1)</t>
    </r>
  </si>
  <si>
    <t>Glucagon</t>
  </si>
  <si>
    <t>Basaglar</t>
  </si>
  <si>
    <t>Baqsimi</t>
  </si>
  <si>
    <t>Intl</t>
  </si>
  <si>
    <t>US</t>
  </si>
  <si>
    <t>2021</t>
  </si>
  <si>
    <t>($ millions)</t>
  </si>
  <si>
    <t>2021 Revenue</t>
  </si>
  <si>
    <t>Product Revenue Report</t>
  </si>
  <si>
    <t>**Performance excludes the impact of foreign exchange rates</t>
  </si>
  <si>
    <t xml:space="preserve">*Other – Diabetes includes Actos, Competact, Evista, HumaPen, and Lyumjev. Other – Immunology includes Lebrikizumab. Other – Neuro includes Amyvid, Prozac, Symbyax, and Yentreve. Other – Oncology includes Elunate, Gemzar, Halpryza, Portrazza, and Vitrakvi. Other – Other includes Adcirca, Ceclor, Effient, Keflex, Livalo, Zalutia, and other license fee income.
 </t>
  </si>
  <si>
    <t>Other Oncology</t>
  </si>
  <si>
    <t>0</t>
  </si>
  <si>
    <t>Perform**</t>
  </si>
  <si>
    <t>2021 Revenue Growth</t>
  </si>
  <si>
    <t>Product Revenue Growth Report</t>
  </si>
  <si>
    <t>ROW - OUS excluding Europe, Japan, and China</t>
  </si>
  <si>
    <t>16 %</t>
  </si>
  <si>
    <t>17 %</t>
  </si>
  <si>
    <t>3 %</t>
  </si>
  <si>
    <t>(4 %)</t>
  </si>
  <si>
    <t>Total Revenue</t>
  </si>
  <si>
    <t>(0 %)</t>
  </si>
  <si>
    <t>2 %</t>
  </si>
  <si>
    <t>1 %</t>
  </si>
  <si>
    <t>(2 %)</t>
  </si>
  <si>
    <t>ROW</t>
  </si>
  <si>
    <t>35 %</t>
  </si>
  <si>
    <t>32 %</t>
  </si>
  <si>
    <t>9 %</t>
  </si>
  <si>
    <t>(6 %)</t>
  </si>
  <si>
    <t>China</t>
  </si>
  <si>
    <t>(3 %)</t>
  </si>
  <si>
    <t>4 %</t>
  </si>
  <si>
    <t>Japan</t>
  </si>
  <si>
    <t>24 %</t>
  </si>
  <si>
    <t>15 %</t>
  </si>
  <si>
    <t>10 %</t>
  </si>
  <si>
    <t>Europe</t>
  </si>
  <si>
    <t>18 %</t>
  </si>
  <si>
    <t>U.S.</t>
  </si>
  <si>
    <t>Region</t>
  </si>
  <si>
    <t>Volume</t>
  </si>
  <si>
    <t>Rate</t>
  </si>
  <si>
    <t>Price</t>
  </si>
  <si>
    <t>$</t>
  </si>
  <si>
    <t>2021 YTD</t>
  </si>
  <si>
    <t>Q4 2021</t>
  </si>
  <si>
    <t>Q3 2021</t>
  </si>
  <si>
    <t>Q2 2021</t>
  </si>
  <si>
    <t>Q1 2021</t>
  </si>
  <si>
    <r>
      <rPr>
        <b/>
        <sz val="10"/>
        <color rgb="FF000000"/>
        <rFont val="Arial"/>
        <family val="2"/>
      </rPr>
      <t>As Reported</t>
    </r>
    <r>
      <rPr>
        <b/>
        <i/>
        <sz val="10"/>
        <color rgb="FF000000"/>
        <rFont val="Arial"/>
        <family val="2"/>
      </rPr>
      <t xml:space="preserve"> ($ millions)</t>
    </r>
  </si>
  <si>
    <t>Effect of Price, Rate, Volume on Revenue</t>
  </si>
  <si>
    <t xml:space="preserve"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 </t>
  </si>
  <si>
    <t>Other income (expense)</t>
  </si>
  <si>
    <t xml:space="preserve">   - Retirement Benefit</t>
  </si>
  <si>
    <t xml:space="preserve">   - Miscellaneous income (expense)</t>
  </si>
  <si>
    <t xml:space="preserve">   - Gain (loss) debt extinguishment</t>
  </si>
  <si>
    <t xml:space="preserve">   - Gain (loss) equity investments</t>
  </si>
  <si>
    <t xml:space="preserve">   - FX gain (loss)</t>
  </si>
  <si>
    <t>Other income, net</t>
  </si>
  <si>
    <t>Interest - net</t>
  </si>
  <si>
    <t xml:space="preserve">   - Interest income</t>
  </si>
  <si>
    <t xml:space="preserve">   - Interest expense</t>
  </si>
  <si>
    <t>$ Millions</t>
  </si>
  <si>
    <t>Non-GAAP*</t>
  </si>
  <si>
    <t>As Reported</t>
  </si>
  <si>
    <t>Other Income/(Deductions)</t>
  </si>
  <si>
    <t>Page 6 of 6 pages of financial data</t>
  </si>
  <si>
    <t>Page 5 of 6 pages of financial data</t>
  </si>
  <si>
    <t>Page 4 of 6 pages of financial data</t>
  </si>
  <si>
    <t>Page 3 of 6 pages of financial data</t>
  </si>
  <si>
    <t>Page 2 of 6 pages of financial data</t>
  </si>
  <si>
    <t>Page 1 of 6 pages of financial data</t>
  </si>
  <si>
    <t>Acquired IPR&amp;D and development milestone charges †</t>
  </si>
  <si>
    <t>† Beginning in 2022, presentations of non-GAAP financial measures will not include adjustments for upfront charges and development milestones related to acquired in-process research and development (IPR&amp;D). Non-GAAP financial measures for the three and twelve months ended December 31, 2021 have been adjusted to reflect this updated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</si>
</sst>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;&quot;-&quot;#0;&quot;-&quot;;_(@_)"/>
    <numFmt numFmtId="165" formatCode="mmmm\ d\,\ yyyy"/>
    <numFmt numFmtId="166" formatCode="* #,##0.0;* \(#,##0.0\);* &quot;-&quot;;_(@_)"/>
    <numFmt numFmtId="167" formatCode="* &quot;$&quot;#,##0.0_);* \(&quot;$&quot;#,##0.0\);* &quot;$&quot;&quot;-&quot;_);_(@_)"/>
    <numFmt numFmtId="168" formatCode="* #,##0.00;* \(#,##0.00\);* &quot;-&quot;;_(@_)"/>
    <numFmt numFmtId="169" formatCode="&quot;$&quot;* #,##0.00_);&quot;$&quot;* \(#,##0.00\);&quot;$&quot;* &quot;-&quot;_);_(@_)"/>
    <numFmt numFmtId="170" formatCode="0.0%"/>
    <numFmt numFmtId="171" formatCode="#,##0_)%;\(#,##0\)%;&quot;-&quot;_)\%;_(@_)"/>
    <numFmt numFmtId="172" formatCode="* #,##0;* \(#,##0\);* &quot;-&quot;;_(@_)"/>
    <numFmt numFmtId="173" formatCode="#,##0.0;\(#,##0.0\);&quot;-&quot;;_(@_)"/>
    <numFmt numFmtId="174" formatCode="#0;\(#0\);&quot;-&quot;;_(@_)"/>
    <numFmt numFmtId="175" formatCode="#,##0_)%;\(#,##0\)%;#,##0_)%;_(@_)"/>
    <numFmt numFmtId="176" formatCode="#0;&quot;-&quot;#0;#0;_(@_)"/>
    <numFmt numFmtId="177" formatCode="&quot;$&quot;* #,##0.0_);&quot;$&quot;* \(#,##0.0\);&quot;$&quot;* &quot;-&quot;_);_(@_)"/>
    <numFmt numFmtId="178" formatCode="#,##0_)&quot; &quot;%;\(#,##0\)&quot; &quot;%;#,##0_)&quot; &quot;%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4.8"/>
      <color rgb="FF000000"/>
      <name val="Arial"/>
      <family val="2"/>
    </font>
    <font>
      <b/>
      <sz val="4.8"/>
      <color rgb="FF000000"/>
      <name val="Arial"/>
      <family val="2"/>
    </font>
    <font>
      <b/>
      <sz val="5.75"/>
      <color rgb="FF000000"/>
      <name val="Arial"/>
      <family val="2"/>
    </font>
    <font>
      <b/>
      <sz val="3.8"/>
      <color rgb="FF000000"/>
      <name val="Arial"/>
      <family val="2"/>
    </font>
    <font>
      <sz val="10"/>
      <color rgb="FFFFFFFF"/>
      <name val="Arial"/>
      <family val="2"/>
    </font>
    <font>
      <sz val="4.8"/>
      <color rgb="FF000000"/>
      <name val="Times New Roman"/>
      <family val="1"/>
    </font>
    <font>
      <sz val="3.8"/>
      <color rgb="FF000000"/>
      <name val="Arial"/>
      <family val="2"/>
    </font>
    <font>
      <b/>
      <sz val="4.8"/>
      <color rgb="FFFF0000"/>
      <name val="Arial"/>
      <family val="2"/>
    </font>
    <font>
      <i/>
      <sz val="3.8"/>
      <color rgb="FF000000"/>
      <name val="Arial"/>
      <family val="2"/>
    </font>
    <font>
      <sz val="12"/>
      <color rgb="FF000000"/>
      <name val="Times New Roman"/>
      <family val="1"/>
    </font>
    <font>
      <b/>
      <u/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  <font>
      <b/>
      <sz val="12"/>
      <color theme="4" tint="-0.249977111117893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DIN-Medium"/>
      <family val="2"/>
    </font>
    <font>
      <u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double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2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25">
    <xf numFmtId="0" fontId="0" fillId="0" borderId="0" xfId="0"/>
    <xf numFmtId="0" fontId="7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167" fontId="6" fillId="0" borderId="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166" fontId="6" fillId="0" borderId="3" xfId="0" applyNumberFormat="1" applyFont="1" applyBorder="1" applyAlignment="1">
      <alignment wrapText="1"/>
    </xf>
    <xf numFmtId="166" fontId="6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68" fontId="6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 inden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24" fillId="2" borderId="16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17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left" wrapText="1"/>
    </xf>
    <xf numFmtId="169" fontId="8" fillId="2" borderId="16" xfId="0" applyNumberFormat="1" applyFont="1" applyFill="1" applyBorder="1" applyAlignment="1">
      <alignment wrapText="1"/>
    </xf>
    <xf numFmtId="169" fontId="8" fillId="2" borderId="1" xfId="0" applyNumberFormat="1" applyFont="1" applyFill="1" applyBorder="1" applyAlignment="1">
      <alignment wrapText="1"/>
    </xf>
    <xf numFmtId="169" fontId="8" fillId="2" borderId="17" xfId="0" applyNumberFormat="1" applyFont="1" applyFill="1" applyBorder="1" applyAlignment="1">
      <alignment wrapText="1"/>
    </xf>
    <xf numFmtId="0" fontId="6" fillId="2" borderId="17" xfId="0" applyFont="1" applyFill="1" applyBorder="1" applyAlignment="1">
      <alignment horizontal="left" wrapText="1"/>
    </xf>
    <xf numFmtId="168" fontId="6" fillId="2" borderId="16" xfId="0" applyNumberFormat="1" applyFont="1" applyFill="1" applyBorder="1" applyAlignment="1">
      <alignment wrapText="1"/>
    </xf>
    <xf numFmtId="168" fontId="6" fillId="2" borderId="1" xfId="0" applyNumberFormat="1" applyFont="1" applyFill="1" applyBorder="1" applyAlignment="1">
      <alignment wrapText="1"/>
    </xf>
    <xf numFmtId="168" fontId="6" fillId="2" borderId="17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8" fontId="6" fillId="0" borderId="17" xfId="0" applyNumberFormat="1" applyFont="1" applyBorder="1" applyAlignment="1">
      <alignment wrapText="1"/>
    </xf>
    <xf numFmtId="169" fontId="8" fillId="2" borderId="18" xfId="0" applyNumberFormat="1" applyFont="1" applyFill="1" applyBorder="1" applyAlignment="1">
      <alignment wrapText="1"/>
    </xf>
    <xf numFmtId="169" fontId="8" fillId="2" borderId="19" xfId="0" applyNumberFormat="1" applyFont="1" applyFill="1" applyBorder="1" applyAlignment="1">
      <alignment wrapText="1"/>
    </xf>
    <xf numFmtId="169" fontId="8" fillId="2" borderId="20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2" fillId="2" borderId="29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0" fillId="0" borderId="0" xfId="0"/>
    <xf numFmtId="43" fontId="6" fillId="0" borderId="1" xfId="0" applyNumberFormat="1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0" fillId="0" borderId="0" xfId="0"/>
    <xf numFmtId="0" fontId="17" fillId="0" borderId="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168" fontId="6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8" fontId="6" fillId="0" borderId="0" xfId="0" applyNumberFormat="1" applyFont="1" applyBorder="1" applyAlignment="1">
      <alignment wrapText="1"/>
    </xf>
    <xf numFmtId="166" fontId="6" fillId="3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left" wrapText="1"/>
    </xf>
    <xf numFmtId="166" fontId="6" fillId="4" borderId="1" xfId="0" applyNumberFormat="1" applyFont="1" applyFill="1" applyBorder="1" applyAlignment="1">
      <alignment wrapText="1"/>
    </xf>
    <xf numFmtId="0" fontId="0" fillId="4" borderId="0" xfId="0" applyFill="1"/>
    <xf numFmtId="0" fontId="25" fillId="4" borderId="1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26" fillId="4" borderId="2" xfId="0" applyFont="1" applyFill="1" applyBorder="1" applyAlignment="1">
      <alignment horizontal="left" wrapText="1" indent="3"/>
    </xf>
    <xf numFmtId="0" fontId="26" fillId="4" borderId="8" xfId="0" applyFont="1" applyFill="1" applyBorder="1" applyAlignment="1">
      <alignment horizontal="left" wrapText="1" indent="3"/>
    </xf>
    <xf numFmtId="0" fontId="26" fillId="4" borderId="9" xfId="0" applyFont="1" applyFill="1" applyBorder="1" applyAlignment="1">
      <alignment horizontal="left" wrapText="1" indent="3"/>
    </xf>
    <xf numFmtId="166" fontId="25" fillId="3" borderId="6" xfId="0" applyNumberFormat="1" applyFont="1" applyFill="1" applyBorder="1" applyAlignment="1">
      <alignment wrapText="1"/>
    </xf>
    <xf numFmtId="166" fontId="25" fillId="4" borderId="6" xfId="0" applyNumberFormat="1" applyFont="1" applyFill="1" applyBorder="1" applyAlignment="1">
      <alignment wrapText="1"/>
    </xf>
    <xf numFmtId="166" fontId="25" fillId="4" borderId="33" xfId="0" applyNumberFormat="1" applyFont="1" applyFill="1" applyBorder="1" applyAlignment="1">
      <alignment wrapText="1"/>
    </xf>
    <xf numFmtId="0" fontId="25" fillId="4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168" fontId="25" fillId="3" borderId="6" xfId="0" applyNumberFormat="1" applyFont="1" applyFill="1" applyBorder="1" applyAlignment="1">
      <alignment wrapText="1"/>
    </xf>
    <xf numFmtId="168" fontId="25" fillId="4" borderId="33" xfId="0" applyNumberFormat="1" applyFont="1" applyFill="1" applyBorder="1" applyAlignment="1">
      <alignment wrapText="1"/>
    </xf>
    <xf numFmtId="166" fontId="25" fillId="3" borderId="33" xfId="0" applyNumberFormat="1" applyFont="1" applyFill="1" applyBorder="1" applyAlignment="1">
      <alignment wrapText="1"/>
    </xf>
    <xf numFmtId="166" fontId="25" fillId="4" borderId="1" xfId="0" applyNumberFormat="1" applyFont="1" applyFill="1" applyBorder="1" applyAlignment="1">
      <alignment wrapText="1"/>
    </xf>
    <xf numFmtId="168" fontId="25" fillId="3" borderId="33" xfId="0" applyNumberFormat="1" applyFont="1" applyFill="1" applyBorder="1" applyAlignment="1">
      <alignment wrapText="1"/>
    </xf>
    <xf numFmtId="168" fontId="25" fillId="4" borderId="1" xfId="0" applyNumberFormat="1" applyFont="1" applyFill="1" applyBorder="1" applyAlignment="1">
      <alignment horizontal="right" wrapText="1"/>
    </xf>
    <xf numFmtId="168" fontId="25" fillId="4" borderId="1" xfId="0" applyNumberFormat="1" applyFont="1" applyFill="1" applyBorder="1" applyAlignment="1">
      <alignment wrapText="1"/>
    </xf>
    <xf numFmtId="168" fontId="25" fillId="4" borderId="6" xfId="0" applyNumberFormat="1" applyFont="1" applyFill="1" applyBorder="1" applyAlignment="1">
      <alignment wrapText="1"/>
    </xf>
    <xf numFmtId="168" fontId="25" fillId="5" borderId="6" xfId="0" applyNumberFormat="1" applyFont="1" applyFill="1" applyBorder="1" applyAlignment="1">
      <alignment wrapText="1"/>
    </xf>
    <xf numFmtId="168" fontId="15" fillId="0" borderId="1" xfId="0" applyNumberFormat="1" applyFont="1" applyBorder="1" applyAlignment="1">
      <alignment horizontal="center" wrapText="1"/>
    </xf>
    <xf numFmtId="168" fontId="14" fillId="0" borderId="1" xfId="0" applyNumberFormat="1" applyFont="1" applyBorder="1" applyAlignment="1">
      <alignment horizontal="left" wrapText="1"/>
    </xf>
    <xf numFmtId="168" fontId="6" fillId="5" borderId="1" xfId="0" applyNumberFormat="1" applyFont="1" applyFill="1" applyBorder="1" applyAlignment="1">
      <alignment wrapText="1"/>
    </xf>
    <xf numFmtId="0" fontId="15" fillId="0" borderId="1" xfId="0" applyFont="1" applyBorder="1" applyAlignment="1">
      <alignment horizontal="right" wrapText="1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right" wrapText="1"/>
    </xf>
    <xf numFmtId="0" fontId="16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 wrapText="1"/>
    </xf>
    <xf numFmtId="0" fontId="15" fillId="4" borderId="10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right" wrapText="1"/>
    </xf>
    <xf numFmtId="0" fontId="16" fillId="4" borderId="10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left" wrapText="1"/>
    </xf>
    <xf numFmtId="0" fontId="17" fillId="4" borderId="1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right" wrapText="1"/>
    </xf>
    <xf numFmtId="0" fontId="16" fillId="4" borderId="6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left" wrapText="1"/>
    </xf>
    <xf numFmtId="0" fontId="17" fillId="4" borderId="6" xfId="0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165" fontId="13" fillId="0" borderId="9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4" borderId="33" xfId="0" applyFont="1" applyFill="1" applyBorder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36" xfId="0" applyFont="1" applyBorder="1" applyAlignment="1">
      <alignment horizontal="right" wrapText="1"/>
    </xf>
    <xf numFmtId="0" fontId="6" fillId="0" borderId="37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6" fillId="4" borderId="6" xfId="0" applyFont="1" applyFill="1" applyBorder="1" applyAlignment="1">
      <alignment horizontal="right" wrapText="1"/>
    </xf>
    <xf numFmtId="0" fontId="6" fillId="0" borderId="36" xfId="0" applyFont="1" applyBorder="1" applyAlignment="1">
      <alignment horizontal="left" wrapText="1"/>
    </xf>
    <xf numFmtId="0" fontId="6" fillId="0" borderId="39" xfId="0" applyFont="1" applyBorder="1" applyAlignment="1">
      <alignment horizontal="left" wrapText="1"/>
    </xf>
    <xf numFmtId="167" fontId="8" fillId="0" borderId="1" xfId="0" applyNumberFormat="1" applyFont="1" applyBorder="1" applyAlignment="1">
      <alignment wrapText="1"/>
    </xf>
    <xf numFmtId="9" fontId="9" fillId="0" borderId="2" xfId="6" applyFont="1" applyBorder="1" applyAlignment="1">
      <alignment horizontal="right" wrapText="1"/>
    </xf>
    <xf numFmtId="166" fontId="6" fillId="0" borderId="40" xfId="0" applyNumberFormat="1" applyFont="1" applyBorder="1" applyAlignment="1">
      <alignment wrapText="1"/>
    </xf>
    <xf numFmtId="166" fontId="6" fillId="0" borderId="9" xfId="0" applyNumberFormat="1" applyFont="1" applyBorder="1" applyAlignment="1">
      <alignment wrapText="1"/>
    </xf>
    <xf numFmtId="9" fontId="9" fillId="0" borderId="1" xfId="6" applyFont="1" applyBorder="1" applyAlignment="1">
      <alignment horizontal="right" wrapText="1"/>
    </xf>
    <xf numFmtId="0" fontId="6" fillId="0" borderId="40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166" fontId="8" fillId="0" borderId="33" xfId="0" applyNumberFormat="1" applyFont="1" applyBorder="1" applyAlignment="1">
      <alignment wrapText="1"/>
    </xf>
    <xf numFmtId="9" fontId="9" fillId="0" borderId="41" xfId="6" applyFont="1" applyBorder="1" applyAlignment="1">
      <alignment horizontal="right" wrapText="1"/>
    </xf>
    <xf numFmtId="166" fontId="6" fillId="0" borderId="42" xfId="0" applyNumberFormat="1" applyFont="1" applyBorder="1" applyAlignment="1">
      <alignment horizontal="right" wrapText="1"/>
    </xf>
    <xf numFmtId="166" fontId="6" fillId="0" borderId="43" xfId="0" applyNumberFormat="1" applyFont="1" applyBorder="1" applyAlignment="1">
      <alignment horizontal="right" wrapText="1"/>
    </xf>
    <xf numFmtId="166" fontId="6" fillId="0" borderId="33" xfId="0" applyNumberFormat="1" applyFont="1" applyBorder="1" applyAlignment="1">
      <alignment wrapText="1"/>
    </xf>
    <xf numFmtId="9" fontId="9" fillId="0" borderId="33" xfId="6" applyFont="1" applyBorder="1" applyAlignment="1">
      <alignment horizontal="right" wrapText="1"/>
    </xf>
    <xf numFmtId="0" fontId="8" fillId="4" borderId="2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166" fontId="8" fillId="0" borderId="6" xfId="0" applyNumberFormat="1" applyFont="1" applyBorder="1" applyAlignment="1">
      <alignment wrapText="1"/>
    </xf>
    <xf numFmtId="9" fontId="9" fillId="0" borderId="12" xfId="6" applyFont="1" applyBorder="1" applyAlignment="1">
      <alignment horizontal="right" wrapText="1"/>
    </xf>
    <xf numFmtId="166" fontId="6" fillId="0" borderId="39" xfId="0" applyNumberFormat="1" applyFont="1" applyBorder="1" applyAlignment="1">
      <alignment wrapText="1"/>
    </xf>
    <xf numFmtId="166" fontId="6" fillId="0" borderId="44" xfId="0" applyNumberFormat="1" applyFont="1" applyBorder="1" applyAlignment="1">
      <alignment wrapText="1"/>
    </xf>
    <xf numFmtId="166" fontId="6" fillId="0" borderId="6" xfId="0" applyNumberFormat="1" applyFont="1" applyBorder="1" applyAlignment="1">
      <alignment wrapText="1"/>
    </xf>
    <xf numFmtId="9" fontId="9" fillId="0" borderId="6" xfId="6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170" fontId="32" fillId="0" borderId="6" xfId="6" applyNumberFormat="1" applyFont="1" applyBorder="1" applyAlignment="1">
      <alignment wrapText="1"/>
    </xf>
    <xf numFmtId="170" fontId="9" fillId="0" borderId="12" xfId="6" quotePrefix="1" applyNumberFormat="1" applyFont="1" applyBorder="1" applyAlignment="1">
      <alignment horizontal="right" wrapText="1"/>
    </xf>
    <xf numFmtId="166" fontId="31" fillId="0" borderId="39" xfId="0" applyNumberFormat="1" applyFont="1" applyBorder="1" applyAlignment="1">
      <alignment wrapText="1"/>
    </xf>
    <xf numFmtId="166" fontId="31" fillId="0" borderId="44" xfId="0" applyNumberFormat="1" applyFont="1" applyBorder="1" applyAlignment="1">
      <alignment wrapText="1"/>
    </xf>
    <xf numFmtId="170" fontId="31" fillId="0" borderId="6" xfId="6" applyNumberFormat="1" applyFont="1" applyBorder="1" applyAlignment="1">
      <alignment wrapText="1"/>
    </xf>
    <xf numFmtId="0" fontId="31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71" fontId="9" fillId="0" borderId="1" xfId="0" applyNumberFormat="1" applyFont="1" applyBorder="1" applyAlignment="1">
      <alignment horizontal="right" wrapText="1"/>
    </xf>
    <xf numFmtId="171" fontId="9" fillId="0" borderId="2" xfId="0" applyNumberFormat="1" applyFont="1" applyBorder="1" applyAlignment="1">
      <alignment horizontal="right" wrapText="1"/>
    </xf>
    <xf numFmtId="170" fontId="9" fillId="4" borderId="34" xfId="6" quotePrefix="1" applyNumberFormat="1" applyFont="1" applyFill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0" fontId="6" fillId="0" borderId="42" xfId="0" applyFont="1" applyBorder="1" applyAlignment="1">
      <alignment horizontal="right" wrapText="1"/>
    </xf>
    <xf numFmtId="0" fontId="6" fillId="0" borderId="43" xfId="0" applyFont="1" applyBorder="1" applyAlignment="1">
      <alignment horizontal="right" wrapText="1"/>
    </xf>
    <xf numFmtId="0" fontId="6" fillId="0" borderId="33" xfId="0" applyFont="1" applyBorder="1" applyAlignment="1">
      <alignment horizontal="right" wrapText="1"/>
    </xf>
    <xf numFmtId="168" fontId="8" fillId="0" borderId="6" xfId="0" applyNumberFormat="1" applyFont="1" applyBorder="1" applyAlignment="1">
      <alignment wrapText="1"/>
    </xf>
    <xf numFmtId="168" fontId="6" fillId="0" borderId="39" xfId="0" applyNumberFormat="1" applyFont="1" applyBorder="1" applyAlignment="1">
      <alignment wrapText="1"/>
    </xf>
    <xf numFmtId="168" fontId="6" fillId="0" borderId="44" xfId="0" applyNumberFormat="1" applyFont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6" fillId="0" borderId="40" xfId="0" applyFont="1" applyBorder="1" applyAlignment="1">
      <alignment horizontal="left" wrapText="1"/>
    </xf>
    <xf numFmtId="172" fontId="8" fillId="0" borderId="1" xfId="0" applyNumberFormat="1" applyFont="1" applyBorder="1" applyAlignment="1">
      <alignment wrapText="1"/>
    </xf>
    <xf numFmtId="172" fontId="6" fillId="0" borderId="9" xfId="0" applyNumberFormat="1" applyFont="1" applyBorder="1" applyAlignment="1">
      <alignment wrapText="1"/>
    </xf>
    <xf numFmtId="172" fontId="6" fillId="0" borderId="1" xfId="0" applyNumberFormat="1" applyFont="1" applyBorder="1" applyAlignment="1">
      <alignment wrapText="1"/>
    </xf>
    <xf numFmtId="172" fontId="8" fillId="0" borderId="2" xfId="0" applyNumberFormat="1" applyFont="1" applyBorder="1" applyAlignment="1">
      <alignment wrapText="1"/>
    </xf>
    <xf numFmtId="0" fontId="6" fillId="4" borderId="2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left" wrapText="1"/>
    </xf>
    <xf numFmtId="171" fontId="9" fillId="4" borderId="8" xfId="0" applyNumberFormat="1" applyFont="1" applyFill="1" applyBorder="1" applyAlignment="1">
      <alignment horizontal="right" wrapText="1"/>
    </xf>
    <xf numFmtId="172" fontId="6" fillId="4" borderId="8" xfId="0" applyNumberFormat="1" applyFont="1" applyFill="1" applyBorder="1" applyAlignment="1">
      <alignment wrapText="1"/>
    </xf>
    <xf numFmtId="172" fontId="6" fillId="4" borderId="9" xfId="0" applyNumberFormat="1" applyFont="1" applyFill="1" applyBorder="1" applyAlignment="1">
      <alignment wrapText="1"/>
    </xf>
    <xf numFmtId="172" fontId="6" fillId="0" borderId="8" xfId="0" applyNumberFormat="1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4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66" fontId="8" fillId="0" borderId="5" xfId="0" applyNumberFormat="1" applyFont="1" applyFill="1" applyBorder="1" applyAlignment="1">
      <alignment wrapText="1"/>
    </xf>
    <xf numFmtId="171" fontId="9" fillId="0" borderId="2" xfId="0" applyNumberFormat="1" applyFont="1" applyFill="1" applyBorder="1" applyAlignment="1">
      <alignment horizontal="right" wrapText="1"/>
    </xf>
    <xf numFmtId="166" fontId="6" fillId="0" borderId="37" xfId="0" applyNumberFormat="1" applyFont="1" applyFill="1" applyBorder="1" applyAlignment="1">
      <alignment wrapText="1"/>
    </xf>
    <xf numFmtId="166" fontId="6" fillId="0" borderId="38" xfId="0" applyNumberFormat="1" applyFont="1" applyFill="1" applyBorder="1" applyAlignment="1">
      <alignment wrapText="1"/>
    </xf>
    <xf numFmtId="166" fontId="6" fillId="0" borderId="5" xfId="0" applyNumberFormat="1" applyFont="1" applyFill="1" applyBorder="1" applyAlignment="1">
      <alignment wrapText="1"/>
    </xf>
    <xf numFmtId="171" fontId="9" fillId="0" borderId="6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left" wrapText="1"/>
    </xf>
    <xf numFmtId="0" fontId="0" fillId="0" borderId="0" xfId="0" applyFill="1"/>
    <xf numFmtId="168" fontId="8" fillId="4" borderId="8" xfId="0" applyNumberFormat="1" applyFont="1" applyFill="1" applyBorder="1" applyAlignment="1">
      <alignment wrapText="1"/>
    </xf>
    <xf numFmtId="168" fontId="6" fillId="0" borderId="40" xfId="0" applyNumberFormat="1" applyFont="1" applyBorder="1" applyAlignment="1">
      <alignment wrapText="1"/>
    </xf>
    <xf numFmtId="166" fontId="6" fillId="4" borderId="8" xfId="0" applyNumberFormat="1" applyFont="1" applyFill="1" applyBorder="1" applyAlignment="1">
      <alignment wrapText="1"/>
    </xf>
    <xf numFmtId="168" fontId="6" fillId="4" borderId="8" xfId="0" applyNumberFormat="1" applyFont="1" applyFill="1" applyBorder="1" applyAlignment="1">
      <alignment wrapText="1"/>
    </xf>
    <xf numFmtId="171" fontId="9" fillId="0" borderId="1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>
      <alignment wrapText="1"/>
    </xf>
    <xf numFmtId="9" fontId="9" fillId="0" borderId="2" xfId="6" applyFont="1" applyFill="1" applyBorder="1" applyAlignment="1">
      <alignment horizontal="right" wrapText="1"/>
    </xf>
    <xf numFmtId="166" fontId="6" fillId="0" borderId="40" xfId="0" applyNumberFormat="1" applyFont="1" applyFill="1" applyBorder="1" applyAlignment="1">
      <alignment wrapText="1"/>
    </xf>
    <xf numFmtId="166" fontId="6" fillId="0" borderId="9" xfId="0" applyNumberFormat="1" applyFont="1" applyFill="1" applyBorder="1" applyAlignment="1">
      <alignment wrapText="1"/>
    </xf>
    <xf numFmtId="166" fontId="6" fillId="0" borderId="1" xfId="0" applyNumberFormat="1" applyFont="1" applyFill="1" applyBorder="1" applyAlignment="1">
      <alignment wrapText="1"/>
    </xf>
    <xf numFmtId="9" fontId="9" fillId="0" borderId="1" xfId="6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left" wrapText="1" indent="1"/>
    </xf>
    <xf numFmtId="9" fontId="9" fillId="0" borderId="41" xfId="6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0" fontId="6" fillId="0" borderId="40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171" fontId="9" fillId="0" borderId="33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166" fontId="6" fillId="0" borderId="2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166" fontId="8" fillId="0" borderId="33" xfId="0" applyNumberFormat="1" applyFont="1" applyFill="1" applyBorder="1" applyAlignment="1">
      <alignment wrapText="1"/>
    </xf>
    <xf numFmtId="166" fontId="6" fillId="0" borderId="41" xfId="0" applyNumberFormat="1" applyFont="1" applyFill="1" applyBorder="1" applyAlignment="1">
      <alignment horizontal="right" wrapText="1"/>
    </xf>
    <xf numFmtId="166" fontId="6" fillId="0" borderId="42" xfId="0" applyNumberFormat="1" applyFont="1" applyFill="1" applyBorder="1" applyAlignment="1">
      <alignment wrapText="1"/>
    </xf>
    <xf numFmtId="166" fontId="6" fillId="0" borderId="43" xfId="0" applyNumberFormat="1" applyFont="1" applyFill="1" applyBorder="1" applyAlignment="1">
      <alignment wrapText="1"/>
    </xf>
    <xf numFmtId="166" fontId="6" fillId="0" borderId="33" xfId="0" applyNumberFormat="1" applyFont="1" applyFill="1" applyBorder="1" applyAlignment="1">
      <alignment wrapText="1"/>
    </xf>
    <xf numFmtId="166" fontId="6" fillId="0" borderId="33" xfId="0" applyNumberFormat="1" applyFont="1" applyFill="1" applyBorder="1" applyAlignment="1">
      <alignment horizontal="right" wrapText="1"/>
    </xf>
    <xf numFmtId="166" fontId="8" fillId="0" borderId="6" xfId="0" applyNumberFormat="1" applyFont="1" applyFill="1" applyBorder="1" applyAlignment="1">
      <alignment wrapText="1"/>
    </xf>
    <xf numFmtId="9" fontId="9" fillId="0" borderId="45" xfId="6" applyFont="1" applyFill="1" applyBorder="1" applyAlignment="1">
      <alignment horizontal="right" wrapText="1"/>
    </xf>
    <xf numFmtId="166" fontId="6" fillId="0" borderId="39" xfId="0" applyNumberFormat="1" applyFont="1" applyFill="1" applyBorder="1" applyAlignment="1">
      <alignment wrapText="1"/>
    </xf>
    <xf numFmtId="166" fontId="6" fillId="0" borderId="44" xfId="0" applyNumberFormat="1" applyFont="1" applyFill="1" applyBorder="1" applyAlignment="1">
      <alignment wrapText="1"/>
    </xf>
    <xf numFmtId="166" fontId="6" fillId="0" borderId="6" xfId="0" applyNumberFormat="1" applyFont="1" applyFill="1" applyBorder="1" applyAlignment="1">
      <alignment wrapText="1"/>
    </xf>
    <xf numFmtId="171" fontId="9" fillId="0" borderId="1" xfId="0" quotePrefix="1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170" fontId="32" fillId="0" borderId="33" xfId="6" applyNumberFormat="1" applyFont="1" applyFill="1" applyBorder="1" applyAlignment="1">
      <alignment wrapText="1"/>
    </xf>
    <xf numFmtId="170" fontId="9" fillId="0" borderId="46" xfId="6" quotePrefix="1" applyNumberFormat="1" applyFont="1" applyFill="1" applyBorder="1" applyAlignment="1">
      <alignment horizontal="right" wrapText="1"/>
    </xf>
    <xf numFmtId="170" fontId="31" fillId="0" borderId="42" xfId="6" applyNumberFormat="1" applyFont="1" applyFill="1" applyBorder="1" applyAlignment="1">
      <alignment wrapText="1"/>
    </xf>
    <xf numFmtId="170" fontId="31" fillId="0" borderId="43" xfId="6" applyNumberFormat="1" applyFont="1" applyFill="1" applyBorder="1" applyAlignment="1">
      <alignment wrapText="1"/>
    </xf>
    <xf numFmtId="170" fontId="31" fillId="0" borderId="41" xfId="6" applyNumberFormat="1" applyFont="1" applyFill="1" applyBorder="1" applyAlignment="1">
      <alignment wrapText="1"/>
    </xf>
    <xf numFmtId="170" fontId="31" fillId="0" borderId="44" xfId="6" applyNumberFormat="1" applyFont="1" applyFill="1" applyBorder="1" applyAlignment="1">
      <alignment wrapText="1"/>
    </xf>
    <xf numFmtId="170" fontId="31" fillId="0" borderId="6" xfId="6" applyNumberFormat="1" applyFont="1" applyFill="1" applyBorder="1" applyAlignment="1">
      <alignment wrapText="1"/>
    </xf>
    <xf numFmtId="170" fontId="32" fillId="0" borderId="6" xfId="6" applyNumberFormat="1" applyFont="1" applyFill="1" applyBorder="1" applyAlignment="1">
      <alignment wrapText="1"/>
    </xf>
    <xf numFmtId="170" fontId="31" fillId="0" borderId="12" xfId="6" applyNumberFormat="1" applyFont="1" applyFill="1" applyBorder="1" applyAlignment="1">
      <alignment horizontal="right" wrapText="1"/>
    </xf>
    <xf numFmtId="170" fontId="31" fillId="0" borderId="39" xfId="6" applyNumberFormat="1" applyFont="1" applyFill="1" applyBorder="1" applyAlignment="1">
      <alignment wrapText="1"/>
    </xf>
    <xf numFmtId="171" fontId="9" fillId="4" borderId="10" xfId="0" applyNumberFormat="1" applyFont="1" applyFill="1" applyBorder="1" applyAlignment="1">
      <alignment horizontal="right" wrapText="1"/>
    </xf>
    <xf numFmtId="170" fontId="31" fillId="4" borderId="41" xfId="6" applyNumberFormat="1" applyFont="1" applyFill="1" applyBorder="1" applyAlignment="1">
      <alignment wrapText="1"/>
    </xf>
    <xf numFmtId="170" fontId="31" fillId="4" borderId="44" xfId="6" applyNumberFormat="1" applyFont="1" applyFill="1" applyBorder="1" applyAlignment="1">
      <alignment wrapText="1"/>
    </xf>
    <xf numFmtId="170" fontId="31" fillId="4" borderId="6" xfId="6" applyNumberFormat="1" applyFont="1" applyFill="1" applyBorder="1" applyAlignment="1">
      <alignment wrapText="1"/>
    </xf>
    <xf numFmtId="170" fontId="31" fillId="4" borderId="6" xfId="6" applyNumberFormat="1" applyFont="1" applyFill="1" applyBorder="1" applyAlignment="1">
      <alignment horizontal="right" wrapText="1"/>
    </xf>
    <xf numFmtId="168" fontId="6" fillId="0" borderId="9" xfId="0" applyNumberFormat="1" applyFont="1" applyBorder="1" applyAlignment="1">
      <alignment wrapText="1"/>
    </xf>
    <xf numFmtId="43" fontId="0" fillId="0" borderId="0" xfId="0" applyNumberFormat="1"/>
    <xf numFmtId="171" fontId="9" fillId="0" borderId="12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wrapText="1"/>
    </xf>
    <xf numFmtId="0" fontId="0" fillId="0" borderId="0" xfId="0"/>
    <xf numFmtId="0" fontId="11" fillId="0" borderId="1" xfId="0" applyFont="1" applyBorder="1" applyAlignment="1">
      <alignment wrapText="1"/>
    </xf>
    <xf numFmtId="0" fontId="2" fillId="0" borderId="48" xfId="0" applyFont="1" applyBorder="1" applyAlignment="1">
      <alignment wrapText="1"/>
    </xf>
    <xf numFmtId="173" fontId="8" fillId="0" borderId="21" xfId="0" applyNumberFormat="1" applyFont="1" applyBorder="1" applyAlignment="1">
      <alignment horizontal="right" wrapText="1"/>
    </xf>
    <xf numFmtId="0" fontId="8" fillId="0" borderId="21" xfId="0" applyFont="1" applyBorder="1" applyAlignment="1">
      <alignment horizontal="right" wrapText="1"/>
    </xf>
    <xf numFmtId="0" fontId="2" fillId="0" borderId="21" xfId="0" applyFont="1" applyBorder="1" applyAlignment="1">
      <alignment wrapText="1"/>
    </xf>
    <xf numFmtId="0" fontId="8" fillId="0" borderId="21" xfId="0" applyFont="1" applyBorder="1" applyAlignment="1">
      <alignment horizontal="left" wrapText="1"/>
    </xf>
    <xf numFmtId="17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173" fontId="6" fillId="0" borderId="1" xfId="0" applyNumberFormat="1" applyFont="1" applyBorder="1" applyAlignment="1">
      <alignment horizontal="right" wrapText="1"/>
    </xf>
    <xf numFmtId="173" fontId="6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173" fontId="8" fillId="0" borderId="1" xfId="0" applyNumberFormat="1" applyFont="1" applyBorder="1" applyAlignment="1">
      <alignment horizontal="right" wrapText="1"/>
    </xf>
    <xf numFmtId="173" fontId="8" fillId="4" borderId="1" xfId="0" applyNumberFormat="1" applyFont="1" applyFill="1" applyBorder="1" applyAlignment="1">
      <alignment horizontal="right" wrapText="1"/>
    </xf>
    <xf numFmtId="173" fontId="34" fillId="4" borderId="1" xfId="0" applyNumberFormat="1" applyFont="1" applyFill="1" applyBorder="1" applyAlignment="1">
      <alignment horizontal="right" wrapText="1"/>
    </xf>
    <xf numFmtId="0" fontId="24" fillId="0" borderId="1" xfId="0" applyFont="1" applyBorder="1" applyAlignment="1">
      <alignment horizontal="center" wrapText="1"/>
    </xf>
    <xf numFmtId="174" fontId="8" fillId="0" borderId="1" xfId="0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4" fillId="0" borderId="48" xfId="0" applyFont="1" applyBorder="1" applyAlignment="1">
      <alignment horizontal="left" wrapText="1"/>
    </xf>
    <xf numFmtId="175" fontId="8" fillId="0" borderId="21" xfId="0" applyNumberFormat="1" applyFont="1" applyBorder="1" applyAlignment="1">
      <alignment horizontal="center" wrapText="1"/>
    </xf>
    <xf numFmtId="171" fontId="8" fillId="0" borderId="21" xfId="0" applyNumberFormat="1" applyFont="1" applyBorder="1" applyAlignment="1">
      <alignment horizontal="center" wrapText="1"/>
    </xf>
    <xf numFmtId="0" fontId="36" fillId="0" borderId="21" xfId="0" applyFont="1" applyBorder="1" applyAlignment="1">
      <alignment horizontal="left" wrapText="1"/>
    </xf>
    <xf numFmtId="0" fontId="8" fillId="0" borderId="21" xfId="0" applyFont="1" applyBorder="1" applyAlignment="1">
      <alignment horizontal="center" wrapText="1"/>
    </xf>
    <xf numFmtId="171" fontId="8" fillId="0" borderId="1" xfId="0" applyNumberFormat="1" applyFont="1" applyBorder="1" applyAlignment="1">
      <alignment horizontal="center" wrapText="1"/>
    </xf>
    <xf numFmtId="0" fontId="37" fillId="0" borderId="1" xfId="0" applyFont="1" applyBorder="1" applyAlignment="1">
      <alignment wrapText="1"/>
    </xf>
    <xf numFmtId="17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174" fontId="18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6" fillId="0" borderId="54" xfId="0" applyFont="1" applyBorder="1" applyAlignment="1">
      <alignment horizontal="right" wrapText="1"/>
    </xf>
    <xf numFmtId="175" fontId="6" fillId="0" borderId="17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75" fontId="6" fillId="0" borderId="1" xfId="0" applyNumberFormat="1" applyFont="1" applyBorder="1" applyAlignment="1">
      <alignment horizontal="right" wrapText="1"/>
    </xf>
    <xf numFmtId="177" fontId="6" fillId="0" borderId="1" xfId="0" applyNumberFormat="1" applyFont="1" applyBorder="1" applyAlignment="1">
      <alignment wrapText="1"/>
    </xf>
    <xf numFmtId="171" fontId="6" fillId="0" borderId="1" xfId="0" applyNumberFormat="1" applyFont="1" applyBorder="1" applyAlignment="1">
      <alignment horizontal="right" wrapText="1"/>
    </xf>
    <xf numFmtId="0" fontId="8" fillId="0" borderId="16" xfId="0" applyFont="1" applyBorder="1" applyAlignment="1">
      <alignment horizontal="lef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6" xfId="0" applyFont="1" applyBorder="1" applyAlignment="1">
      <alignment horizontal="left" wrapText="1"/>
    </xf>
    <xf numFmtId="178" fontId="6" fillId="0" borderId="17" xfId="0" applyNumberFormat="1" applyFont="1" applyBorder="1" applyAlignment="1">
      <alignment horizontal="right" wrapText="1"/>
    </xf>
    <xf numFmtId="178" fontId="6" fillId="0" borderId="1" xfId="0" applyNumberFormat="1" applyFont="1" applyBorder="1" applyAlignment="1">
      <alignment horizontal="right" wrapText="1"/>
    </xf>
    <xf numFmtId="0" fontId="2" fillId="0" borderId="55" xfId="0" applyFont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8" fillId="0" borderId="57" xfId="0" applyFont="1" applyBorder="1" applyAlignment="1">
      <alignment horizontal="left" wrapText="1"/>
    </xf>
    <xf numFmtId="0" fontId="2" fillId="0" borderId="50" xfId="0" applyFont="1" applyBorder="1" applyAlignment="1">
      <alignment wrapText="1"/>
    </xf>
    <xf numFmtId="0" fontId="2" fillId="0" borderId="58" xfId="0" applyFont="1" applyBorder="1" applyAlignment="1">
      <alignment wrapText="1"/>
    </xf>
    <xf numFmtId="177" fontId="6" fillId="0" borderId="19" xfId="0" applyNumberFormat="1" applyFont="1" applyBorder="1" applyAlignment="1">
      <alignment wrapText="1"/>
    </xf>
    <xf numFmtId="166" fontId="6" fillId="0" borderId="59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horizontal="center" wrapText="1"/>
    </xf>
    <xf numFmtId="166" fontId="6" fillId="4" borderId="3" xfId="0" applyNumberFormat="1" applyFont="1" applyFill="1" applyBorder="1" applyAlignment="1">
      <alignment wrapText="1"/>
    </xf>
    <xf numFmtId="0" fontId="31" fillId="4" borderId="1" xfId="0" applyFont="1" applyFill="1" applyBorder="1" applyAlignment="1">
      <alignment horizontal="left" wrapText="1"/>
    </xf>
    <xf numFmtId="0" fontId="31" fillId="4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0" fillId="0" borderId="0" xfId="0"/>
    <xf numFmtId="0" fontId="6" fillId="0" borderId="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10" fillId="0" borderId="47" xfId="0" applyFont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165" fontId="13" fillId="0" borderId="2" xfId="0" applyNumberFormat="1" applyFont="1" applyBorder="1" applyAlignment="1">
      <alignment horizontal="center" wrapText="1"/>
    </xf>
    <xf numFmtId="165" fontId="13" fillId="0" borderId="8" xfId="0" applyNumberFormat="1" applyFont="1" applyBorder="1" applyAlignment="1">
      <alignment horizontal="center" wrapText="1"/>
    </xf>
    <xf numFmtId="165" fontId="13" fillId="0" borderId="9" xfId="0" applyNumberFormat="1" applyFont="1" applyBorder="1" applyAlignment="1">
      <alignment horizontal="center" wrapText="1"/>
    </xf>
    <xf numFmtId="165" fontId="13" fillId="0" borderId="8" xfId="0" applyNumberFormat="1" applyFont="1" applyBorder="1" applyAlignment="1">
      <alignment horizontal="left" wrapText="1"/>
    </xf>
    <xf numFmtId="165" fontId="13" fillId="0" borderId="9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164" fontId="8" fillId="2" borderId="15" xfId="0" applyNumberFormat="1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12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9" xfId="0" applyFont="1" applyBorder="1" applyAlignment="1">
      <alignment wrapText="1"/>
    </xf>
    <xf numFmtId="176" fontId="12" fillId="0" borderId="2" xfId="0" applyNumberFormat="1" applyFont="1" applyBorder="1" applyAlignment="1">
      <alignment horizontal="center" wrapText="1"/>
    </xf>
    <xf numFmtId="0" fontId="8" fillId="0" borderId="50" xfId="0" applyFont="1" applyBorder="1" applyAlignment="1">
      <alignment horizontal="left" wrapText="1"/>
    </xf>
    <xf numFmtId="0" fontId="8" fillId="0" borderId="49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8" fillId="0" borderId="5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0" fontId="26" fillId="4" borderId="2" xfId="0" applyFont="1" applyFill="1" applyBorder="1" applyAlignment="1">
      <alignment horizontal="center" wrapText="1"/>
    </xf>
    <xf numFmtId="0" fontId="26" fillId="4" borderId="8" xfId="0" applyFont="1" applyFill="1" applyBorder="1" applyAlignment="1">
      <alignment horizontal="center" wrapText="1"/>
    </xf>
    <xf numFmtId="0" fontId="26" fillId="4" borderId="9" xfId="0" applyFont="1" applyFill="1" applyBorder="1" applyAlignment="1">
      <alignment horizontal="center" wrapText="1"/>
    </xf>
    <xf numFmtId="0" fontId="26" fillId="4" borderId="2" xfId="0" applyFont="1" applyFill="1" applyBorder="1" applyAlignment="1">
      <alignment horizontal="left" wrapText="1" indent="3"/>
    </xf>
    <xf numFmtId="0" fontId="26" fillId="4" borderId="8" xfId="0" applyFont="1" applyFill="1" applyBorder="1" applyAlignment="1">
      <alignment horizontal="left" wrapText="1" indent="3"/>
    </xf>
    <xf numFmtId="0" fontId="26" fillId="4" borderId="9" xfId="0" applyFont="1" applyFill="1" applyBorder="1" applyAlignment="1">
      <alignment horizontal="left" wrapText="1" indent="3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13" fillId="0" borderId="4" xfId="0" applyFont="1" applyBorder="1" applyAlignment="1">
      <alignment horizontal="center" wrapText="1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</cellXfs>
  <cellStyles count="14">
    <cellStyle name="Comma 2" xfId="9" xr:uid="{461CDEC1-2374-4B45-9FC6-DEFA7E15707E}"/>
    <cellStyle name="Comma 2 2" xfId="12" xr:uid="{AE2C0CEB-CB3B-4856-A76E-5C4864B83F49}"/>
    <cellStyle name="Currency 2" xfId="11" xr:uid="{8F64CE8E-82A6-4E46-9F88-273EA40011C1}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(Table)" xfId="1" xr:uid="{00000000-0005-0000-0000-000001000000}"/>
    <cellStyle name="Normal 2" xfId="2" xr:uid="{00000000-0005-0000-0000-000002000000}"/>
    <cellStyle name="Normal 2 2" xfId="10" xr:uid="{4774EC50-0AD4-4AEF-9849-1ACB188FAB05}"/>
    <cellStyle name="Normal 3" xfId="7" xr:uid="{2C922FFA-7E92-472A-A5C2-BBEA36C22103}"/>
    <cellStyle name="Percent" xfId="6" builtinId="5"/>
    <cellStyle name="Percent 2" xfId="8" xr:uid="{FC223944-2E8C-4095-A7A0-F5E195459F5E}"/>
    <cellStyle name="Percent 2 2" xfId="13" xr:uid="{825E85A4-895F-4515-A599-D2F9DCF3AEF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66</xdr:row>
      <xdr:rowOff>30480</xdr:rowOff>
    </xdr:from>
    <xdr:to>
      <xdr:col>18</xdr:col>
      <xdr:colOff>30480</xdr:colOff>
      <xdr:row>69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79BE9A3-2B47-47F6-BEDF-B755F890C81C}"/>
            </a:ext>
          </a:extLst>
        </xdr:cNvPr>
        <xdr:cNvSpPr/>
      </xdr:nvSpPr>
      <xdr:spPr>
        <a:xfrm>
          <a:off x="7620" y="9395460"/>
          <a:ext cx="14919960" cy="5486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75</xdr:row>
      <xdr:rowOff>15240</xdr:rowOff>
    </xdr:from>
    <xdr:to>
      <xdr:col>18</xdr:col>
      <xdr:colOff>175260</xdr:colOff>
      <xdr:row>80</xdr:row>
      <xdr:rowOff>160020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1A722C8-0906-4152-BBD7-CCEE60D8F6E9}"/>
            </a:ext>
          </a:extLst>
        </xdr:cNvPr>
        <xdr:cNvSpPr/>
      </xdr:nvSpPr>
      <xdr:spPr>
        <a:xfrm>
          <a:off x="152400" y="1101090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82</xdr:row>
      <xdr:rowOff>0</xdr:rowOff>
    </xdr:from>
    <xdr:to>
      <xdr:col>18</xdr:col>
      <xdr:colOff>175260</xdr:colOff>
      <xdr:row>87</xdr:row>
      <xdr:rowOff>144780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338D2AA-7D32-4191-90D6-301472BF7F59}"/>
            </a:ext>
          </a:extLst>
        </xdr:cNvPr>
        <xdr:cNvSpPr/>
      </xdr:nvSpPr>
      <xdr:spPr>
        <a:xfrm>
          <a:off x="152400" y="1232916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167640</xdr:colOff>
      <xdr:row>90</xdr:row>
      <xdr:rowOff>30480</xdr:rowOff>
    </xdr:from>
    <xdr:to>
      <xdr:col>18</xdr:col>
      <xdr:colOff>190500</xdr:colOff>
      <xdr:row>95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9DD06BF-6F39-42AC-BFF6-EB511C55E07C}"/>
            </a:ext>
          </a:extLst>
        </xdr:cNvPr>
        <xdr:cNvSpPr/>
      </xdr:nvSpPr>
      <xdr:spPr>
        <a:xfrm>
          <a:off x="167640" y="1380744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18</xdr:row>
      <xdr:rowOff>22860</xdr:rowOff>
    </xdr:from>
    <xdr:to>
      <xdr:col>18</xdr:col>
      <xdr:colOff>22860</xdr:colOff>
      <xdr:row>20</xdr:row>
      <xdr:rowOff>160020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ED3290-426A-49A9-9746-445D05B5F3B4}"/>
            </a:ext>
          </a:extLst>
        </xdr:cNvPr>
        <xdr:cNvSpPr/>
      </xdr:nvSpPr>
      <xdr:spPr>
        <a:xfrm>
          <a:off x="0" y="3482340"/>
          <a:ext cx="14919960" cy="5486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27</xdr:row>
      <xdr:rowOff>15240</xdr:rowOff>
    </xdr:from>
    <xdr:to>
      <xdr:col>18</xdr:col>
      <xdr:colOff>175260</xdr:colOff>
      <xdr:row>32</xdr:row>
      <xdr:rowOff>160020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5C52FE8-747A-47D4-8233-46B98344BB2D}"/>
            </a:ext>
          </a:extLst>
        </xdr:cNvPr>
        <xdr:cNvSpPr/>
      </xdr:nvSpPr>
      <xdr:spPr>
        <a:xfrm>
          <a:off x="152400" y="1224534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35</xdr:row>
      <xdr:rowOff>0</xdr:rowOff>
    </xdr:from>
    <xdr:to>
      <xdr:col>18</xdr:col>
      <xdr:colOff>175260</xdr:colOff>
      <xdr:row>40</xdr:row>
      <xdr:rowOff>144780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DA55857-D606-49A3-95AB-C4FD3A4A9F70}"/>
            </a:ext>
          </a:extLst>
        </xdr:cNvPr>
        <xdr:cNvSpPr/>
      </xdr:nvSpPr>
      <xdr:spPr>
        <a:xfrm>
          <a:off x="152400" y="1427988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167640</xdr:colOff>
      <xdr:row>43</xdr:row>
      <xdr:rowOff>30480</xdr:rowOff>
    </xdr:from>
    <xdr:to>
      <xdr:col>18</xdr:col>
      <xdr:colOff>190500</xdr:colOff>
      <xdr:row>48</xdr:row>
      <xdr:rowOff>175260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6938E3F-13DE-495F-A386-FD62A5E49B35}"/>
            </a:ext>
          </a:extLst>
        </xdr:cNvPr>
        <xdr:cNvSpPr/>
      </xdr:nvSpPr>
      <xdr:spPr>
        <a:xfrm>
          <a:off x="167640" y="1775460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1676400</xdr:colOff>
      <xdr:row>98</xdr:row>
      <xdr:rowOff>175260</xdr:rowOff>
    </xdr:from>
    <xdr:to>
      <xdr:col>4</xdr:col>
      <xdr:colOff>441960</xdr:colOff>
      <xdr:row>103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40DA045-CCDF-411B-B0C7-317732D8CEE3}"/>
            </a:ext>
          </a:extLst>
        </xdr:cNvPr>
        <xdr:cNvCxnSpPr/>
      </xdr:nvCxnSpPr>
      <xdr:spPr>
        <a:xfrm flipH="1">
          <a:off x="1676400" y="14257020"/>
          <a:ext cx="2423160" cy="4648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1729740</xdr:colOff>
      <xdr:row>98</xdr:row>
      <xdr:rowOff>175260</xdr:rowOff>
    </xdr:from>
    <xdr:to>
      <xdr:col>5</xdr:col>
      <xdr:colOff>502920</xdr:colOff>
      <xdr:row>104</xdr:row>
      <xdr:rowOff>68580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90474C-5AEA-4F59-9032-7939A63EBB72}"/>
            </a:ext>
          </a:extLst>
        </xdr:cNvPr>
        <xdr:cNvCxnSpPr/>
      </xdr:nvCxnSpPr>
      <xdr:spPr>
        <a:xfrm flipH="1">
          <a:off x="1729740" y="14257020"/>
          <a:ext cx="3322320" cy="548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94</xdr:row>
      <xdr:rowOff>0</xdr:rowOff>
    </xdr:from>
    <xdr:to>
      <xdr:col>18</xdr:col>
      <xdr:colOff>129540</xdr:colOff>
      <xdr:row>100</xdr:row>
      <xdr:rowOff>83820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2421B94-5349-4CC3-94A6-EC637AD7DC34}"/>
            </a:ext>
          </a:extLst>
        </xdr:cNvPr>
        <xdr:cNvSpPr/>
      </xdr:nvSpPr>
      <xdr:spPr>
        <a:xfrm>
          <a:off x="114300" y="16771620"/>
          <a:ext cx="1535430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91440</xdr:colOff>
      <xdr:row>87</xdr:row>
      <xdr:rowOff>30480</xdr:rowOff>
    </xdr:from>
    <xdr:to>
      <xdr:col>18</xdr:col>
      <xdr:colOff>106680</xdr:colOff>
      <xdr:row>92</xdr:row>
      <xdr:rowOff>7620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E022755-C27A-4AC0-ADE3-4BC6715D7BAC}"/>
            </a:ext>
          </a:extLst>
        </xdr:cNvPr>
        <xdr:cNvSpPr/>
      </xdr:nvSpPr>
      <xdr:spPr>
        <a:xfrm>
          <a:off x="91440" y="15582900"/>
          <a:ext cx="15354300" cy="8763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.99</a:t>
          </a:r>
        </a:p>
      </xdr:txBody>
    </xdr:sp>
    <xdr:clientData/>
  </xdr:twoCellAnchor>
  <xdr:twoCellAnchor>
    <xdr:from>
      <xdr:col>0</xdr:col>
      <xdr:colOff>91440</xdr:colOff>
      <xdr:row>80</xdr:row>
      <xdr:rowOff>0</xdr:rowOff>
    </xdr:from>
    <xdr:to>
      <xdr:col>18</xdr:col>
      <xdr:colOff>144780</xdr:colOff>
      <xdr:row>85</xdr:row>
      <xdr:rowOff>7620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4655942-D75A-451E-BABF-B641B0C8D527}"/>
            </a:ext>
          </a:extLst>
        </xdr:cNvPr>
        <xdr:cNvSpPr/>
      </xdr:nvSpPr>
      <xdr:spPr>
        <a:xfrm>
          <a:off x="91440" y="10949940"/>
          <a:ext cx="15392400" cy="90678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71</xdr:row>
      <xdr:rowOff>15240</xdr:rowOff>
    </xdr:from>
    <xdr:to>
      <xdr:col>18</xdr:col>
      <xdr:colOff>160020</xdr:colOff>
      <xdr:row>74</xdr:row>
      <xdr:rowOff>68580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D6CBAC4-6566-47A2-9272-76CC926E8717}"/>
            </a:ext>
          </a:extLst>
        </xdr:cNvPr>
        <xdr:cNvSpPr/>
      </xdr:nvSpPr>
      <xdr:spPr>
        <a:xfrm>
          <a:off x="0" y="9387840"/>
          <a:ext cx="15499080" cy="57912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23</xdr:row>
      <xdr:rowOff>7620</xdr:rowOff>
    </xdr:from>
    <xdr:to>
      <xdr:col>18</xdr:col>
      <xdr:colOff>160020</xdr:colOff>
      <xdr:row>26</xdr:row>
      <xdr:rowOff>60960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5A44CA4-CD64-4CA4-907E-3D48902E23FC}"/>
            </a:ext>
          </a:extLst>
        </xdr:cNvPr>
        <xdr:cNvSpPr/>
      </xdr:nvSpPr>
      <xdr:spPr>
        <a:xfrm>
          <a:off x="0" y="4305300"/>
          <a:ext cx="15499080" cy="57912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32</xdr:row>
      <xdr:rowOff>15240</xdr:rowOff>
    </xdr:from>
    <xdr:to>
      <xdr:col>18</xdr:col>
      <xdr:colOff>175260</xdr:colOff>
      <xdr:row>37</xdr:row>
      <xdr:rowOff>160020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EDE36DE-ACF9-4812-ADB4-6A058E7A942F}"/>
            </a:ext>
          </a:extLst>
        </xdr:cNvPr>
        <xdr:cNvSpPr/>
      </xdr:nvSpPr>
      <xdr:spPr>
        <a:xfrm>
          <a:off x="152400" y="512826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40</xdr:row>
      <xdr:rowOff>0</xdr:rowOff>
    </xdr:from>
    <xdr:to>
      <xdr:col>18</xdr:col>
      <xdr:colOff>175260</xdr:colOff>
      <xdr:row>45</xdr:row>
      <xdr:rowOff>144780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323F1222-F38C-4B48-970B-5B88F4B1305B}"/>
            </a:ext>
          </a:extLst>
        </xdr:cNvPr>
        <xdr:cNvSpPr/>
      </xdr:nvSpPr>
      <xdr:spPr>
        <a:xfrm>
          <a:off x="152400" y="656082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167640</xdr:colOff>
      <xdr:row>48</xdr:row>
      <xdr:rowOff>30480</xdr:rowOff>
    </xdr:from>
    <xdr:to>
      <xdr:col>18</xdr:col>
      <xdr:colOff>190500</xdr:colOff>
      <xdr:row>53</xdr:row>
      <xdr:rowOff>175260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2BBF23E-BE68-44DB-B047-78F834D42811}"/>
            </a:ext>
          </a:extLst>
        </xdr:cNvPr>
        <xdr:cNvSpPr/>
      </xdr:nvSpPr>
      <xdr:spPr>
        <a:xfrm>
          <a:off x="167640" y="8183880"/>
          <a:ext cx="14919960" cy="10439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.lilly.com/sites/CorporateConsolidations/Month%20End%20Close/COR/COR%202022/COR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AP Data"/>
      <sheetName val="Cover"/>
      <sheetName val="LL020"/>
      <sheetName val="GAAP to Non-GAAP Walk"/>
      <sheetName val="AR-MTD"/>
      <sheetName val="AR QTD"/>
      <sheetName val="AR-YTD"/>
      <sheetName val="NOR MTD"/>
      <sheetName val="NOR QTD"/>
      <sheetName val="NOR YTD"/>
      <sheetName val="AR Data"/>
      <sheetName val="NOR Data"/>
      <sheetName val="AR PLAN"/>
      <sheetName val="AR Plan Adjust."/>
      <sheetName val="NOR PLAN"/>
      <sheetName val="AR PY"/>
      <sheetName val="NOR PY"/>
      <sheetName val="Forceout Guidance"/>
      <sheetName val="NPF-Month"/>
      <sheetName val="NPF-QTD"/>
      <sheetName val="NPF-YTD"/>
    </sheetNames>
    <sheetDataSet>
      <sheetData sheetId="0">
        <row r="2">
          <cell r="C2">
            <v>2022</v>
          </cell>
        </row>
        <row r="3">
          <cell r="C3">
            <v>3</v>
          </cell>
        </row>
      </sheetData>
      <sheetData sheetId="1">
        <row r="3">
          <cell r="B3" t="str">
            <v>*        NET SALES - TRADE</v>
          </cell>
          <cell r="C3">
            <v>-7132907587.1400003</v>
          </cell>
        </row>
        <row r="4">
          <cell r="B4" t="str">
            <v>*        COLLABORATION &amp; OTHER REVENUE</v>
          </cell>
          <cell r="C4">
            <v>-677082097.16999996</v>
          </cell>
        </row>
        <row r="5">
          <cell r="B5" t="str">
            <v>*        NET SALES - INTERCOMPANY</v>
          </cell>
          <cell r="C5">
            <v>0</v>
          </cell>
        </row>
        <row r="6">
          <cell r="B6" t="str">
            <v>**       TOTAL REVENUE</v>
          </cell>
          <cell r="C6">
            <v>-7809989684.3100004</v>
          </cell>
        </row>
        <row r="7">
          <cell r="B7" t="str">
            <v>*        STD COPS, VARIANCES &amp; DISTRIBUTION</v>
          </cell>
          <cell r="C7">
            <v>1867480895.4000001</v>
          </cell>
        </row>
        <row r="8">
          <cell r="B8" t="str">
            <v>*        INTERCOMPANY COPS</v>
          </cell>
          <cell r="C8">
            <v>-0.16</v>
          </cell>
        </row>
        <row r="9">
          <cell r="B9" t="str">
            <v>*        COPS-ASSET IMPAIRMENT-NORMALIZED</v>
          </cell>
          <cell r="C9">
            <v>204562334</v>
          </cell>
        </row>
        <row r="10">
          <cell r="B10" t="str">
            <v>**       MANUFACTURING COST</v>
          </cell>
          <cell r="C10">
            <v>2072043229.24</v>
          </cell>
        </row>
        <row r="11">
          <cell r="B11" t="str">
            <v>***      GROSS MARGIN</v>
          </cell>
          <cell r="C11">
            <v>-5737946455.0699997</v>
          </cell>
        </row>
        <row r="12">
          <cell r="B12" t="str">
            <v>*        GENERAL ADMINISTRATIVE</v>
          </cell>
          <cell r="C12">
            <v>438688397.70999998</v>
          </cell>
        </row>
        <row r="13">
          <cell r="B13" t="str">
            <v>*        MARKETING</v>
          </cell>
          <cell r="C13">
            <v>706209116.58000004</v>
          </cell>
        </row>
        <row r="14">
          <cell r="B14" t="str">
            <v>*        SELLING</v>
          </cell>
          <cell r="C14">
            <v>412999414.72000003</v>
          </cell>
        </row>
        <row r="15">
          <cell r="B15" t="str">
            <v>*        RESEARCH AND DEVELOPMENT</v>
          </cell>
          <cell r="C15">
            <v>1610116578.3399999</v>
          </cell>
        </row>
        <row r="16">
          <cell r="B16" t="str">
            <v>*        R&amp;D-NORMALIZED</v>
          </cell>
          <cell r="C16">
            <v>0</v>
          </cell>
        </row>
        <row r="17">
          <cell r="B17" t="str">
            <v>*        IN PROCESS R&amp;D ACQUIRED-NORMALIZED</v>
          </cell>
          <cell r="C17">
            <v>165610000</v>
          </cell>
        </row>
        <row r="18">
          <cell r="B18" t="str">
            <v>*        OPERATING EXPENSES - INTERCOMPANY</v>
          </cell>
          <cell r="C18">
            <v>0</v>
          </cell>
        </row>
        <row r="19">
          <cell r="B19" t="str">
            <v>**       OPERATING EXPENSES</v>
          </cell>
          <cell r="C19">
            <v>3333623507.3499999</v>
          </cell>
        </row>
        <row r="20">
          <cell r="B20" t="str">
            <v>****     OPERATING INCOME</v>
          </cell>
          <cell r="C20">
            <v>-2404322947.7199998</v>
          </cell>
        </row>
        <row r="21">
          <cell r="B21" t="str">
            <v>*        INTEREST INCOME - 3RD PARTY</v>
          </cell>
          <cell r="C21">
            <v>-7000101.4299999997</v>
          </cell>
        </row>
        <row r="22">
          <cell r="B22" t="str">
            <v>*        INTEREST EXPENSE - 3RD PARTY</v>
          </cell>
          <cell r="C22">
            <v>84924595.709999993</v>
          </cell>
        </row>
        <row r="23">
          <cell r="B23" t="str">
            <v>*        FOREIGN EXCHANGE (GAINS) LOSSES</v>
          </cell>
          <cell r="C23">
            <v>12026904.720000001</v>
          </cell>
        </row>
        <row r="24">
          <cell r="B24" t="str">
            <v>*        NET OTHER INCOME - 3RD PARTY</v>
          </cell>
          <cell r="C24">
            <v>-34377926.869999997</v>
          </cell>
        </row>
        <row r="25">
          <cell r="B25" t="str">
            <v>*        OTHER INCOME/EXPENSE-NORMALIZED</v>
          </cell>
          <cell r="C25">
            <v>388445150.42000002</v>
          </cell>
        </row>
        <row r="26">
          <cell r="B26" t="str">
            <v>*        RETIREMENT BENEFIT</v>
          </cell>
          <cell r="C26">
            <v>-93271864.700000003</v>
          </cell>
        </row>
        <row r="27">
          <cell r="B27" t="str">
            <v>*        NET SPECIAL OTHER - 3RD PARTY</v>
          </cell>
          <cell r="C27">
            <v>-0.63</v>
          </cell>
        </row>
        <row r="28">
          <cell r="B28" t="str">
            <v>*        NET OTHER INCOME - INTERCOMPANY</v>
          </cell>
          <cell r="C28">
            <v>-0.2</v>
          </cell>
        </row>
        <row r="29">
          <cell r="B29" t="str">
            <v>**       OTHER (INCOME)/EXPENSE</v>
          </cell>
          <cell r="C29">
            <v>350746757.01999998</v>
          </cell>
        </row>
        <row r="30">
          <cell r="B30" t="str">
            <v>*****    INCOME BEFORE TAXES</v>
          </cell>
          <cell r="C30">
            <v>-2053576190.7</v>
          </cell>
        </row>
        <row r="31">
          <cell r="B31" t="str">
            <v>*        INCOME TAXES</v>
          </cell>
          <cell r="C31">
            <v>273773000.94999999</v>
          </cell>
        </row>
        <row r="32">
          <cell r="B32" t="str">
            <v>*        INCOME TAXES-NORMALIZED</v>
          </cell>
          <cell r="C32">
            <v>-123074748</v>
          </cell>
        </row>
        <row r="33">
          <cell r="B33" t="str">
            <v>**       INCOME TAXES</v>
          </cell>
          <cell r="C33">
            <v>150698252.94999999</v>
          </cell>
        </row>
        <row r="34">
          <cell r="B34" t="str">
            <v>******   NET INCOME BEFORE ACCTS CHANGES</v>
          </cell>
          <cell r="C34">
            <v>-1902877937.75</v>
          </cell>
        </row>
        <row r="35">
          <cell r="B35" t="str">
            <v>*        ACCTS CHANGE/EXTRAORD ITEM</v>
          </cell>
          <cell r="C35">
            <v>0.08</v>
          </cell>
        </row>
        <row r="36">
          <cell r="B36" t="str">
            <v>*******  NET (INCOME)/LOSS</v>
          </cell>
          <cell r="C36">
            <v>-1902877937.6700001</v>
          </cell>
        </row>
        <row r="37">
          <cell r="B37" t="str">
            <v>*        BEGINNING RETAINED EARNINGS</v>
          </cell>
          <cell r="C37">
            <v>-8958483012.9099998</v>
          </cell>
        </row>
        <row r="38">
          <cell r="B38" t="str">
            <v>*        CURR YEAR BRANCH PROFIT/(LOSS)</v>
          </cell>
          <cell r="C38">
            <v>0</v>
          </cell>
        </row>
        <row r="39">
          <cell r="B39" t="str">
            <v>*        CASH DIVIDENDS PAID</v>
          </cell>
          <cell r="C39">
            <v>-4575530.93</v>
          </cell>
        </row>
        <row r="40">
          <cell r="B40" t="str">
            <v>*        TRANSFERS AND ADJUSTMENTS</v>
          </cell>
          <cell r="C40">
            <v>1496495897.51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>2022</v>
          </cell>
        </row>
        <row r="10">
          <cell r="A10" t="str">
            <v>*        NET SALES - TRADE</v>
          </cell>
          <cell r="B10">
            <v>2137.1999999999998</v>
          </cell>
          <cell r="C10">
            <v>4239.8999999999996</v>
          </cell>
          <cell r="D10">
            <v>7132.9</v>
          </cell>
          <cell r="E10">
            <v>7132.9</v>
          </cell>
          <cell r="F10">
            <v>7132.9</v>
          </cell>
          <cell r="G10">
            <v>7132.9</v>
          </cell>
          <cell r="H10">
            <v>7132.9</v>
          </cell>
          <cell r="I10">
            <v>7132.9</v>
          </cell>
          <cell r="J10">
            <v>7132.9</v>
          </cell>
          <cell r="K10">
            <v>7132.9</v>
          </cell>
          <cell r="L10">
            <v>7132.9</v>
          </cell>
          <cell r="M10">
            <v>7132.9</v>
          </cell>
          <cell r="O10" t="str">
            <v>*        NET SALES - TRADE</v>
          </cell>
          <cell r="P10" t="str">
            <v>n/a</v>
          </cell>
          <cell r="Q10" t="str">
            <v>n/a</v>
          </cell>
          <cell r="R10" t="str">
            <v>n/a</v>
          </cell>
          <cell r="T10" t="str">
            <v>*        NET SALES - TRADE</v>
          </cell>
          <cell r="U10">
            <v>2137.1999999999998</v>
          </cell>
          <cell r="V10">
            <v>2102.6999999999998</v>
          </cell>
          <cell r="W10">
            <v>2893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*        COLLABORATION &amp; OTHER REVENUE</v>
          </cell>
          <cell r="B11">
            <v>168.7</v>
          </cell>
          <cell r="C11">
            <v>336.6</v>
          </cell>
          <cell r="D11">
            <v>677.1</v>
          </cell>
          <cell r="E11">
            <v>677.1</v>
          </cell>
          <cell r="F11">
            <v>677.1</v>
          </cell>
          <cell r="G11">
            <v>677.1</v>
          </cell>
          <cell r="H11">
            <v>677.1</v>
          </cell>
          <cell r="I11">
            <v>677.1</v>
          </cell>
          <cell r="J11">
            <v>677.1</v>
          </cell>
          <cell r="K11">
            <v>677.1</v>
          </cell>
          <cell r="L11">
            <v>677.1</v>
          </cell>
          <cell r="M11">
            <v>677.1</v>
          </cell>
          <cell r="O11" t="str">
            <v>*        COLLABORATION &amp; OTHER REVENUE</v>
          </cell>
          <cell r="P11" t="str">
            <v>n/a</v>
          </cell>
          <cell r="Q11" t="str">
            <v>n/a</v>
          </cell>
          <cell r="R11" t="str">
            <v>n/a</v>
          </cell>
          <cell r="T11" t="str">
            <v>*        COLLABORATION &amp; OTHER REVENUE</v>
          </cell>
          <cell r="U11">
            <v>168.7</v>
          </cell>
          <cell r="V11">
            <v>167.90000000000003</v>
          </cell>
          <cell r="W11">
            <v>340.5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**       TOTAL REVENUE</v>
          </cell>
          <cell r="B12">
            <v>2305.8999999999996</v>
          </cell>
          <cell r="C12">
            <v>4576.5</v>
          </cell>
          <cell r="D12">
            <v>7810</v>
          </cell>
          <cell r="E12">
            <v>7810</v>
          </cell>
          <cell r="F12">
            <v>7810</v>
          </cell>
          <cell r="G12">
            <v>7810</v>
          </cell>
          <cell r="H12">
            <v>7810</v>
          </cell>
          <cell r="I12">
            <v>7810</v>
          </cell>
          <cell r="J12">
            <v>7810</v>
          </cell>
          <cell r="K12">
            <v>7810</v>
          </cell>
          <cell r="L12">
            <v>7810</v>
          </cell>
          <cell r="M12">
            <v>7810</v>
          </cell>
          <cell r="O12" t="str">
            <v>**       TOTAL REVENUE</v>
          </cell>
          <cell r="P12" t="str">
            <v>n/a</v>
          </cell>
          <cell r="Q12" t="str">
            <v>n/a</v>
          </cell>
          <cell r="R12" t="str">
            <v>n/a</v>
          </cell>
          <cell r="T12" t="str">
            <v>**       TOTAL REVENUE</v>
          </cell>
          <cell r="U12">
            <v>2305.8999999999996</v>
          </cell>
          <cell r="V12">
            <v>2270.6000000000004</v>
          </cell>
          <cell r="W12">
            <v>3233.5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O13">
            <v>0</v>
          </cell>
        </row>
        <row r="14">
          <cell r="A14" t="str">
            <v>*        STD COPS, VARIANCES &amp; DISTRIBUTION</v>
          </cell>
          <cell r="B14">
            <v>608.6</v>
          </cell>
          <cell r="C14">
            <v>1137.8</v>
          </cell>
          <cell r="D14">
            <v>1867.5</v>
          </cell>
          <cell r="E14">
            <v>1867.5</v>
          </cell>
          <cell r="F14">
            <v>1867.5</v>
          </cell>
          <cell r="G14">
            <v>1867.5</v>
          </cell>
          <cell r="H14">
            <v>1867.5</v>
          </cell>
          <cell r="I14">
            <v>1867.5</v>
          </cell>
          <cell r="J14">
            <v>1867.5</v>
          </cell>
          <cell r="K14">
            <v>1867.5</v>
          </cell>
          <cell r="L14">
            <v>1867.5</v>
          </cell>
          <cell r="M14">
            <v>1867.5</v>
          </cell>
          <cell r="O14" t="str">
            <v>*        STD COPS, VARIANCES &amp; DISTRIBUTION</v>
          </cell>
          <cell r="P14" t="str">
            <v>n/a</v>
          </cell>
          <cell r="Q14" t="str">
            <v>n/a</v>
          </cell>
          <cell r="R14" t="str">
            <v>n/a</v>
          </cell>
          <cell r="T14" t="str">
            <v>*        STD COPS, VARIANCES &amp; DISTRIBUTION</v>
          </cell>
          <cell r="U14">
            <v>608.6</v>
          </cell>
          <cell r="V14">
            <v>529.19999999999993</v>
          </cell>
          <cell r="W14">
            <v>729.7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*        COPS-ASSET IMPAIRMENT-NORMALIZED</v>
          </cell>
          <cell r="B15">
            <v>0</v>
          </cell>
          <cell r="C15">
            <v>0</v>
          </cell>
          <cell r="D15">
            <v>204.6</v>
          </cell>
          <cell r="E15">
            <v>204.6</v>
          </cell>
          <cell r="F15">
            <v>204.6</v>
          </cell>
          <cell r="G15">
            <v>204.6</v>
          </cell>
          <cell r="H15">
            <v>204.6</v>
          </cell>
          <cell r="I15">
            <v>204.6</v>
          </cell>
          <cell r="J15">
            <v>204.6</v>
          </cell>
          <cell r="K15">
            <v>204.6</v>
          </cell>
          <cell r="L15">
            <v>204.6</v>
          </cell>
          <cell r="M15">
            <v>204.6</v>
          </cell>
          <cell r="O15" t="str">
            <v>*        COPS-ASSET IMPAIRMENT-NORMALIZED</v>
          </cell>
          <cell r="P15" t="str">
            <v>n/a</v>
          </cell>
          <cell r="Q15" t="str">
            <v>n/a</v>
          </cell>
          <cell r="R15" t="str">
            <v>n/a</v>
          </cell>
          <cell r="T15" t="str">
            <v>*        COPS-ASSET IMPAIRMENT-NORMALIZED</v>
          </cell>
          <cell r="U15">
            <v>0</v>
          </cell>
          <cell r="V15">
            <v>0</v>
          </cell>
          <cell r="W15">
            <v>204.6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GROSS MARGIN</v>
          </cell>
          <cell r="B16">
            <v>1697.2999999999997</v>
          </cell>
          <cell r="C16">
            <v>3438.7</v>
          </cell>
          <cell r="D16">
            <v>5737.9</v>
          </cell>
          <cell r="E16">
            <v>5737.9</v>
          </cell>
          <cell r="F16">
            <v>5737.9</v>
          </cell>
          <cell r="G16">
            <v>5737.9</v>
          </cell>
          <cell r="H16">
            <v>5737.9</v>
          </cell>
          <cell r="I16">
            <v>5737.9</v>
          </cell>
          <cell r="J16">
            <v>5737.9</v>
          </cell>
          <cell r="K16">
            <v>5737.9</v>
          </cell>
          <cell r="L16">
            <v>5737.9</v>
          </cell>
          <cell r="M16">
            <v>5737.9</v>
          </cell>
          <cell r="O16" t="str">
            <v>GROSS MARGIN</v>
          </cell>
          <cell r="P16" t="str">
            <v>n/a</v>
          </cell>
          <cell r="Q16" t="str">
            <v>n/a</v>
          </cell>
          <cell r="R16" t="str">
            <v>n/a</v>
          </cell>
          <cell r="T16" t="str">
            <v>GROSS MARGIN</v>
          </cell>
          <cell r="U16">
            <v>1697.2999999999997</v>
          </cell>
          <cell r="V16">
            <v>1741.4</v>
          </cell>
          <cell r="W16">
            <v>2299.1999999999998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G17" t="str">
            <v>.</v>
          </cell>
        </row>
        <row r="18">
          <cell r="A18" t="str">
            <v>GM%</v>
          </cell>
          <cell r="B18">
            <v>0.73599999999999999</v>
          </cell>
          <cell r="C18">
            <v>0.751</v>
          </cell>
          <cell r="D18">
            <v>0.73499999999999999</v>
          </cell>
          <cell r="E18">
            <v>0.73499999999999999</v>
          </cell>
          <cell r="F18">
            <v>0.73499999999999999</v>
          </cell>
          <cell r="G18">
            <v>0.73499999999999999</v>
          </cell>
          <cell r="H18">
            <v>0.73499999999999999</v>
          </cell>
          <cell r="I18">
            <v>0.73499999999999999</v>
          </cell>
          <cell r="J18">
            <v>0.73499999999999999</v>
          </cell>
          <cell r="K18">
            <v>0.73499999999999999</v>
          </cell>
          <cell r="L18">
            <v>0.73499999999999999</v>
          </cell>
          <cell r="M18">
            <v>0.73499999999999999</v>
          </cell>
          <cell r="O18" t="str">
            <v>GM%</v>
          </cell>
          <cell r="P18" t="str">
            <v>n/a</v>
          </cell>
          <cell r="Q18" t="str">
            <v>n/a</v>
          </cell>
          <cell r="R18" t="str">
            <v>n/a</v>
          </cell>
          <cell r="T18" t="str">
            <v>GM%</v>
          </cell>
          <cell r="U18">
            <v>0.73599999999999999</v>
          </cell>
          <cell r="V18">
            <v>0.76700000000000002</v>
          </cell>
          <cell r="W18">
            <v>0.71099999999999997</v>
          </cell>
          <cell r="X18" t="e">
            <v>#DIV/0!</v>
          </cell>
          <cell r="Y18" t="e">
            <v>#DIV/0!</v>
          </cell>
          <cell r="Z18" t="e">
            <v>#DIV/0!</v>
          </cell>
          <cell r="AA18" t="e">
            <v>#DIV/0!</v>
          </cell>
          <cell r="AB18" t="e">
            <v>#DIV/0!</v>
          </cell>
          <cell r="AC18" t="e">
            <v>#DIV/0!</v>
          </cell>
          <cell r="AD18" t="e">
            <v>#DIV/0!</v>
          </cell>
          <cell r="AE18" t="e">
            <v>#DIV/0!</v>
          </cell>
          <cell r="AF18" t="e">
            <v>#DIV/0!</v>
          </cell>
        </row>
        <row r="20">
          <cell r="A20" t="str">
            <v>*        GENERAL ADMINISTRATIVE</v>
          </cell>
          <cell r="B20">
            <v>138.6</v>
          </cell>
          <cell r="C20">
            <v>282.2</v>
          </cell>
          <cell r="D20">
            <v>438.7</v>
          </cell>
          <cell r="E20">
            <v>438.7</v>
          </cell>
          <cell r="F20">
            <v>438.7</v>
          </cell>
          <cell r="G20">
            <v>438.7</v>
          </cell>
          <cell r="H20">
            <v>438.7</v>
          </cell>
          <cell r="I20">
            <v>438.7</v>
          </cell>
          <cell r="J20">
            <v>438.7</v>
          </cell>
          <cell r="K20">
            <v>438.7</v>
          </cell>
          <cell r="L20">
            <v>438.7</v>
          </cell>
          <cell r="M20">
            <v>438.7</v>
          </cell>
          <cell r="O20" t="str">
            <v>*        GENERAL ADMINISTRATIVE</v>
          </cell>
          <cell r="P20" t="str">
            <v>n/a</v>
          </cell>
          <cell r="Q20" t="str">
            <v>n/a</v>
          </cell>
          <cell r="R20" t="str">
            <v>n/a</v>
          </cell>
          <cell r="T20" t="str">
            <v>*        GENERAL ADMINISTRATIVE</v>
          </cell>
          <cell r="U20">
            <v>138.6</v>
          </cell>
          <cell r="V20">
            <v>143.6</v>
          </cell>
          <cell r="W20">
            <v>156.5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*        G&amp;A-NORMALIZED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 t="str">
            <v>*        G&amp;A-NORMALIZED</v>
          </cell>
          <cell r="P21" t="str">
            <v>n/a</v>
          </cell>
          <cell r="Q21" t="str">
            <v>n/a</v>
          </cell>
          <cell r="R21" t="str">
            <v>n/a</v>
          </cell>
          <cell r="T21" t="str">
            <v>*        G&amp;A-NORMALIZED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*        MARKETING</v>
          </cell>
          <cell r="B22">
            <v>210</v>
          </cell>
          <cell r="C22">
            <v>450.5</v>
          </cell>
          <cell r="D22">
            <v>706.2</v>
          </cell>
          <cell r="E22">
            <v>706.2</v>
          </cell>
          <cell r="F22">
            <v>706.2</v>
          </cell>
          <cell r="G22">
            <v>706.2</v>
          </cell>
          <cell r="H22">
            <v>706.2</v>
          </cell>
          <cell r="I22">
            <v>706.2</v>
          </cell>
          <cell r="J22">
            <v>706.2</v>
          </cell>
          <cell r="K22">
            <v>706.2</v>
          </cell>
          <cell r="L22">
            <v>706.2</v>
          </cell>
          <cell r="M22">
            <v>706.2</v>
          </cell>
          <cell r="O22" t="str">
            <v>*        MARKETING</v>
          </cell>
          <cell r="P22" t="str">
            <v>n/a</v>
          </cell>
          <cell r="Q22" t="str">
            <v>n/a</v>
          </cell>
          <cell r="R22" t="str">
            <v>n/a</v>
          </cell>
          <cell r="T22" t="str">
            <v>*        MARKETING</v>
          </cell>
          <cell r="U22">
            <v>210</v>
          </cell>
          <cell r="V22">
            <v>240.5</v>
          </cell>
          <cell r="W22">
            <v>255.70000000000005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*        MARKETING-NORMALIZED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 t="str">
            <v>*        MARKETING-NORMALIZED</v>
          </cell>
          <cell r="P23" t="str">
            <v>n/a</v>
          </cell>
          <cell r="Q23" t="str">
            <v>n/a</v>
          </cell>
          <cell r="R23" t="str">
            <v>n/a</v>
          </cell>
          <cell r="T23" t="str">
            <v>*        MARKETING-NORMALIZED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*        SELLING</v>
          </cell>
          <cell r="B24">
            <v>126.8</v>
          </cell>
          <cell r="C24">
            <v>258.7</v>
          </cell>
          <cell r="D24">
            <v>413</v>
          </cell>
          <cell r="E24">
            <v>413</v>
          </cell>
          <cell r="F24">
            <v>413</v>
          </cell>
          <cell r="G24">
            <v>413</v>
          </cell>
          <cell r="H24">
            <v>413</v>
          </cell>
          <cell r="I24">
            <v>413</v>
          </cell>
          <cell r="J24">
            <v>413</v>
          </cell>
          <cell r="K24">
            <v>413</v>
          </cell>
          <cell r="L24">
            <v>413</v>
          </cell>
          <cell r="M24">
            <v>413</v>
          </cell>
          <cell r="O24" t="str">
            <v>*        SELLING</v>
          </cell>
          <cell r="P24" t="str">
            <v>n/a</v>
          </cell>
          <cell r="Q24" t="str">
            <v>n/a</v>
          </cell>
          <cell r="R24" t="str">
            <v>n/a</v>
          </cell>
          <cell r="T24" t="str">
            <v>*        SELLING</v>
          </cell>
          <cell r="U24">
            <v>126.8</v>
          </cell>
          <cell r="V24">
            <v>131.89999999999998</v>
          </cell>
          <cell r="W24">
            <v>154.30000000000001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*        SELLING-NORMALIZED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 t="str">
            <v>*        SELLING-NORMALIZED</v>
          </cell>
          <cell r="P25" t="str">
            <v>n/a</v>
          </cell>
          <cell r="Q25" t="str">
            <v>n/a</v>
          </cell>
          <cell r="R25" t="str">
            <v>n/a</v>
          </cell>
          <cell r="T25" t="str">
            <v>*        SELLING-NORMALIZED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*        RESEARCH AND DEVELOPMENT</v>
          </cell>
          <cell r="B26">
            <v>497</v>
          </cell>
          <cell r="C26">
            <v>1033.7</v>
          </cell>
          <cell r="D26">
            <v>1610.1</v>
          </cell>
          <cell r="E26">
            <v>1610.1</v>
          </cell>
          <cell r="F26">
            <v>1610.1</v>
          </cell>
          <cell r="G26">
            <v>1610.1</v>
          </cell>
          <cell r="H26">
            <v>1610.1</v>
          </cell>
          <cell r="I26">
            <v>1610.1</v>
          </cell>
          <cell r="J26">
            <v>1610.1</v>
          </cell>
          <cell r="K26">
            <v>1610.1</v>
          </cell>
          <cell r="L26">
            <v>1610.1</v>
          </cell>
          <cell r="M26">
            <v>1610.1</v>
          </cell>
          <cell r="O26" t="str">
            <v>*        RESEARCH AND DEVELOPMENT</v>
          </cell>
          <cell r="P26" t="str">
            <v>n/a</v>
          </cell>
          <cell r="Q26" t="str">
            <v>n/a</v>
          </cell>
          <cell r="R26" t="str">
            <v>n/a</v>
          </cell>
          <cell r="T26" t="str">
            <v>*        RESEARCH AND DEVELOPMENT</v>
          </cell>
          <cell r="U26">
            <v>497</v>
          </cell>
          <cell r="V26">
            <v>536.70000000000005</v>
          </cell>
          <cell r="W26">
            <v>576.39999999999986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*        IN PROCESS R&amp;D ACQUIRED-NORMALIZED</v>
          </cell>
          <cell r="B27">
            <v>0</v>
          </cell>
          <cell r="C27">
            <v>0</v>
          </cell>
          <cell r="D27">
            <v>165.6</v>
          </cell>
          <cell r="E27">
            <v>165.6</v>
          </cell>
          <cell r="F27">
            <v>165.6</v>
          </cell>
          <cell r="G27">
            <v>165.6</v>
          </cell>
          <cell r="H27">
            <v>165.6</v>
          </cell>
          <cell r="I27">
            <v>165.6</v>
          </cell>
          <cell r="J27">
            <v>165.6</v>
          </cell>
          <cell r="K27">
            <v>165.6</v>
          </cell>
          <cell r="L27">
            <v>165.6</v>
          </cell>
          <cell r="M27">
            <v>165.6</v>
          </cell>
          <cell r="O27" t="str">
            <v>*        IN PROCESS R&amp;D ACQUIRED-NORMALIZED</v>
          </cell>
          <cell r="P27" t="str">
            <v>n/a</v>
          </cell>
          <cell r="Q27" t="str">
            <v>n/a</v>
          </cell>
          <cell r="R27" t="str">
            <v>n/a</v>
          </cell>
          <cell r="T27" t="str">
            <v>*        IN PROCESS R&amp;D ACQUIRED-NORMALIZED</v>
          </cell>
          <cell r="U27">
            <v>0</v>
          </cell>
          <cell r="V27">
            <v>0</v>
          </cell>
          <cell r="W27">
            <v>165.6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*        ASSET IMPAIRMENT-NORMALIZED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>*        ASSET IMPAIRMENT-NORMALIZED</v>
          </cell>
          <cell r="P28" t="str">
            <v>n/a</v>
          </cell>
          <cell r="Q28" t="str">
            <v>n/a</v>
          </cell>
          <cell r="R28" t="str">
            <v>n/a</v>
          </cell>
          <cell r="T28" t="str">
            <v>*        ASSET IMPAIRMENT-NORMALIZED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TOTAL OPERATING EXPENSE</v>
          </cell>
          <cell r="B29">
            <v>972.40000000000009</v>
          </cell>
          <cell r="C29">
            <v>2025.1000000000001</v>
          </cell>
          <cell r="D29">
            <v>3333.6</v>
          </cell>
          <cell r="E29">
            <v>3333.6</v>
          </cell>
          <cell r="F29">
            <v>3333.6</v>
          </cell>
          <cell r="G29">
            <v>3333.6</v>
          </cell>
          <cell r="H29">
            <v>3333.6</v>
          </cell>
          <cell r="I29">
            <v>3333.6</v>
          </cell>
          <cell r="J29">
            <v>3333.6</v>
          </cell>
          <cell r="K29">
            <v>3333.6</v>
          </cell>
          <cell r="L29">
            <v>3333.6</v>
          </cell>
          <cell r="M29">
            <v>3333.6</v>
          </cell>
          <cell r="O29" t="str">
            <v>TOTAL OPERATING EXPENSE</v>
          </cell>
          <cell r="P29" t="str">
            <v>n/a</v>
          </cell>
          <cell r="Q29" t="str">
            <v>n/a</v>
          </cell>
          <cell r="R29" t="str">
            <v>n/a</v>
          </cell>
          <cell r="T29" t="str">
            <v>TOTAL OPERATING EXPENSE</v>
          </cell>
          <cell r="U29">
            <v>972.40000000000009</v>
          </cell>
          <cell r="V29">
            <v>1052.7</v>
          </cell>
          <cell r="W29">
            <v>1308.4999999999998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R&amp;D%</v>
          </cell>
          <cell r="B30">
            <v>0.216</v>
          </cell>
          <cell r="C30">
            <v>0.22600000000000001</v>
          </cell>
          <cell r="D30">
            <v>0.20599999999999999</v>
          </cell>
          <cell r="E30">
            <v>0.20599999999999999</v>
          </cell>
          <cell r="F30">
            <v>0.20599999999999999</v>
          </cell>
          <cell r="G30">
            <v>0.20599999999999999</v>
          </cell>
          <cell r="H30">
            <v>0.20599999999999999</v>
          </cell>
          <cell r="I30">
            <v>0.20599999999999999</v>
          </cell>
          <cell r="J30">
            <v>0.20599999999999999</v>
          </cell>
          <cell r="K30">
            <v>0.20599999999999999</v>
          </cell>
          <cell r="L30">
            <v>0.20599999999999999</v>
          </cell>
          <cell r="M30">
            <v>0.20599999999999999</v>
          </cell>
          <cell r="O30" t="str">
            <v>R&amp;D%</v>
          </cell>
          <cell r="P30" t="str">
            <v>n/a</v>
          </cell>
          <cell r="Q30" t="str">
            <v>n/a</v>
          </cell>
          <cell r="R30" t="str">
            <v>n/a</v>
          </cell>
          <cell r="T30" t="str">
            <v>R&amp;D%</v>
          </cell>
          <cell r="U30">
            <v>0.216</v>
          </cell>
          <cell r="V30">
            <v>0.23599999999999999</v>
          </cell>
          <cell r="W30">
            <v>0.17799999999999999</v>
          </cell>
          <cell r="X30" t="str">
            <v>n/a</v>
          </cell>
          <cell r="Y30" t="str">
            <v>n/a</v>
          </cell>
          <cell r="Z30" t="str">
            <v>n/a</v>
          </cell>
          <cell r="AA30" t="str">
            <v>n/a</v>
          </cell>
          <cell r="AB30" t="str">
            <v>n/a</v>
          </cell>
          <cell r="AC30" t="str">
            <v>n/a</v>
          </cell>
          <cell r="AD30" t="str">
            <v>n/a</v>
          </cell>
          <cell r="AE30" t="str">
            <v>n/a</v>
          </cell>
          <cell r="AF30" t="str">
            <v>n/a</v>
          </cell>
        </row>
        <row r="33">
          <cell r="A33" t="str">
            <v>OPERATING INCOME/(LOSS)</v>
          </cell>
          <cell r="B33">
            <v>724.89999999999964</v>
          </cell>
          <cell r="C33">
            <v>1413.5999999999997</v>
          </cell>
          <cell r="D33">
            <v>2404.2999999999997</v>
          </cell>
          <cell r="E33">
            <v>2404.2999999999997</v>
          </cell>
          <cell r="F33">
            <v>2404.2999999999997</v>
          </cell>
          <cell r="G33">
            <v>2404.2999999999997</v>
          </cell>
          <cell r="H33">
            <v>2404.2999999999997</v>
          </cell>
          <cell r="I33">
            <v>2404.2999999999997</v>
          </cell>
          <cell r="J33">
            <v>2404.2999999999997</v>
          </cell>
          <cell r="K33">
            <v>2404.2999999999997</v>
          </cell>
          <cell r="L33">
            <v>2404.2999999999997</v>
          </cell>
          <cell r="M33">
            <v>2404.2999999999997</v>
          </cell>
          <cell r="O33" t="str">
            <v>OPERATING INCOME/(LOSS)</v>
          </cell>
          <cell r="P33" t="str">
            <v>n/a</v>
          </cell>
          <cell r="Q33" t="str">
            <v>n/a</v>
          </cell>
          <cell r="R33" t="str">
            <v>n/a</v>
          </cell>
          <cell r="T33" t="str">
            <v>OPERATING INCOME/(LOSS)</v>
          </cell>
          <cell r="U33">
            <v>724.89999999999964</v>
          </cell>
          <cell r="V33">
            <v>688.7</v>
          </cell>
          <cell r="W33">
            <v>990.7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5">
          <cell r="A35" t="str">
            <v>*        INTEREST EXPENSE - 3RD PARTY</v>
          </cell>
          <cell r="B35">
            <v>-28.9</v>
          </cell>
          <cell r="C35">
            <v>-56.5</v>
          </cell>
          <cell r="D35">
            <v>-84.9</v>
          </cell>
          <cell r="E35">
            <v>-84.9</v>
          </cell>
          <cell r="F35">
            <v>-84.9</v>
          </cell>
          <cell r="G35">
            <v>-84.9</v>
          </cell>
          <cell r="H35">
            <v>-84.9</v>
          </cell>
          <cell r="I35">
            <v>-84.9</v>
          </cell>
          <cell r="J35">
            <v>-84.9</v>
          </cell>
          <cell r="K35">
            <v>-84.9</v>
          </cell>
          <cell r="L35">
            <v>-84.9</v>
          </cell>
          <cell r="M35">
            <v>-84.9</v>
          </cell>
          <cell r="O35" t="str">
            <v>*        INTEREST EXPENSE - 3RD PARTY</v>
          </cell>
          <cell r="P35" t="str">
            <v>n/a</v>
          </cell>
          <cell r="Q35" t="str">
            <v>n/a</v>
          </cell>
          <cell r="R35" t="str">
            <v>n/a</v>
          </cell>
          <cell r="T35" t="str">
            <v>*        INTEREST EXPENSE - 3RD PARTY</v>
          </cell>
          <cell r="U35">
            <v>-28.9</v>
          </cell>
          <cell r="V35">
            <v>-27.6</v>
          </cell>
          <cell r="W35">
            <v>-28.400000000000006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*        INTEREST INCOME - 3RD PARTY</v>
          </cell>
          <cell r="B36">
            <v>1.7</v>
          </cell>
          <cell r="C36">
            <v>3.5</v>
          </cell>
          <cell r="D36">
            <v>7</v>
          </cell>
          <cell r="E36">
            <v>7</v>
          </cell>
          <cell r="F36">
            <v>7</v>
          </cell>
          <cell r="G36">
            <v>7</v>
          </cell>
          <cell r="H36">
            <v>7</v>
          </cell>
          <cell r="I36">
            <v>7</v>
          </cell>
          <cell r="J36">
            <v>7</v>
          </cell>
          <cell r="K36">
            <v>7</v>
          </cell>
          <cell r="L36">
            <v>7</v>
          </cell>
          <cell r="M36">
            <v>7</v>
          </cell>
          <cell r="O36" t="str">
            <v>*        INTEREST INCOME - 3RD PARTY</v>
          </cell>
          <cell r="P36" t="str">
            <v>n/a</v>
          </cell>
          <cell r="Q36" t="str">
            <v>n/a</v>
          </cell>
          <cell r="R36" t="str">
            <v>n/a</v>
          </cell>
          <cell r="T36" t="str">
            <v>*        INTEREST INCOME - 3RD PARTY</v>
          </cell>
          <cell r="U36">
            <v>1.7</v>
          </cell>
          <cell r="V36">
            <v>1.8</v>
          </cell>
          <cell r="W36">
            <v>3.5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 t="str">
            <v>*        OTHER INCOME/EXPENSE-NORMALIZED</v>
          </cell>
          <cell r="B37">
            <v>0</v>
          </cell>
          <cell r="C37">
            <v>0</v>
          </cell>
          <cell r="D37">
            <v>-388.4</v>
          </cell>
          <cell r="E37">
            <v>-388.4</v>
          </cell>
          <cell r="F37">
            <v>-388.4</v>
          </cell>
          <cell r="G37">
            <v>-388.4</v>
          </cell>
          <cell r="H37">
            <v>-388.4</v>
          </cell>
          <cell r="I37">
            <v>-388.4</v>
          </cell>
          <cell r="J37">
            <v>-388.4</v>
          </cell>
          <cell r="K37">
            <v>-388.4</v>
          </cell>
          <cell r="L37">
            <v>-388.4</v>
          </cell>
          <cell r="M37">
            <v>-388.4</v>
          </cell>
          <cell r="O37" t="str">
            <v>*        OTHER INCOME/EXPENSE-NORMALIZED</v>
          </cell>
          <cell r="P37" t="str">
            <v>n/a</v>
          </cell>
          <cell r="Q37" t="str">
            <v>n/a</v>
          </cell>
          <cell r="R37" t="str">
            <v>n/a</v>
          </cell>
          <cell r="T37" t="str">
            <v>*        OTHER INCOME/EXPENSE-NORMALIZED</v>
          </cell>
          <cell r="U37">
            <v>0</v>
          </cell>
          <cell r="V37">
            <v>0</v>
          </cell>
          <cell r="W37">
            <v>-388.4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NET OTHER INCOME/(EXPENSE)</v>
          </cell>
          <cell r="B38">
            <v>-9.6</v>
          </cell>
          <cell r="C38">
            <v>-0.90000000000000213</v>
          </cell>
          <cell r="D38">
            <v>22.299999999999955</v>
          </cell>
          <cell r="E38">
            <v>22.299999999999955</v>
          </cell>
          <cell r="F38">
            <v>22.299999999999955</v>
          </cell>
          <cell r="G38">
            <v>22.299999999999955</v>
          </cell>
          <cell r="H38">
            <v>22.299999999999955</v>
          </cell>
          <cell r="I38">
            <v>22.299999999999955</v>
          </cell>
          <cell r="J38">
            <v>22.299999999999955</v>
          </cell>
          <cell r="K38">
            <v>22.299999999999955</v>
          </cell>
          <cell r="L38">
            <v>22.299999999999955</v>
          </cell>
          <cell r="M38">
            <v>22.299999999999955</v>
          </cell>
          <cell r="O38" t="str">
            <v>NET OTHER INCOME/(EXPENSE)</v>
          </cell>
          <cell r="P38" t="str">
            <v>n/a</v>
          </cell>
          <cell r="Q38" t="str">
            <v>n/a</v>
          </cell>
          <cell r="R38" t="str">
            <v>n/a</v>
          </cell>
          <cell r="T38" t="str">
            <v>NET OTHER INCOME/(EXPENSE)</v>
          </cell>
          <cell r="U38">
            <v>-9.6</v>
          </cell>
          <cell r="V38">
            <v>8.6999999999999975</v>
          </cell>
          <cell r="W38">
            <v>23.199999999999957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*        RETIREMENT BENEFIT</v>
          </cell>
          <cell r="B39">
            <v>32.4</v>
          </cell>
          <cell r="C39">
            <v>64.7</v>
          </cell>
          <cell r="D39">
            <v>93.3</v>
          </cell>
          <cell r="E39">
            <v>93.3</v>
          </cell>
          <cell r="F39">
            <v>93.3</v>
          </cell>
          <cell r="G39">
            <v>93.3</v>
          </cell>
          <cell r="H39">
            <v>93.3</v>
          </cell>
          <cell r="I39">
            <v>93.3</v>
          </cell>
          <cell r="J39">
            <v>93.3</v>
          </cell>
          <cell r="K39">
            <v>93.3</v>
          </cell>
          <cell r="L39">
            <v>93.3</v>
          </cell>
          <cell r="M39">
            <v>93.3</v>
          </cell>
          <cell r="O39" t="str">
            <v>*        RETIREMENT BENEFIT</v>
          </cell>
          <cell r="P39" t="str">
            <v>n/a</v>
          </cell>
          <cell r="Q39" t="str">
            <v>n/a</v>
          </cell>
          <cell r="R39" t="str">
            <v>n/a</v>
          </cell>
          <cell r="T39" t="str">
            <v>*        RETIREMENT BENEFIT</v>
          </cell>
          <cell r="U39">
            <v>32.4</v>
          </cell>
          <cell r="V39">
            <v>32.300000000000004</v>
          </cell>
          <cell r="W39">
            <v>28.599999999999994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**       OTHER (INCOME)/EXPENSE</v>
          </cell>
          <cell r="B40">
            <v>-4.3999999999999986</v>
          </cell>
          <cell r="C40">
            <v>10.799999999999997</v>
          </cell>
          <cell r="D40">
            <v>-350.7</v>
          </cell>
          <cell r="E40">
            <v>-350.7</v>
          </cell>
          <cell r="F40">
            <v>-350.7</v>
          </cell>
          <cell r="G40">
            <v>-350.7</v>
          </cell>
          <cell r="H40">
            <v>-350.7</v>
          </cell>
          <cell r="I40">
            <v>-350.7</v>
          </cell>
          <cell r="J40">
            <v>-350.7</v>
          </cell>
          <cell r="K40">
            <v>-350.7</v>
          </cell>
          <cell r="L40">
            <v>-350.7</v>
          </cell>
          <cell r="M40">
            <v>-350.7</v>
          </cell>
          <cell r="O40" t="str">
            <v>**       OTHER (INCOME)/EXPENSE</v>
          </cell>
          <cell r="P40" t="str">
            <v>n/a</v>
          </cell>
          <cell r="Q40" t="str">
            <v>n/a</v>
          </cell>
          <cell r="R40" t="str">
            <v>n/a</v>
          </cell>
          <cell r="T40" t="str">
            <v>**       OTHER (INCOME)/EXPENSE</v>
          </cell>
          <cell r="U40">
            <v>-4.3999999999999986</v>
          </cell>
          <cell r="V40">
            <v>15.199999999999996</v>
          </cell>
          <cell r="W40">
            <v>-361.5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2">
          <cell r="A42" t="str">
            <v>INCOME/(LOSS) BEFORE INCOME TAX</v>
          </cell>
          <cell r="B42">
            <v>720.49999999999966</v>
          </cell>
          <cell r="C42">
            <v>1424.3999999999996</v>
          </cell>
          <cell r="D42">
            <v>2053.6</v>
          </cell>
          <cell r="E42">
            <v>2053.6</v>
          </cell>
          <cell r="F42">
            <v>2053.6</v>
          </cell>
          <cell r="G42">
            <v>2053.6</v>
          </cell>
          <cell r="H42">
            <v>2053.6</v>
          </cell>
          <cell r="I42">
            <v>2053.6</v>
          </cell>
          <cell r="J42">
            <v>2053.6</v>
          </cell>
          <cell r="K42">
            <v>2053.6</v>
          </cell>
          <cell r="L42">
            <v>2053.6</v>
          </cell>
          <cell r="M42">
            <v>2053.6</v>
          </cell>
          <cell r="O42" t="str">
            <v>INCOME/(LOSS) BEFORE INCOME TAX</v>
          </cell>
          <cell r="P42" t="str">
            <v>n/a</v>
          </cell>
          <cell r="Q42" t="str">
            <v>n/a</v>
          </cell>
          <cell r="R42" t="str">
            <v>n/a</v>
          </cell>
          <cell r="T42" t="str">
            <v>INCOME/(LOSS) BEFORE INCOME TAX</v>
          </cell>
          <cell r="U42">
            <v>720.49999999999966</v>
          </cell>
          <cell r="V42">
            <v>703.9</v>
          </cell>
          <cell r="W42">
            <v>629.20000000000027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5">
          <cell r="A45" t="str">
            <v>GAAP Tax Rate (FORMULA)</v>
          </cell>
          <cell r="B45">
            <v>0.13900000000000001</v>
          </cell>
          <cell r="C45">
            <v>0.13</v>
          </cell>
          <cell r="D45">
            <v>7.3400000000000007E-2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 t="str">
            <v>GAAP Tax Rate (FORMULA)</v>
          </cell>
          <cell r="T45" t="str">
            <v>GAAP Tax Rate (FORMULA)</v>
          </cell>
          <cell r="U45">
            <v>0.13900000000000001</v>
          </cell>
          <cell r="V45">
            <v>0.121</v>
          </cell>
          <cell r="W45">
            <v>-5.5E-2</v>
          </cell>
          <cell r="X45" t="str">
            <v>n/a</v>
          </cell>
          <cell r="Y45" t="str">
            <v>n/a</v>
          </cell>
          <cell r="Z45" t="str">
            <v>n/a</v>
          </cell>
          <cell r="AA45" t="str">
            <v>n/a</v>
          </cell>
          <cell r="AB45" t="str">
            <v>n/a</v>
          </cell>
          <cell r="AC45" t="str">
            <v>n/a</v>
          </cell>
          <cell r="AD45" t="str">
            <v>n/a</v>
          </cell>
          <cell r="AE45" t="str">
            <v>n/a</v>
          </cell>
          <cell r="AF45" t="str">
            <v>n/a</v>
          </cell>
        </row>
        <row r="47">
          <cell r="A47" t="str">
            <v>INCOME TAXES (ROUNDED)</v>
          </cell>
          <cell r="B47">
            <v>100.1</v>
          </cell>
          <cell r="C47">
            <v>185.2</v>
          </cell>
          <cell r="D47">
            <v>150.69999999999999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 t="str">
            <v>INCOME TAXES (ROUNDED)</v>
          </cell>
          <cell r="P47" t="str">
            <v>n/a</v>
          </cell>
          <cell r="Q47" t="str">
            <v>n/a</v>
          </cell>
          <cell r="R47" t="str">
            <v>n/a</v>
          </cell>
          <cell r="T47" t="str">
            <v>INCOME TAXES (ROUNDED)</v>
          </cell>
          <cell r="U47">
            <v>100.1</v>
          </cell>
          <cell r="V47">
            <v>85.1</v>
          </cell>
          <cell r="W47">
            <v>-34.5</v>
          </cell>
          <cell r="X47">
            <v>-150.69999999999999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EFFECTIVE TAX RATE</v>
          </cell>
          <cell r="B48">
            <v>0.13900000000000001</v>
          </cell>
          <cell r="C48">
            <v>0.13</v>
          </cell>
          <cell r="D48">
            <v>7.2999999999999995E-2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 t="str">
            <v>EFFECTIVE TAX RATE</v>
          </cell>
          <cell r="P48" t="str">
            <v>n/a</v>
          </cell>
          <cell r="Q48" t="str">
            <v>n/a</v>
          </cell>
          <cell r="R48" t="str">
            <v>n/a</v>
          </cell>
          <cell r="T48" t="str">
            <v>EFFECTIVE TAX RATE</v>
          </cell>
          <cell r="U48">
            <v>0.13900000000000001</v>
          </cell>
          <cell r="V48">
            <v>0.121</v>
          </cell>
          <cell r="W48">
            <v>-5.5E-2</v>
          </cell>
          <cell r="X48" t="str">
            <v>n/a</v>
          </cell>
          <cell r="Y48" t="str">
            <v>n/a</v>
          </cell>
          <cell r="Z48" t="str">
            <v>n/a</v>
          </cell>
          <cell r="AA48" t="str">
            <v>n/a</v>
          </cell>
          <cell r="AB48" t="str">
            <v>n/a</v>
          </cell>
          <cell r="AC48" t="str">
            <v>n/a</v>
          </cell>
          <cell r="AD48" t="str">
            <v>n/a</v>
          </cell>
          <cell r="AE48" t="str">
            <v>n/a</v>
          </cell>
          <cell r="AF48" t="str">
            <v>n/a</v>
          </cell>
        </row>
        <row r="50">
          <cell r="A50" t="str">
            <v>NET INCOME FROM CONTINUING OPERATIONS</v>
          </cell>
          <cell r="B50">
            <v>620.39999999999964</v>
          </cell>
          <cell r="C50">
            <v>1239.1999999999996</v>
          </cell>
          <cell r="D50">
            <v>1902.8999999999999</v>
          </cell>
          <cell r="E50">
            <v>2053.6</v>
          </cell>
          <cell r="F50">
            <v>2053.6</v>
          </cell>
          <cell r="G50">
            <v>2053.6</v>
          </cell>
          <cell r="H50">
            <v>2053.6</v>
          </cell>
          <cell r="I50">
            <v>2053.6</v>
          </cell>
          <cell r="J50">
            <v>2053.6</v>
          </cell>
          <cell r="K50">
            <v>2053.6</v>
          </cell>
          <cell r="L50">
            <v>2053.6</v>
          </cell>
          <cell r="M50">
            <v>2053.6</v>
          </cell>
          <cell r="O50" t="str">
            <v>NET INCOME FROM CONTINUING OPERATIONS</v>
          </cell>
          <cell r="P50" t="str">
            <v>n/a</v>
          </cell>
          <cell r="Q50" t="str">
            <v>n/a</v>
          </cell>
          <cell r="R50" t="str">
            <v>n/a</v>
          </cell>
          <cell r="T50" t="str">
            <v>NET INCOME FROM CONTINUING OPERATIONS</v>
          </cell>
          <cell r="U50">
            <v>620.39999999999964</v>
          </cell>
          <cell r="V50">
            <v>618.79999999999995</v>
          </cell>
          <cell r="W50">
            <v>663.70000000000027</v>
          </cell>
          <cell r="X50">
            <v>150.69999999999999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*        ACCTS CHANGE/EXTRAORD ITEM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*        ACCTS CHANGE/EXTRAORD ITEM</v>
          </cell>
          <cell r="P51" t="str">
            <v>n/a</v>
          </cell>
          <cell r="Q51" t="str">
            <v>n/a</v>
          </cell>
          <cell r="R51" t="str">
            <v>n/a</v>
          </cell>
          <cell r="T51" t="str">
            <v>*        ACCTS CHANGE/EXTRAORD ITEM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3">
          <cell r="A53" t="str">
            <v>NET INCOME/(LOSS) (ROUNDED)</v>
          </cell>
          <cell r="B53">
            <v>620.39999999999964</v>
          </cell>
          <cell r="C53">
            <v>1239.1999999999996</v>
          </cell>
          <cell r="D53">
            <v>1902.8999999999999</v>
          </cell>
          <cell r="E53">
            <v>2053.6</v>
          </cell>
          <cell r="F53">
            <v>2053.6</v>
          </cell>
          <cell r="G53">
            <v>2053.6</v>
          </cell>
          <cell r="H53">
            <v>2053.6</v>
          </cell>
          <cell r="I53">
            <v>2053.6</v>
          </cell>
          <cell r="J53">
            <v>2053.6</v>
          </cell>
          <cell r="K53">
            <v>2053.6</v>
          </cell>
          <cell r="L53">
            <v>2053.6</v>
          </cell>
          <cell r="M53">
            <v>2053.6</v>
          </cell>
          <cell r="O53" t="str">
            <v>NET INCOME/(LOSS) (ROUNDED)</v>
          </cell>
          <cell r="P53" t="str">
            <v>n/a</v>
          </cell>
          <cell r="Q53" t="str">
            <v>n/a</v>
          </cell>
          <cell r="R53" t="str">
            <v>n/a</v>
          </cell>
          <cell r="T53" t="str">
            <v>NET INCOME/(LOSS) (ROUNDED)</v>
          </cell>
          <cell r="U53">
            <v>620.39999999999964</v>
          </cell>
          <cell r="V53">
            <v>618.79999999999995</v>
          </cell>
          <cell r="W53">
            <v>663.70000000000027</v>
          </cell>
          <cell r="X53">
            <v>150.69999999999999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5">
          <cell r="A55" t="str">
            <v>BASIC SHARES O/S</v>
          </cell>
          <cell r="B55">
            <v>904162</v>
          </cell>
          <cell r="C55">
            <v>904086</v>
          </cell>
          <cell r="D55">
            <v>903722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 t="str">
            <v>BASIC SHARES O/S</v>
          </cell>
          <cell r="P55" t="str">
            <v>n/a</v>
          </cell>
          <cell r="Q55" t="str">
            <v>n/a</v>
          </cell>
          <cell r="R55" t="str">
            <v>n/a</v>
          </cell>
          <cell r="T55" t="str">
            <v>BASIC SHARES O/S</v>
          </cell>
          <cell r="U55">
            <v>904162</v>
          </cell>
          <cell r="V55">
            <v>904086</v>
          </cell>
          <cell r="W55">
            <v>903722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DILUTED SHARES O/S</v>
          </cell>
          <cell r="B56">
            <v>906587</v>
          </cell>
          <cell r="C56">
            <v>906460</v>
          </cell>
          <cell r="D56">
            <v>906350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 t="str">
            <v>DILUTED SHARES O/S</v>
          </cell>
          <cell r="P56" t="str">
            <v>n/a</v>
          </cell>
          <cell r="Q56" t="str">
            <v>n/a</v>
          </cell>
          <cell r="R56" t="str">
            <v>n/a</v>
          </cell>
          <cell r="T56" t="str">
            <v>DILUTED SHARES O/S</v>
          </cell>
          <cell r="U56">
            <v>906587</v>
          </cell>
          <cell r="V56">
            <v>906460</v>
          </cell>
          <cell r="W56">
            <v>906350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8">
          <cell r="A58" t="str">
            <v>EARNINGS PER SHARE - BASIC</v>
          </cell>
          <cell r="O58" t="str">
            <v>EARNINGS PER SHARE - BASIC</v>
          </cell>
          <cell r="T58" t="str">
            <v>EARNINGS PER SHARE - BASIC</v>
          </cell>
        </row>
        <row r="59">
          <cell r="A59" t="str">
            <v>NET INCOME FROM CONTINUING OPERATIONS</v>
          </cell>
          <cell r="B59">
            <v>0.68620000000000003</v>
          </cell>
          <cell r="C59">
            <v>1.3707</v>
          </cell>
          <cell r="D59">
            <v>2.1055999999999999</v>
          </cell>
          <cell r="E59" t="str">
            <v>n/a</v>
          </cell>
          <cell r="F59" t="str">
            <v>n/a</v>
          </cell>
          <cell r="G59" t="str">
            <v>n/a</v>
          </cell>
          <cell r="H59" t="str">
            <v>n/a</v>
          </cell>
          <cell r="I59" t="str">
            <v>n/a</v>
          </cell>
          <cell r="J59" t="str">
            <v>n/a</v>
          </cell>
          <cell r="K59" t="str">
            <v>n/a</v>
          </cell>
          <cell r="L59" t="str">
            <v>n/a</v>
          </cell>
          <cell r="M59" t="str">
            <v>n/a</v>
          </cell>
          <cell r="O59" t="str">
            <v>NET INCOME FROM CONTINUING OPERATIONS</v>
          </cell>
          <cell r="P59" t="str">
            <v>n/a</v>
          </cell>
          <cell r="Q59" t="str">
            <v>n/a</v>
          </cell>
          <cell r="R59" t="str">
            <v>n/a</v>
          </cell>
          <cell r="T59" t="str">
            <v>NET INCOME FROM CONTINUING OPERATIONS</v>
          </cell>
          <cell r="U59">
            <v>0.68620000000000003</v>
          </cell>
          <cell r="V59">
            <v>0.68440000000000001</v>
          </cell>
          <cell r="W59">
            <v>0.73440000000000005</v>
          </cell>
          <cell r="X59" t="str">
            <v>n/a</v>
          </cell>
          <cell r="Y59" t="str">
            <v>n/a</v>
          </cell>
          <cell r="Z59" t="str">
            <v>n/a</v>
          </cell>
          <cell r="AA59" t="str">
            <v>n/a</v>
          </cell>
          <cell r="AB59" t="str">
            <v>n/a</v>
          </cell>
          <cell r="AC59" t="str">
            <v>n/a</v>
          </cell>
          <cell r="AD59" t="str">
            <v>n/a</v>
          </cell>
          <cell r="AE59" t="str">
            <v>n/a</v>
          </cell>
          <cell r="AF59" t="str">
            <v>n/a</v>
          </cell>
        </row>
        <row r="60">
          <cell r="A60" t="str">
            <v>NET INCOME FROM DISCONTINUED OPERATIONS</v>
          </cell>
          <cell r="O60" t="str">
            <v>NET INCOME FROM DISCONTINUED OPERATIONS</v>
          </cell>
          <cell r="P60">
            <v>0</v>
          </cell>
          <cell r="Q60">
            <v>0</v>
          </cell>
          <cell r="R60">
            <v>0</v>
          </cell>
          <cell r="T60" t="str">
            <v>NET INCOME FROM DISCONTINUED OPERATIONS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ACCOUNTING CHANGE</v>
          </cell>
          <cell r="O61" t="str">
            <v>ACCOUNTING CHANGE</v>
          </cell>
          <cell r="P61">
            <v>0</v>
          </cell>
          <cell r="Q61">
            <v>0</v>
          </cell>
          <cell r="R61">
            <v>0</v>
          </cell>
          <cell r="T61" t="str">
            <v>ACCOUNTING CHANGE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NET INCOME</v>
          </cell>
          <cell r="B62">
            <v>0.68620000000000003</v>
          </cell>
          <cell r="C62">
            <v>1.3707</v>
          </cell>
          <cell r="D62">
            <v>2.1055999999999999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 t="str">
            <v>NET INCOME</v>
          </cell>
          <cell r="P62">
            <v>0</v>
          </cell>
          <cell r="Q62">
            <v>0</v>
          </cell>
          <cell r="R62">
            <v>0</v>
          </cell>
          <cell r="T62" t="str">
            <v>NET INCOME</v>
          </cell>
          <cell r="U62">
            <v>0.68620000000000003</v>
          </cell>
          <cell r="V62">
            <v>0.68440000000000001</v>
          </cell>
          <cell r="W62">
            <v>0.73440000000000005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4">
          <cell r="A64" t="str">
            <v>EARNINGS PER SHARE - DILUTED</v>
          </cell>
          <cell r="O64" t="str">
            <v>EARNINGS PER SHARE - DILUTED</v>
          </cell>
          <cell r="T64" t="str">
            <v>EARNINGS PER SHARE - DILUTED</v>
          </cell>
        </row>
        <row r="65">
          <cell r="A65" t="str">
            <v>NET INCOME FROM CONTINUING OPERATIONS</v>
          </cell>
          <cell r="B65">
            <v>0.68430000000000002</v>
          </cell>
          <cell r="C65">
            <v>1.3671</v>
          </cell>
          <cell r="D65">
            <v>2.0994999999999999</v>
          </cell>
          <cell r="E65" t="str">
            <v>n/a</v>
          </cell>
          <cell r="F65" t="str">
            <v>n/a</v>
          </cell>
          <cell r="G65" t="str">
            <v>n/a</v>
          </cell>
          <cell r="H65" t="str">
            <v>n/a</v>
          </cell>
          <cell r="I65" t="str">
            <v>n/a</v>
          </cell>
          <cell r="J65" t="str">
            <v>n/a</v>
          </cell>
          <cell r="K65" t="str">
            <v>n/a</v>
          </cell>
          <cell r="L65" t="str">
            <v>n/a</v>
          </cell>
          <cell r="M65" t="str">
            <v>n/a</v>
          </cell>
          <cell r="O65" t="str">
            <v>NET INCOME FROM CONTINUING OPERATIONS</v>
          </cell>
          <cell r="P65" t="str">
            <v>n/a</v>
          </cell>
          <cell r="Q65" t="str">
            <v>n/a</v>
          </cell>
          <cell r="R65" t="str">
            <v>n/a</v>
          </cell>
          <cell r="T65" t="str">
            <v>NET INCOME FROM CONTINUING OPERATIONS</v>
          </cell>
          <cell r="U65">
            <v>0.68430000000000002</v>
          </cell>
          <cell r="V65">
            <v>0.68269999999999997</v>
          </cell>
          <cell r="W65">
            <v>0.73229999999999995</v>
          </cell>
          <cell r="X65" t="str">
            <v>n/a</v>
          </cell>
          <cell r="Y65" t="str">
            <v>n/a</v>
          </cell>
          <cell r="Z65" t="str">
            <v>n/a</v>
          </cell>
          <cell r="AA65" t="str">
            <v>n/a</v>
          </cell>
          <cell r="AB65" t="str">
            <v>n/a</v>
          </cell>
          <cell r="AC65" t="str">
            <v>n/a</v>
          </cell>
          <cell r="AD65" t="str">
            <v>n/a</v>
          </cell>
          <cell r="AE65" t="str">
            <v>n/a</v>
          </cell>
          <cell r="AF65" t="str">
            <v>n/a</v>
          </cell>
        </row>
        <row r="66">
          <cell r="A66" t="str">
            <v>NET INCOME FROM DISCONTINUED OPERATIONS</v>
          </cell>
          <cell r="O66" t="str">
            <v>NET INCOME FROM DISCONTINUED OPERATIONS</v>
          </cell>
          <cell r="P66">
            <v>0</v>
          </cell>
          <cell r="Q66">
            <v>0</v>
          </cell>
          <cell r="R66">
            <v>0</v>
          </cell>
          <cell r="T66" t="str">
            <v>NET INCOME FROM DISCONTINUED OPERATIONS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ACCOUNTING CHANGE</v>
          </cell>
          <cell r="O67" t="str">
            <v>ACCOUNTING CHANGE</v>
          </cell>
          <cell r="P67">
            <v>0</v>
          </cell>
          <cell r="Q67">
            <v>0</v>
          </cell>
          <cell r="R67">
            <v>0</v>
          </cell>
          <cell r="T67" t="str">
            <v>ACCOUNTING CHANGE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NET INCOME</v>
          </cell>
          <cell r="B68">
            <v>0.68430000000000002</v>
          </cell>
          <cell r="C68">
            <v>1.3671</v>
          </cell>
          <cell r="D68">
            <v>2.0994999999999999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 t="str">
            <v>NET INCOME</v>
          </cell>
          <cell r="P68">
            <v>0</v>
          </cell>
          <cell r="Q68">
            <v>0</v>
          </cell>
          <cell r="R68">
            <v>0</v>
          </cell>
          <cell r="T68" t="str">
            <v>NET INCOME</v>
          </cell>
          <cell r="U68">
            <v>0.68430000000000002</v>
          </cell>
          <cell r="V68">
            <v>0.68269999999999997</v>
          </cell>
          <cell r="W68">
            <v>0.73229999999999995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 xml:space="preserve">Make sure that these two numbers tie </v>
          </cell>
        </row>
        <row r="71">
          <cell r="A71" t="str">
            <v>EARNINGS PER SHARE - BASIC</v>
          </cell>
          <cell r="O71" t="str">
            <v>EARNINGS PER SHARE - BASIC</v>
          </cell>
          <cell r="T71" t="str">
            <v>EARNINGS PER SHARE - BASIC</v>
          </cell>
        </row>
        <row r="72">
          <cell r="A72" t="str">
            <v>NET INCOME FROM CONTINUING CPERATIONS - B</v>
          </cell>
          <cell r="B72">
            <v>0.69</v>
          </cell>
          <cell r="C72">
            <v>1.37</v>
          </cell>
          <cell r="D72">
            <v>2.11</v>
          </cell>
          <cell r="E72" t="str">
            <v>n/a</v>
          </cell>
          <cell r="F72" t="str">
            <v>n/a</v>
          </cell>
          <cell r="G72" t="str">
            <v>n/a</v>
          </cell>
          <cell r="H72" t="str">
            <v>n/a</v>
          </cell>
          <cell r="I72" t="str">
            <v>n/a</v>
          </cell>
          <cell r="J72" t="str">
            <v>n/a</v>
          </cell>
          <cell r="K72" t="str">
            <v>n/a</v>
          </cell>
          <cell r="L72" t="str">
            <v>n/a</v>
          </cell>
          <cell r="M72" t="str">
            <v>n/a</v>
          </cell>
          <cell r="O72" t="str">
            <v>NET INCOME FROM CONTINUING CPERATIONS - B</v>
          </cell>
          <cell r="P72" t="str">
            <v>n/a</v>
          </cell>
          <cell r="Q72" t="str">
            <v>n/a</v>
          </cell>
          <cell r="R72" t="str">
            <v>n/a</v>
          </cell>
          <cell r="T72" t="str">
            <v>NET INCOME FROM CONTINUING CPERATIONS - B</v>
          </cell>
          <cell r="U72">
            <v>0.69</v>
          </cell>
          <cell r="V72">
            <v>0.68</v>
          </cell>
          <cell r="W72">
            <v>0.73</v>
          </cell>
          <cell r="X72" t="str">
            <v>n/a</v>
          </cell>
          <cell r="Y72" t="str">
            <v>n/a</v>
          </cell>
          <cell r="Z72" t="str">
            <v>n/a</v>
          </cell>
          <cell r="AA72" t="str">
            <v>n/a</v>
          </cell>
          <cell r="AB72" t="str">
            <v>n/a</v>
          </cell>
          <cell r="AC72" t="str">
            <v>n/a</v>
          </cell>
          <cell r="AD72" t="str">
            <v>n/a</v>
          </cell>
          <cell r="AE72" t="str">
            <v>n/a</v>
          </cell>
          <cell r="AF72" t="str">
            <v>n/a</v>
          </cell>
        </row>
        <row r="73">
          <cell r="A73" t="str">
            <v>NET INCOME FROM DISCONTINUED OPERATIONS</v>
          </cell>
          <cell r="O73" t="str">
            <v>NET INCOME FROM DISCONTINUED OPERATIONS</v>
          </cell>
          <cell r="P73">
            <v>0</v>
          </cell>
          <cell r="Q73">
            <v>0</v>
          </cell>
          <cell r="R73">
            <v>0</v>
          </cell>
          <cell r="T73" t="str">
            <v>NET INCOME FROM DISCONTINUED OPERATIONS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ACCOUNTING CHANGE</v>
          </cell>
          <cell r="O74" t="str">
            <v>ACCOUNTING CHANGE</v>
          </cell>
          <cell r="P74">
            <v>0</v>
          </cell>
          <cell r="Q74">
            <v>0</v>
          </cell>
          <cell r="R74">
            <v>0</v>
          </cell>
          <cell r="T74" t="str">
            <v>ACCOUNTING CHANGE</v>
          </cell>
        </row>
        <row r="75">
          <cell r="A75" t="str">
            <v>NET INCOME - BASIC</v>
          </cell>
          <cell r="B75">
            <v>0.69</v>
          </cell>
          <cell r="C75">
            <v>1.37</v>
          </cell>
          <cell r="D75">
            <v>2.11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NET INCOME - BASIC</v>
          </cell>
          <cell r="P75">
            <v>0</v>
          </cell>
          <cell r="Q75">
            <v>0</v>
          </cell>
          <cell r="R75">
            <v>0</v>
          </cell>
          <cell r="T75" t="str">
            <v>NET INCOME - BASIC</v>
          </cell>
          <cell r="U75">
            <v>0.69</v>
          </cell>
          <cell r="V75">
            <v>0.68</v>
          </cell>
          <cell r="W75">
            <v>0.73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7">
          <cell r="A77" t="str">
            <v>EARNINGS PER SHARE - DILUTED</v>
          </cell>
          <cell r="O77" t="str">
            <v>EARNINGS PER SHARE - DILUTED</v>
          </cell>
          <cell r="T77" t="str">
            <v>EARNINGS PER SHARE - DILUTED</v>
          </cell>
        </row>
        <row r="78">
          <cell r="A78" t="str">
            <v>NET INCOME FROM CONTINUING CPERATIONS - D</v>
          </cell>
          <cell r="B78">
            <v>0.68</v>
          </cell>
          <cell r="C78">
            <v>1.37</v>
          </cell>
          <cell r="D78">
            <v>2.1</v>
          </cell>
          <cell r="E78" t="str">
            <v>n/a</v>
          </cell>
          <cell r="F78" t="str">
            <v>n/a</v>
          </cell>
          <cell r="G78" t="str">
            <v>n/a</v>
          </cell>
          <cell r="H78" t="str">
            <v>n/a</v>
          </cell>
          <cell r="I78" t="str">
            <v>n/a</v>
          </cell>
          <cell r="J78" t="str">
            <v>n/a</v>
          </cell>
          <cell r="K78" t="str">
            <v>n/a</v>
          </cell>
          <cell r="L78" t="str">
            <v>n/a</v>
          </cell>
          <cell r="M78" t="str">
            <v>n/a</v>
          </cell>
          <cell r="O78" t="str">
            <v>NET INCOME FROM CONTINUING CPERATIONS - D</v>
          </cell>
          <cell r="P78" t="str">
            <v>n/a</v>
          </cell>
          <cell r="Q78" t="str">
            <v>n/a</v>
          </cell>
          <cell r="R78" t="str">
            <v>n/a</v>
          </cell>
          <cell r="T78" t="str">
            <v>NET INCOME FROM CONTINUING CPERATIONS - D</v>
          </cell>
          <cell r="U78">
            <v>0.68</v>
          </cell>
          <cell r="V78">
            <v>0.68</v>
          </cell>
          <cell r="W78">
            <v>0.73</v>
          </cell>
          <cell r="X78" t="str">
            <v>n/a</v>
          </cell>
          <cell r="Y78" t="str">
            <v>n/a</v>
          </cell>
          <cell r="Z78" t="str">
            <v>n/a</v>
          </cell>
          <cell r="AA78" t="str">
            <v>n/a</v>
          </cell>
          <cell r="AB78" t="str">
            <v>n/a</v>
          </cell>
          <cell r="AC78" t="str">
            <v>n/a</v>
          </cell>
          <cell r="AD78" t="str">
            <v>n/a</v>
          </cell>
          <cell r="AE78" t="str">
            <v>n/a</v>
          </cell>
          <cell r="AF78" t="str">
            <v>n/a</v>
          </cell>
        </row>
        <row r="79">
          <cell r="A79" t="str">
            <v>NET INCOME FROM DISCONTINUED OPERATIONS</v>
          </cell>
          <cell r="O79" t="str">
            <v>NET INCOME FROM DISCONTINUED OPERATIONS</v>
          </cell>
          <cell r="P79">
            <v>0</v>
          </cell>
          <cell r="Q79">
            <v>0</v>
          </cell>
          <cell r="R79">
            <v>0</v>
          </cell>
          <cell r="T79" t="str">
            <v>NET INCOME FROM DISCONTINUED OPERATIONS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ACCOUNTING CHANGE</v>
          </cell>
          <cell r="O80" t="str">
            <v>ACCOUNTING CHANGE</v>
          </cell>
          <cell r="P80">
            <v>0</v>
          </cell>
          <cell r="Q80">
            <v>0</v>
          </cell>
          <cell r="R80">
            <v>0</v>
          </cell>
          <cell r="T80" t="str">
            <v>ACCOUNTING CHANGE</v>
          </cell>
        </row>
        <row r="81">
          <cell r="A81" t="str">
            <v>NET INCOME - DILUTED</v>
          </cell>
          <cell r="B81">
            <v>0.68</v>
          </cell>
          <cell r="C81">
            <v>1.37</v>
          </cell>
          <cell r="D81">
            <v>2.1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 t="str">
            <v>NET INCOME - DILUTED</v>
          </cell>
          <cell r="P81">
            <v>0</v>
          </cell>
          <cell r="Q81">
            <v>0</v>
          </cell>
          <cell r="R81">
            <v>0</v>
          </cell>
          <cell r="T81" t="str">
            <v>NET INCOME - DILUTED</v>
          </cell>
          <cell r="U81">
            <v>0.68</v>
          </cell>
          <cell r="V81">
            <v>0.68</v>
          </cell>
          <cell r="W81">
            <v>0.73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</sheetData>
      <sheetData sheetId="12">
        <row r="10">
          <cell r="A10" t="str">
            <v>*        NET SALES - TRADE</v>
          </cell>
          <cell r="B10">
            <v>2137.1999999999998</v>
          </cell>
          <cell r="C10">
            <v>4239.8999999999996</v>
          </cell>
          <cell r="D10">
            <v>7132.9</v>
          </cell>
          <cell r="E10">
            <v>7132.9</v>
          </cell>
          <cell r="F10">
            <v>7132.9</v>
          </cell>
          <cell r="G10">
            <v>7132.9</v>
          </cell>
          <cell r="H10">
            <v>7132.9</v>
          </cell>
          <cell r="I10">
            <v>7132.9</v>
          </cell>
          <cell r="J10">
            <v>7132.9</v>
          </cell>
          <cell r="K10">
            <v>7132.9</v>
          </cell>
          <cell r="L10">
            <v>7132.9</v>
          </cell>
          <cell r="M10">
            <v>7132.9</v>
          </cell>
          <cell r="O10" t="str">
            <v>*        NET SALES - TRADE</v>
          </cell>
          <cell r="P10" t="str">
            <v>n/a</v>
          </cell>
          <cell r="Q10" t="str">
            <v>n/a</v>
          </cell>
          <cell r="R10" t="str">
            <v>n/a</v>
          </cell>
          <cell r="T10" t="str">
            <v>*        NET SALES - TRADE</v>
          </cell>
          <cell r="U10">
            <v>2137.1999999999998</v>
          </cell>
          <cell r="V10">
            <v>2102.6999999999998</v>
          </cell>
          <cell r="W10">
            <v>2893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*        COLLABORATION &amp; OTHER REVENUE</v>
          </cell>
          <cell r="B11">
            <v>168.7</v>
          </cell>
          <cell r="C11">
            <v>336.6</v>
          </cell>
          <cell r="D11">
            <v>677.1</v>
          </cell>
          <cell r="E11">
            <v>677.1</v>
          </cell>
          <cell r="F11">
            <v>677.1</v>
          </cell>
          <cell r="G11">
            <v>677.1</v>
          </cell>
          <cell r="H11">
            <v>677.1</v>
          </cell>
          <cell r="I11">
            <v>677.1</v>
          </cell>
          <cell r="J11">
            <v>677.1</v>
          </cell>
          <cell r="K11">
            <v>677.1</v>
          </cell>
          <cell r="L11">
            <v>677.1</v>
          </cell>
          <cell r="M11">
            <v>677.1</v>
          </cell>
          <cell r="O11" t="str">
            <v>*        COLLABORATION &amp; OTHER REVENUE</v>
          </cell>
          <cell r="P11" t="str">
            <v>n/a</v>
          </cell>
          <cell r="Q11" t="str">
            <v>n/a</v>
          </cell>
          <cell r="R11" t="str">
            <v>n/a</v>
          </cell>
          <cell r="T11" t="str">
            <v>*        COLLABORATION &amp; OTHER REVENUE</v>
          </cell>
          <cell r="U11">
            <v>168.7</v>
          </cell>
          <cell r="V11">
            <v>167.90000000000003</v>
          </cell>
          <cell r="W11">
            <v>340.5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**       TOTAL REVENUE</v>
          </cell>
          <cell r="B12">
            <v>2305.8999999999996</v>
          </cell>
          <cell r="C12">
            <v>4576.5</v>
          </cell>
          <cell r="D12">
            <v>7810</v>
          </cell>
          <cell r="E12">
            <v>7810</v>
          </cell>
          <cell r="F12">
            <v>7810</v>
          </cell>
          <cell r="G12">
            <v>7810</v>
          </cell>
          <cell r="H12">
            <v>7810</v>
          </cell>
          <cell r="I12">
            <v>7810</v>
          </cell>
          <cell r="J12">
            <v>7810</v>
          </cell>
          <cell r="K12">
            <v>7810</v>
          </cell>
          <cell r="L12">
            <v>7810</v>
          </cell>
          <cell r="M12">
            <v>7810</v>
          </cell>
          <cell r="O12" t="str">
            <v>**       TOTAL REVENUE</v>
          </cell>
          <cell r="P12" t="str">
            <v>n/a</v>
          </cell>
          <cell r="Q12" t="str">
            <v>n/a</v>
          </cell>
          <cell r="R12" t="str">
            <v>n/a</v>
          </cell>
          <cell r="T12" t="str">
            <v>**       TOTAL REVENUE</v>
          </cell>
          <cell r="U12">
            <v>2305.8999999999996</v>
          </cell>
          <cell r="V12">
            <v>2270.6000000000004</v>
          </cell>
          <cell r="W12">
            <v>3233.5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K13">
            <v>0</v>
          </cell>
          <cell r="L13">
            <v>0</v>
          </cell>
          <cell r="M13">
            <v>0</v>
          </cell>
        </row>
        <row r="14">
          <cell r="A14" t="str">
            <v>*        STD COPS, VARIANCES &amp; DISTRIBUTION</v>
          </cell>
          <cell r="B14">
            <v>608.6</v>
          </cell>
          <cell r="C14">
            <v>1137.8</v>
          </cell>
          <cell r="D14">
            <v>1867.5</v>
          </cell>
          <cell r="E14">
            <v>1867.5</v>
          </cell>
          <cell r="F14">
            <v>1867.5</v>
          </cell>
          <cell r="G14">
            <v>1867.5</v>
          </cell>
          <cell r="H14">
            <v>1867.5</v>
          </cell>
          <cell r="I14">
            <v>1867.5</v>
          </cell>
          <cell r="J14">
            <v>1867.5</v>
          </cell>
          <cell r="K14">
            <v>1867.5</v>
          </cell>
          <cell r="L14">
            <v>1867.5</v>
          </cell>
          <cell r="M14">
            <v>1867.5</v>
          </cell>
          <cell r="O14" t="str">
            <v>*        STD COPS, VARIANCES &amp; DISTRIBUTION</v>
          </cell>
          <cell r="P14" t="str">
            <v>n/a</v>
          </cell>
          <cell r="Q14" t="str">
            <v>n/a</v>
          </cell>
          <cell r="R14" t="str">
            <v>n/a</v>
          </cell>
          <cell r="T14" t="str">
            <v>*        STD COPS, VARIANCES &amp; DISTRIBUTION</v>
          </cell>
          <cell r="U14">
            <v>608.6</v>
          </cell>
          <cell r="V14">
            <v>529.19999999999993</v>
          </cell>
          <cell r="W14">
            <v>729.7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*        COPS-ASSET IMPAIRMENT-NORMALIZED</v>
          </cell>
          <cell r="O15" t="str">
            <v>*        COPS-ASSET IMPAIRMENT-NORMALIZED</v>
          </cell>
          <cell r="P15">
            <v>0</v>
          </cell>
          <cell r="Q15">
            <v>0</v>
          </cell>
          <cell r="R15">
            <v>0</v>
          </cell>
          <cell r="T15" t="str">
            <v>*        COPS-ASSET IMPAIRMENT-NORMALIZED</v>
          </cell>
        </row>
        <row r="16">
          <cell r="A16" t="str">
            <v>GROSS MARGIN</v>
          </cell>
          <cell r="B16">
            <v>1697.2999999999997</v>
          </cell>
          <cell r="C16">
            <v>3438.7</v>
          </cell>
          <cell r="D16">
            <v>5942.5</v>
          </cell>
          <cell r="E16">
            <v>5942.5</v>
          </cell>
          <cell r="F16">
            <v>5942.5</v>
          </cell>
          <cell r="G16">
            <v>5942.5</v>
          </cell>
          <cell r="H16">
            <v>5942.5</v>
          </cell>
          <cell r="I16">
            <v>5942.5</v>
          </cell>
          <cell r="J16">
            <v>5942.5</v>
          </cell>
          <cell r="K16">
            <v>5942.5</v>
          </cell>
          <cell r="L16">
            <v>5942.5</v>
          </cell>
          <cell r="M16">
            <v>5942.5</v>
          </cell>
          <cell r="O16" t="str">
            <v>GROSS MARGIN</v>
          </cell>
          <cell r="P16" t="str">
            <v>n/a</v>
          </cell>
          <cell r="Q16" t="str">
            <v>n/a</v>
          </cell>
          <cell r="R16" t="str">
            <v>n/a</v>
          </cell>
          <cell r="T16" t="str">
            <v>GROSS MARGIN</v>
          </cell>
          <cell r="U16">
            <v>1697.2999999999997</v>
          </cell>
          <cell r="V16">
            <v>1741.4000000000005</v>
          </cell>
          <cell r="W16">
            <v>2503.8000000000002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K17">
            <v>0</v>
          </cell>
          <cell r="L17">
            <v>0</v>
          </cell>
          <cell r="M17">
            <v>0</v>
          </cell>
        </row>
        <row r="18">
          <cell r="A18" t="str">
            <v>GM%</v>
          </cell>
          <cell r="B18">
            <v>0.73599999999999999</v>
          </cell>
          <cell r="C18">
            <v>0.751</v>
          </cell>
          <cell r="D18">
            <v>0.76100000000000001</v>
          </cell>
          <cell r="E18">
            <v>0.76100000000000001</v>
          </cell>
          <cell r="F18">
            <v>0.76100000000000001</v>
          </cell>
          <cell r="G18">
            <v>0.76100000000000001</v>
          </cell>
          <cell r="H18">
            <v>0.76100000000000001</v>
          </cell>
          <cell r="I18">
            <v>0.76100000000000001</v>
          </cell>
          <cell r="J18">
            <v>0.76100000000000001</v>
          </cell>
          <cell r="K18">
            <v>0.76100000000000001</v>
          </cell>
          <cell r="L18">
            <v>0.76100000000000001</v>
          </cell>
          <cell r="M18">
            <v>0.76100000000000001</v>
          </cell>
          <cell r="O18" t="str">
            <v>GM%</v>
          </cell>
          <cell r="P18" t="str">
            <v>n/a</v>
          </cell>
          <cell r="Q18" t="str">
            <v>n/a</v>
          </cell>
          <cell r="R18" t="str">
            <v>n/a</v>
          </cell>
          <cell r="T18" t="str">
            <v>GM%</v>
          </cell>
          <cell r="U18">
            <v>0.73599999999999999</v>
          </cell>
          <cell r="V18">
            <v>0.76700000000000002</v>
          </cell>
          <cell r="W18">
            <v>0.77400000000000002</v>
          </cell>
          <cell r="X18" t="str">
            <v>n/a</v>
          </cell>
          <cell r="Y18" t="str">
            <v>n/a</v>
          </cell>
          <cell r="Z18" t="str">
            <v>n/a</v>
          </cell>
          <cell r="AA18" t="str">
            <v>n/a</v>
          </cell>
          <cell r="AB18" t="str">
            <v>n/a</v>
          </cell>
          <cell r="AC18" t="str">
            <v>n/a</v>
          </cell>
          <cell r="AD18" t="str">
            <v>n/a</v>
          </cell>
          <cell r="AE18" t="str">
            <v>n/a</v>
          </cell>
          <cell r="AF18" t="str">
            <v>n/a</v>
          </cell>
        </row>
        <row r="19">
          <cell r="L19">
            <v>0</v>
          </cell>
          <cell r="M19">
            <v>0</v>
          </cell>
        </row>
        <row r="20">
          <cell r="A20" t="str">
            <v>*        GENERAL ADMINISTRATIVE</v>
          </cell>
          <cell r="B20">
            <v>138.6</v>
          </cell>
          <cell r="C20">
            <v>282.2</v>
          </cell>
          <cell r="D20">
            <v>438.7</v>
          </cell>
          <cell r="E20">
            <v>438.7</v>
          </cell>
          <cell r="F20">
            <v>438.7</v>
          </cell>
          <cell r="G20">
            <v>438.7</v>
          </cell>
          <cell r="H20">
            <v>438.7</v>
          </cell>
          <cell r="I20">
            <v>438.7</v>
          </cell>
          <cell r="J20">
            <v>438.7</v>
          </cell>
          <cell r="K20">
            <v>438.7</v>
          </cell>
          <cell r="L20">
            <v>438.7</v>
          </cell>
          <cell r="M20">
            <v>438.7</v>
          </cell>
          <cell r="O20" t="str">
            <v>*        GENERAL ADMINISTRATIVE</v>
          </cell>
          <cell r="P20" t="str">
            <v>n/a</v>
          </cell>
          <cell r="Q20" t="str">
            <v>n/a</v>
          </cell>
          <cell r="R20" t="str">
            <v>n/a</v>
          </cell>
          <cell r="T20" t="str">
            <v>*        GENERAL ADMINISTRATIVE</v>
          </cell>
          <cell r="U20">
            <v>138.6</v>
          </cell>
          <cell r="V20">
            <v>143.6</v>
          </cell>
          <cell r="W20">
            <v>156.5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*        G&amp;A-NORMALIZED</v>
          </cell>
          <cell r="O21" t="str">
            <v>*        G&amp;A-NORMALIZED</v>
          </cell>
          <cell r="P21">
            <v>0</v>
          </cell>
          <cell r="Q21">
            <v>0</v>
          </cell>
          <cell r="R21">
            <v>0</v>
          </cell>
          <cell r="T21" t="str">
            <v>*        G&amp;A-NORMALIZED</v>
          </cell>
        </row>
        <row r="22">
          <cell r="A22" t="str">
            <v>*        MARKETING</v>
          </cell>
          <cell r="B22">
            <v>210</v>
          </cell>
          <cell r="C22">
            <v>450.5</v>
          </cell>
          <cell r="D22">
            <v>706.2</v>
          </cell>
          <cell r="E22">
            <v>706.2</v>
          </cell>
          <cell r="F22">
            <v>706.2</v>
          </cell>
          <cell r="G22">
            <v>706.2</v>
          </cell>
          <cell r="H22">
            <v>706.2</v>
          </cell>
          <cell r="I22">
            <v>706.2</v>
          </cell>
          <cell r="J22">
            <v>706.2</v>
          </cell>
          <cell r="K22">
            <v>706.2</v>
          </cell>
          <cell r="L22">
            <v>706.2</v>
          </cell>
          <cell r="M22">
            <v>706.2</v>
          </cell>
          <cell r="O22" t="str">
            <v>*        MARKETING</v>
          </cell>
          <cell r="P22" t="str">
            <v>n/a</v>
          </cell>
          <cell r="Q22" t="str">
            <v>n/a</v>
          </cell>
          <cell r="R22" t="str">
            <v>n/a</v>
          </cell>
          <cell r="T22" t="str">
            <v>*        MARKETING</v>
          </cell>
          <cell r="U22">
            <v>210</v>
          </cell>
          <cell r="V22">
            <v>240.5</v>
          </cell>
          <cell r="W22">
            <v>255.70000000000005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*        MARKETING-NORMALIZED</v>
          </cell>
          <cell r="O23" t="str">
            <v>*        MARKETING-NORMALIZED</v>
          </cell>
          <cell r="P23">
            <v>0</v>
          </cell>
          <cell r="Q23">
            <v>0</v>
          </cell>
          <cell r="R23">
            <v>0</v>
          </cell>
          <cell r="T23" t="str">
            <v>*        MARKETING-NORMALIZED</v>
          </cell>
        </row>
        <row r="24">
          <cell r="A24" t="str">
            <v>*        SELLING</v>
          </cell>
          <cell r="B24">
            <v>126.8</v>
          </cell>
          <cell r="C24">
            <v>258.7</v>
          </cell>
          <cell r="D24">
            <v>413</v>
          </cell>
          <cell r="E24">
            <v>413</v>
          </cell>
          <cell r="F24">
            <v>413</v>
          </cell>
          <cell r="G24">
            <v>413</v>
          </cell>
          <cell r="H24">
            <v>413</v>
          </cell>
          <cell r="I24">
            <v>413</v>
          </cell>
          <cell r="J24">
            <v>413</v>
          </cell>
          <cell r="K24">
            <v>413</v>
          </cell>
          <cell r="L24">
            <v>413</v>
          </cell>
          <cell r="M24">
            <v>413</v>
          </cell>
          <cell r="O24" t="str">
            <v>*        SELLING</v>
          </cell>
          <cell r="P24" t="str">
            <v>n/a</v>
          </cell>
          <cell r="Q24" t="str">
            <v>n/a</v>
          </cell>
          <cell r="R24" t="str">
            <v>n/a</v>
          </cell>
          <cell r="T24" t="str">
            <v>*        SELLING</v>
          </cell>
          <cell r="U24">
            <v>126.8</v>
          </cell>
          <cell r="V24">
            <v>131.89999999999998</v>
          </cell>
          <cell r="W24">
            <v>154.30000000000001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*        SELLING-NORMALIZED</v>
          </cell>
          <cell r="O25" t="str">
            <v>*        SELLING-NORMALIZED</v>
          </cell>
          <cell r="P25">
            <v>0</v>
          </cell>
          <cell r="Q25">
            <v>0</v>
          </cell>
          <cell r="R25">
            <v>0</v>
          </cell>
          <cell r="T25" t="str">
            <v>*        SELLING-NORMALIZED</v>
          </cell>
        </row>
        <row r="26">
          <cell r="A26" t="str">
            <v>*        RESEARCH AND DEVELOPMENT</v>
          </cell>
          <cell r="B26">
            <v>497</v>
          </cell>
          <cell r="C26">
            <v>1033.7</v>
          </cell>
          <cell r="D26">
            <v>1610.1</v>
          </cell>
          <cell r="E26">
            <v>1610.1</v>
          </cell>
          <cell r="F26">
            <v>1610.1</v>
          </cell>
          <cell r="G26">
            <v>1610.1</v>
          </cell>
          <cell r="H26">
            <v>1610.1</v>
          </cell>
          <cell r="I26">
            <v>1610.1</v>
          </cell>
          <cell r="J26">
            <v>1610.1</v>
          </cell>
          <cell r="K26">
            <v>1610.1</v>
          </cell>
          <cell r="L26">
            <v>1610.1</v>
          </cell>
          <cell r="M26">
            <v>1610.1</v>
          </cell>
          <cell r="O26" t="str">
            <v>*        RESEARCH AND DEVELOPMENT</v>
          </cell>
          <cell r="P26" t="str">
            <v>n/a</v>
          </cell>
          <cell r="Q26" t="str">
            <v>n/a</v>
          </cell>
          <cell r="R26" t="str">
            <v>n/a</v>
          </cell>
          <cell r="T26" t="str">
            <v>*        RESEARCH AND DEVELOPMENT</v>
          </cell>
          <cell r="U26">
            <v>497</v>
          </cell>
          <cell r="V26">
            <v>536.70000000000005</v>
          </cell>
          <cell r="W26">
            <v>576.39999999999986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*        IN PROCESS R&amp;D ACQUIRED-NORMALIZED</v>
          </cell>
          <cell r="B27">
            <v>0</v>
          </cell>
          <cell r="C27">
            <v>0</v>
          </cell>
          <cell r="D27">
            <v>165.6</v>
          </cell>
          <cell r="E27">
            <v>165.6</v>
          </cell>
          <cell r="F27">
            <v>165.6</v>
          </cell>
          <cell r="G27">
            <v>165.6</v>
          </cell>
          <cell r="H27">
            <v>165.6</v>
          </cell>
          <cell r="I27">
            <v>165.6</v>
          </cell>
          <cell r="J27">
            <v>165.6</v>
          </cell>
          <cell r="K27">
            <v>165.6</v>
          </cell>
          <cell r="L27">
            <v>165.6</v>
          </cell>
          <cell r="M27">
            <v>165.6</v>
          </cell>
          <cell r="O27" t="str">
            <v>*        IN PROCESS R&amp;D ACQUIRED-NORMALIZED</v>
          </cell>
          <cell r="P27" t="str">
            <v>n/a</v>
          </cell>
          <cell r="Q27" t="str">
            <v>n/a</v>
          </cell>
          <cell r="R27" t="str">
            <v>n/a</v>
          </cell>
          <cell r="T27" t="str">
            <v>*        IN PROCESS R&amp;D ACQUIRED-NORMALIZED</v>
          </cell>
          <cell r="U27">
            <v>0</v>
          </cell>
          <cell r="V27">
            <v>0</v>
          </cell>
          <cell r="W27">
            <v>165.6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*        ASSET IMPAIRMENT-NORMALIZED</v>
          </cell>
          <cell r="O28" t="str">
            <v>*        ASSET IMPAIRMENT-NORMALIZED</v>
          </cell>
          <cell r="P28">
            <v>0</v>
          </cell>
          <cell r="Q28">
            <v>0</v>
          </cell>
          <cell r="R28">
            <v>0</v>
          </cell>
          <cell r="T28" t="str">
            <v>*        ASSET IMPAIRMENT-NORMALIZED</v>
          </cell>
        </row>
        <row r="29">
          <cell r="A29" t="str">
            <v>TOTAL OPERATING EXPENSE</v>
          </cell>
          <cell r="B29">
            <v>972.40000000000009</v>
          </cell>
          <cell r="C29">
            <v>2025.1000000000001</v>
          </cell>
          <cell r="D29">
            <v>3333.6</v>
          </cell>
          <cell r="E29">
            <v>3333.6</v>
          </cell>
          <cell r="F29">
            <v>3333.6</v>
          </cell>
          <cell r="G29">
            <v>3333.6</v>
          </cell>
          <cell r="H29">
            <v>3333.6</v>
          </cell>
          <cell r="I29">
            <v>3333.6</v>
          </cell>
          <cell r="J29">
            <v>3333.6</v>
          </cell>
          <cell r="K29">
            <v>3333.6</v>
          </cell>
          <cell r="L29">
            <v>3333.6</v>
          </cell>
          <cell r="M29">
            <v>3333.6</v>
          </cell>
          <cell r="O29" t="str">
            <v>TOTAL OPERATING EXPENSE</v>
          </cell>
          <cell r="P29" t="str">
            <v>n/a</v>
          </cell>
          <cell r="Q29" t="str">
            <v>n/a</v>
          </cell>
          <cell r="R29" t="str">
            <v>n/a</v>
          </cell>
          <cell r="T29" t="str">
            <v>TOTAL OPERATING EXPENSE</v>
          </cell>
          <cell r="U29">
            <v>972.40000000000009</v>
          </cell>
          <cell r="V29">
            <v>1052.7</v>
          </cell>
          <cell r="W29">
            <v>1308.4999999999998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R&amp;D%</v>
          </cell>
          <cell r="B30">
            <v>0.216</v>
          </cell>
          <cell r="C30">
            <v>0.22600000000000001</v>
          </cell>
          <cell r="D30">
            <v>0.20599999999999999</v>
          </cell>
          <cell r="E30">
            <v>0.20599999999999999</v>
          </cell>
          <cell r="F30">
            <v>0.20599999999999999</v>
          </cell>
          <cell r="G30">
            <v>0.20599999999999999</v>
          </cell>
          <cell r="H30">
            <v>0.20599999999999999</v>
          </cell>
          <cell r="I30">
            <v>0.20599999999999999</v>
          </cell>
          <cell r="J30">
            <v>0.20599999999999999</v>
          </cell>
          <cell r="K30">
            <v>0.20599999999999999</v>
          </cell>
          <cell r="L30">
            <v>0.20599999999999999</v>
          </cell>
          <cell r="M30">
            <v>0.20599999999999999</v>
          </cell>
          <cell r="O30" t="str">
            <v>R&amp;D%</v>
          </cell>
          <cell r="P30" t="str">
            <v>n/a</v>
          </cell>
          <cell r="Q30" t="str">
            <v>n/a</v>
          </cell>
          <cell r="R30" t="str">
            <v>n/a</v>
          </cell>
          <cell r="T30" t="str">
            <v>R&amp;D%</v>
          </cell>
          <cell r="U30">
            <v>0.216</v>
          </cell>
          <cell r="V30">
            <v>0.23599999999999999</v>
          </cell>
          <cell r="W30">
            <v>0.17799999999999999</v>
          </cell>
          <cell r="X30" t="str">
            <v>n/a</v>
          </cell>
          <cell r="Y30" t="str">
            <v>n/a</v>
          </cell>
          <cell r="Z30" t="str">
            <v>n/a</v>
          </cell>
          <cell r="AA30" t="str">
            <v>n/a</v>
          </cell>
          <cell r="AB30" t="str">
            <v>n/a</v>
          </cell>
          <cell r="AC30" t="str">
            <v>n/a</v>
          </cell>
          <cell r="AD30" t="str">
            <v>n/a</v>
          </cell>
          <cell r="AE30" t="str">
            <v>n/a</v>
          </cell>
          <cell r="AF30" t="str">
            <v>n/a</v>
          </cell>
        </row>
        <row r="33">
          <cell r="A33" t="str">
            <v>OPERATING INCOME/(LOSS)</v>
          </cell>
          <cell r="B33">
            <v>724.89999999999964</v>
          </cell>
          <cell r="C33">
            <v>1413.5999999999997</v>
          </cell>
          <cell r="D33">
            <v>2608.9</v>
          </cell>
          <cell r="E33">
            <v>2608.9</v>
          </cell>
          <cell r="F33">
            <v>2608.9</v>
          </cell>
          <cell r="G33">
            <v>2608.9</v>
          </cell>
          <cell r="H33">
            <v>2608.9</v>
          </cell>
          <cell r="I33">
            <v>2608.9</v>
          </cell>
          <cell r="J33">
            <v>2608.9</v>
          </cell>
          <cell r="K33">
            <v>2608.9</v>
          </cell>
          <cell r="L33">
            <v>2608.9</v>
          </cell>
          <cell r="M33">
            <v>2608.9</v>
          </cell>
          <cell r="O33" t="str">
            <v>OPERATING INCOME/(LOSS)</v>
          </cell>
          <cell r="P33" t="str">
            <v>n/a</v>
          </cell>
          <cell r="Q33" t="str">
            <v>n/a</v>
          </cell>
          <cell r="R33" t="str">
            <v>n/a</v>
          </cell>
          <cell r="T33" t="str">
            <v>OPERATING INCOME/(LOSS)</v>
          </cell>
          <cell r="U33">
            <v>724.89999999999964</v>
          </cell>
          <cell r="V33">
            <v>688.7</v>
          </cell>
          <cell r="W33">
            <v>1195.3000000000004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5">
          <cell r="A35" t="str">
            <v>*        INTEREST EXPENSE - 3RD PARTY</v>
          </cell>
          <cell r="B35">
            <v>-28.9</v>
          </cell>
          <cell r="C35">
            <v>-56.5</v>
          </cell>
          <cell r="D35">
            <v>-84.9</v>
          </cell>
          <cell r="E35">
            <v>-84.9</v>
          </cell>
          <cell r="F35">
            <v>-84.9</v>
          </cell>
          <cell r="G35">
            <v>-84.9</v>
          </cell>
          <cell r="H35">
            <v>-84.9</v>
          </cell>
          <cell r="I35">
            <v>-84.9</v>
          </cell>
          <cell r="J35">
            <v>-84.9</v>
          </cell>
          <cell r="K35">
            <v>-84.9</v>
          </cell>
          <cell r="L35">
            <v>-84.9</v>
          </cell>
          <cell r="M35">
            <v>-84.9</v>
          </cell>
          <cell r="O35" t="str">
            <v>*        INTEREST EXPENSE - 3RD PARTY</v>
          </cell>
          <cell r="P35" t="str">
            <v>n/a</v>
          </cell>
          <cell r="Q35" t="str">
            <v>n/a</v>
          </cell>
          <cell r="R35" t="str">
            <v>n/a</v>
          </cell>
          <cell r="T35" t="str">
            <v>*        INTEREST EXPENSE - 3RD PARTY</v>
          </cell>
          <cell r="U35">
            <v>-28.9</v>
          </cell>
          <cell r="V35">
            <v>-27.6</v>
          </cell>
          <cell r="W35">
            <v>-28.400000000000006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*        INTEREST INCOME - 3RD PARTY</v>
          </cell>
          <cell r="B36">
            <v>1.7</v>
          </cell>
          <cell r="C36">
            <v>3.5</v>
          </cell>
          <cell r="D36">
            <v>7</v>
          </cell>
          <cell r="E36">
            <v>7</v>
          </cell>
          <cell r="F36">
            <v>7</v>
          </cell>
          <cell r="G36">
            <v>7</v>
          </cell>
          <cell r="H36">
            <v>7</v>
          </cell>
          <cell r="I36">
            <v>7</v>
          </cell>
          <cell r="J36">
            <v>7</v>
          </cell>
          <cell r="K36">
            <v>7</v>
          </cell>
          <cell r="L36">
            <v>7</v>
          </cell>
          <cell r="M36">
            <v>7</v>
          </cell>
          <cell r="O36" t="str">
            <v>*        INTEREST INCOME - 3RD PARTY</v>
          </cell>
          <cell r="P36" t="str">
            <v>n/a</v>
          </cell>
          <cell r="Q36" t="str">
            <v>n/a</v>
          </cell>
          <cell r="R36" t="str">
            <v>n/a</v>
          </cell>
          <cell r="T36" t="str">
            <v>*        INTEREST INCOME - 3RD PARTY</v>
          </cell>
          <cell r="U36">
            <v>1.7</v>
          </cell>
          <cell r="V36">
            <v>1.8</v>
          </cell>
          <cell r="W36">
            <v>3.5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 t="str">
            <v>*        OTHER INCOME/EXPENSE-NORMALIZED</v>
          </cell>
          <cell r="O37" t="str">
            <v>*        OTHER INCOME/EXPENSE-NORMALIZED</v>
          </cell>
          <cell r="P37">
            <v>0</v>
          </cell>
          <cell r="Q37">
            <v>0</v>
          </cell>
          <cell r="R37">
            <v>0</v>
          </cell>
          <cell r="T37" t="str">
            <v>*        OTHER INCOME/EXPENSE-NORMALIZED</v>
          </cell>
        </row>
        <row r="38">
          <cell r="A38" t="str">
            <v>NET OTHER INCOME/(EXPENSE)</v>
          </cell>
          <cell r="B38">
            <v>-9.6</v>
          </cell>
          <cell r="C38">
            <v>-0.90000000000000213</v>
          </cell>
          <cell r="D38">
            <v>22.299999999999955</v>
          </cell>
          <cell r="E38">
            <v>22.299999999999955</v>
          </cell>
          <cell r="F38">
            <v>22.299999999999955</v>
          </cell>
          <cell r="G38">
            <v>22.299999999999955</v>
          </cell>
          <cell r="H38">
            <v>22.299999999999955</v>
          </cell>
          <cell r="I38">
            <v>22.299999999999955</v>
          </cell>
          <cell r="J38">
            <v>22.299999999999955</v>
          </cell>
          <cell r="K38">
            <v>22.299999999999955</v>
          </cell>
          <cell r="L38">
            <v>22.299999999999955</v>
          </cell>
          <cell r="M38">
            <v>22.299999999999955</v>
          </cell>
          <cell r="O38" t="str">
            <v>NET OTHER INCOME/(EXPENSE)</v>
          </cell>
          <cell r="P38" t="str">
            <v>n/a</v>
          </cell>
          <cell r="Q38" t="str">
            <v>n/a</v>
          </cell>
          <cell r="R38" t="str">
            <v>n/a</v>
          </cell>
          <cell r="T38" t="str">
            <v>NET OTHER INCOME/(EXPENSE)</v>
          </cell>
          <cell r="U38">
            <v>-9.6</v>
          </cell>
          <cell r="V38">
            <v>8.6999999999999975</v>
          </cell>
          <cell r="W38">
            <v>23.199999999999957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*        RETIREMENT BENEFIT</v>
          </cell>
          <cell r="B39">
            <v>32.4</v>
          </cell>
          <cell r="C39">
            <v>64.7</v>
          </cell>
          <cell r="D39">
            <v>93.3</v>
          </cell>
          <cell r="E39">
            <v>93.3</v>
          </cell>
          <cell r="F39">
            <v>93.3</v>
          </cell>
          <cell r="G39">
            <v>93.3</v>
          </cell>
          <cell r="H39">
            <v>93.3</v>
          </cell>
          <cell r="I39">
            <v>93.3</v>
          </cell>
          <cell r="J39">
            <v>93.3</v>
          </cell>
          <cell r="K39">
            <v>93.3</v>
          </cell>
          <cell r="L39">
            <v>93.3</v>
          </cell>
          <cell r="M39">
            <v>93.3</v>
          </cell>
          <cell r="O39" t="str">
            <v>*        RETIREMENT BENEFIT</v>
          </cell>
          <cell r="P39" t="str">
            <v>n/a</v>
          </cell>
          <cell r="Q39" t="str">
            <v>n/a</v>
          </cell>
          <cell r="R39" t="str">
            <v>n/a</v>
          </cell>
          <cell r="T39" t="str">
            <v>*        RETIREMENT BENEFIT</v>
          </cell>
          <cell r="U39">
            <v>32.4</v>
          </cell>
          <cell r="V39">
            <v>32.300000000000004</v>
          </cell>
          <cell r="W39">
            <v>28.599999999999994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**       OTHER (INCOME)/EXPENSE</v>
          </cell>
          <cell r="B40">
            <v>-4.3999999999999986</v>
          </cell>
          <cell r="C40">
            <v>10.799999999999997</v>
          </cell>
          <cell r="D40">
            <v>37.699999999999946</v>
          </cell>
          <cell r="E40">
            <v>37.699999999999946</v>
          </cell>
          <cell r="F40">
            <v>37.699999999999946</v>
          </cell>
          <cell r="G40">
            <v>37.699999999999946</v>
          </cell>
          <cell r="H40">
            <v>37.699999999999946</v>
          </cell>
          <cell r="I40">
            <v>37.699999999999946</v>
          </cell>
          <cell r="J40">
            <v>37.699999999999946</v>
          </cell>
          <cell r="K40">
            <v>37.699999999999946</v>
          </cell>
          <cell r="L40">
            <v>37.699999999999946</v>
          </cell>
          <cell r="M40">
            <v>37.699999999999946</v>
          </cell>
          <cell r="O40" t="str">
            <v>**       OTHER (INCOME)/EXPENSE</v>
          </cell>
          <cell r="P40" t="str">
            <v>n/a</v>
          </cell>
          <cell r="Q40" t="str">
            <v>n/a</v>
          </cell>
          <cell r="R40" t="str">
            <v>n/a</v>
          </cell>
          <cell r="T40" t="str">
            <v>**       OTHER (INCOME)/EXPENSE</v>
          </cell>
          <cell r="U40">
            <v>-4.3999999999999986</v>
          </cell>
          <cell r="V40">
            <v>15.199999999999996</v>
          </cell>
          <cell r="W40">
            <v>26.899999999999949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2">
          <cell r="A42" t="str">
            <v>INCOME/(LOSS) BEFORE INCOME TAX</v>
          </cell>
          <cell r="B42">
            <v>720.49999999999966</v>
          </cell>
          <cell r="C42">
            <v>1424.3999999999996</v>
          </cell>
          <cell r="D42">
            <v>2646.6</v>
          </cell>
          <cell r="E42">
            <v>2646.6</v>
          </cell>
          <cell r="F42">
            <v>2646.6</v>
          </cell>
          <cell r="G42">
            <v>2646.6</v>
          </cell>
          <cell r="H42">
            <v>2646.6</v>
          </cell>
          <cell r="I42">
            <v>2646.6</v>
          </cell>
          <cell r="J42">
            <v>2646.6</v>
          </cell>
          <cell r="K42">
            <v>2646.6</v>
          </cell>
          <cell r="L42">
            <v>2646.6</v>
          </cell>
          <cell r="M42">
            <v>2646.6</v>
          </cell>
          <cell r="O42" t="str">
            <v>INCOME/(LOSS) BEFORE INCOME TAX</v>
          </cell>
          <cell r="P42" t="str">
            <v>n/a</v>
          </cell>
          <cell r="Q42" t="str">
            <v>n/a</v>
          </cell>
          <cell r="R42" t="str">
            <v>n/a</v>
          </cell>
          <cell r="T42" t="str">
            <v>INCOME/(LOSS) BEFORE INCOME TAX</v>
          </cell>
          <cell r="U42">
            <v>720.49999999999966</v>
          </cell>
          <cell r="V42">
            <v>703.90000000000009</v>
          </cell>
          <cell r="W42">
            <v>1222.2000000000003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5">
          <cell r="A45" t="str">
            <v>NON-GAAP Tax Rate (FORMULA)</v>
          </cell>
          <cell r="B45">
            <v>0.13900000000000001</v>
          </cell>
          <cell r="C45">
            <v>0.13</v>
          </cell>
          <cell r="D45">
            <v>0.10299999999999999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 t="str">
            <v>NON-GAAP Tax Rate (FORMULA)</v>
          </cell>
          <cell r="P45" t="str">
            <v>n/a</v>
          </cell>
          <cell r="Q45" t="str">
            <v>n/a</v>
          </cell>
          <cell r="R45" t="str">
            <v>n/a</v>
          </cell>
          <cell r="T45" t="str">
            <v>NON-GAAP Tax Rate (FORMULA)</v>
          </cell>
          <cell r="U45">
            <v>0.13900000000000001</v>
          </cell>
          <cell r="V45">
            <v>0.121</v>
          </cell>
          <cell r="W45">
            <v>7.2999999999999995E-2</v>
          </cell>
          <cell r="X45" t="str">
            <v>n/a</v>
          </cell>
          <cell r="Y45" t="str">
            <v>n/a</v>
          </cell>
          <cell r="Z45" t="str">
            <v>n/a</v>
          </cell>
          <cell r="AA45" t="str">
            <v>n/a</v>
          </cell>
          <cell r="AB45" t="str">
            <v>n/a</v>
          </cell>
          <cell r="AC45" t="str">
            <v>n/a</v>
          </cell>
          <cell r="AD45" t="str">
            <v>n/a</v>
          </cell>
          <cell r="AE45" t="str">
            <v>n/a</v>
          </cell>
          <cell r="AF45" t="str">
            <v>n/a</v>
          </cell>
        </row>
        <row r="47">
          <cell r="A47" t="str">
            <v>INCOME TAXES (ROUNDED)</v>
          </cell>
          <cell r="B47">
            <v>100.1</v>
          </cell>
          <cell r="C47">
            <v>185.2</v>
          </cell>
          <cell r="D47">
            <v>273.82639999999998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 t="str">
            <v>INCOME TAXES (ROUNDED)</v>
          </cell>
          <cell r="P47" t="str">
            <v>n/a</v>
          </cell>
          <cell r="Q47" t="str">
            <v>n/a</v>
          </cell>
          <cell r="R47" t="str">
            <v>n/a</v>
          </cell>
          <cell r="T47" t="str">
            <v>INCOME TAXES (ROUNDED)</v>
          </cell>
          <cell r="U47">
            <v>100.1</v>
          </cell>
          <cell r="V47">
            <v>85.1</v>
          </cell>
          <cell r="W47">
            <v>88.62639999999999</v>
          </cell>
          <cell r="X47">
            <v>-273.82639999999998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EFFECTIVE TAX RATE</v>
          </cell>
          <cell r="B48">
            <v>0.13900000000000001</v>
          </cell>
          <cell r="C48">
            <v>0.13</v>
          </cell>
          <cell r="D48">
            <v>0.10299999999999999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 t="str">
            <v>EFFECTIVE TAX RATE</v>
          </cell>
          <cell r="P48" t="str">
            <v>n/a</v>
          </cell>
          <cell r="Q48" t="str">
            <v>n/a</v>
          </cell>
          <cell r="R48" t="str">
            <v>n/a</v>
          </cell>
          <cell r="T48" t="str">
            <v>EFFECTIVE TAX RATE</v>
          </cell>
          <cell r="U48">
            <v>0.13900000000000001</v>
          </cell>
          <cell r="V48">
            <v>0.121</v>
          </cell>
          <cell r="W48">
            <v>7.2999999999999995E-2</v>
          </cell>
          <cell r="X48" t="str">
            <v>n/a</v>
          </cell>
          <cell r="Y48" t="str">
            <v>n/a</v>
          </cell>
          <cell r="Z48" t="str">
            <v>n/a</v>
          </cell>
          <cell r="AA48" t="str">
            <v>n/a</v>
          </cell>
          <cell r="AB48" t="str">
            <v>n/a</v>
          </cell>
          <cell r="AC48" t="str">
            <v>n/a</v>
          </cell>
          <cell r="AD48" t="str">
            <v>n/a</v>
          </cell>
          <cell r="AE48" t="str">
            <v>n/a</v>
          </cell>
          <cell r="AF48" t="str">
            <v>n/a</v>
          </cell>
        </row>
        <row r="50">
          <cell r="A50" t="str">
            <v>NET INCOME FROM CONTINUING OPERATIONS</v>
          </cell>
          <cell r="B50">
            <v>620.39999999999964</v>
          </cell>
          <cell r="C50">
            <v>1239.1999999999996</v>
          </cell>
          <cell r="D50">
            <v>2372.7736</v>
          </cell>
          <cell r="E50">
            <v>2646.6</v>
          </cell>
          <cell r="F50">
            <v>2646.6</v>
          </cell>
          <cell r="G50">
            <v>2646.6</v>
          </cell>
          <cell r="H50">
            <v>2646.6</v>
          </cell>
          <cell r="I50">
            <v>2646.6</v>
          </cell>
          <cell r="J50">
            <v>2646.6</v>
          </cell>
          <cell r="K50">
            <v>2646.6</v>
          </cell>
          <cell r="L50">
            <v>2646.6</v>
          </cell>
          <cell r="M50">
            <v>2646.6</v>
          </cell>
          <cell r="O50" t="str">
            <v>NET INCOME FROM CONTINUING OPERATIONS</v>
          </cell>
          <cell r="P50" t="str">
            <v>n/a</v>
          </cell>
          <cell r="Q50" t="str">
            <v>n/a</v>
          </cell>
          <cell r="R50" t="str">
            <v>n/a</v>
          </cell>
          <cell r="T50" t="str">
            <v>NET INCOME FROM CONTINUING OPERATIONS</v>
          </cell>
          <cell r="U50">
            <v>620.39999999999964</v>
          </cell>
          <cell r="V50">
            <v>618.80000000000007</v>
          </cell>
          <cell r="W50">
            <v>1133.5736000000002</v>
          </cell>
          <cell r="X50">
            <v>273.82639999999998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*        ACCTS CHANGE/EXTRAORD ITEM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*        ACCTS CHANGE/EXTRAORD ITEM</v>
          </cell>
          <cell r="P51" t="str">
            <v>n/a</v>
          </cell>
          <cell r="Q51" t="str">
            <v>n/a</v>
          </cell>
          <cell r="R51" t="str">
            <v>n/a</v>
          </cell>
          <cell r="T51" t="str">
            <v>*        ACCTS CHANGE/EXTRAORD ITEM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E51">
            <v>0</v>
          </cell>
          <cell r="AF51">
            <v>0</v>
          </cell>
        </row>
        <row r="53">
          <cell r="A53" t="str">
            <v>NET INCOME/(LOSS) (ROUNDED)</v>
          </cell>
          <cell r="B53">
            <v>620.39999999999964</v>
          </cell>
          <cell r="C53">
            <v>1239.1999999999996</v>
          </cell>
          <cell r="D53">
            <v>2372.7736</v>
          </cell>
          <cell r="E53">
            <v>2646.6</v>
          </cell>
          <cell r="F53">
            <v>2646.6</v>
          </cell>
          <cell r="G53">
            <v>2646.6</v>
          </cell>
          <cell r="H53">
            <v>2646.6</v>
          </cell>
          <cell r="I53">
            <v>2646.6</v>
          </cell>
          <cell r="J53">
            <v>2646.6</v>
          </cell>
          <cell r="K53">
            <v>2646.6</v>
          </cell>
          <cell r="L53">
            <v>2646.6</v>
          </cell>
          <cell r="M53">
            <v>2646.6</v>
          </cell>
          <cell r="O53" t="str">
            <v>NET INCOME/(LOSS) (ROUNDED)</v>
          </cell>
          <cell r="P53" t="str">
            <v>n/a</v>
          </cell>
          <cell r="Q53" t="str">
            <v>n/a</v>
          </cell>
          <cell r="R53" t="str">
            <v>n/a</v>
          </cell>
          <cell r="T53" t="str">
            <v>NET INCOME/(LOSS) (ROUNDED)</v>
          </cell>
          <cell r="U53">
            <v>620.39999999999964</v>
          </cell>
          <cell r="V53">
            <v>618.80000000000007</v>
          </cell>
          <cell r="W53">
            <v>1133.5736000000002</v>
          </cell>
          <cell r="X53">
            <v>273.82639999999998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5">
          <cell r="A55" t="str">
            <v>BASIC SHARES O/S</v>
          </cell>
          <cell r="B55">
            <v>904162</v>
          </cell>
          <cell r="C55">
            <v>904086</v>
          </cell>
          <cell r="D55">
            <v>903722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 t="str">
            <v>BASIC SHARES O/S</v>
          </cell>
          <cell r="P55" t="str">
            <v>n/a</v>
          </cell>
          <cell r="Q55" t="str">
            <v>n/a</v>
          </cell>
          <cell r="R55" t="str">
            <v>n/a</v>
          </cell>
          <cell r="T55" t="str">
            <v>BASIC SHARES O/S</v>
          </cell>
          <cell r="U55">
            <v>904162</v>
          </cell>
          <cell r="V55">
            <v>904086</v>
          </cell>
          <cell r="W55">
            <v>903722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DILUTED SHARES O/S</v>
          </cell>
          <cell r="B56">
            <v>906587</v>
          </cell>
          <cell r="C56">
            <v>906460</v>
          </cell>
          <cell r="D56">
            <v>906350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 t="str">
            <v>DILUTED SHARES O/S</v>
          </cell>
          <cell r="P56" t="str">
            <v>n/a</v>
          </cell>
          <cell r="Q56" t="str">
            <v>n/a</v>
          </cell>
          <cell r="R56" t="str">
            <v>n/a</v>
          </cell>
          <cell r="T56" t="str">
            <v>DILUTED SHARES O/S</v>
          </cell>
          <cell r="U56">
            <v>906587</v>
          </cell>
          <cell r="V56">
            <v>906460</v>
          </cell>
          <cell r="W56">
            <v>906350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8">
          <cell r="A58" t="str">
            <v>EARNINGS PER SHARE - BASIC</v>
          </cell>
          <cell r="O58" t="str">
            <v>EARNINGS PER SHARE - BASIC</v>
          </cell>
          <cell r="T58" t="str">
            <v>EARNINGS PER SHARE - BASIC</v>
          </cell>
        </row>
        <row r="59">
          <cell r="A59" t="str">
            <v>NET INCOME FROM CONTINUING OPERATIONS</v>
          </cell>
          <cell r="B59">
            <v>0.68620000000000003</v>
          </cell>
          <cell r="C59">
            <v>1.3707</v>
          </cell>
          <cell r="D59">
            <v>2.6255999999999999</v>
          </cell>
          <cell r="E59" t="str">
            <v>n/a</v>
          </cell>
          <cell r="F59" t="str">
            <v>n/a</v>
          </cell>
          <cell r="G59" t="str">
            <v>n/a</v>
          </cell>
          <cell r="H59" t="str">
            <v>n/a</v>
          </cell>
          <cell r="I59" t="str">
            <v>n/a</v>
          </cell>
          <cell r="J59" t="str">
            <v>n/a</v>
          </cell>
          <cell r="K59" t="str">
            <v>n/a</v>
          </cell>
          <cell r="L59" t="str">
            <v>n/a</v>
          </cell>
          <cell r="M59" t="str">
            <v>n/a</v>
          </cell>
          <cell r="O59" t="str">
            <v>NET INCOME FROM CONTINUING OPERATIONS</v>
          </cell>
          <cell r="P59" t="str">
            <v>n/a</v>
          </cell>
          <cell r="Q59" t="str">
            <v>n/a</v>
          </cell>
          <cell r="R59" t="str">
            <v>n/a</v>
          </cell>
          <cell r="T59" t="str">
            <v>NET INCOME FROM CONTINUING OPERATIONS</v>
          </cell>
          <cell r="U59">
            <v>0.68620000000000003</v>
          </cell>
          <cell r="V59">
            <v>0.68440000000000001</v>
          </cell>
          <cell r="W59">
            <v>1.2543</v>
          </cell>
          <cell r="X59" t="str">
            <v>n/a</v>
          </cell>
          <cell r="Y59" t="str">
            <v>n/a</v>
          </cell>
          <cell r="Z59" t="str">
            <v>n/a</v>
          </cell>
          <cell r="AA59" t="str">
            <v>n/a</v>
          </cell>
          <cell r="AB59" t="str">
            <v>n/a</v>
          </cell>
          <cell r="AC59" t="str">
            <v>n/a</v>
          </cell>
          <cell r="AD59" t="str">
            <v>n/a</v>
          </cell>
          <cell r="AE59" t="str">
            <v>n/a</v>
          </cell>
          <cell r="AF59" t="str">
            <v>n/a</v>
          </cell>
        </row>
        <row r="60">
          <cell r="A60" t="str">
            <v>NET INCOME FROM DISCONTINUED OPERATIONS</v>
          </cell>
          <cell r="O60" t="str">
            <v>NET INCOME FROM DISCONTINUED OPERATIONS</v>
          </cell>
          <cell r="P60">
            <v>0</v>
          </cell>
          <cell r="Q60">
            <v>0</v>
          </cell>
          <cell r="R60">
            <v>0</v>
          </cell>
          <cell r="T60" t="str">
            <v>NET INCOME FROM DISCONTINUED OPERATIONS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ACCOUNTING CHANGE</v>
          </cell>
          <cell r="O61" t="str">
            <v>ACCOUNTING CHANGE</v>
          </cell>
          <cell r="P61">
            <v>0</v>
          </cell>
          <cell r="Q61">
            <v>0</v>
          </cell>
          <cell r="R61">
            <v>0</v>
          </cell>
          <cell r="T61" t="str">
            <v>ACCOUNTING CHANGE</v>
          </cell>
        </row>
        <row r="62">
          <cell r="A62" t="str">
            <v>NET INCOME</v>
          </cell>
          <cell r="B62">
            <v>0.68620000000000003</v>
          </cell>
          <cell r="C62">
            <v>1.3707</v>
          </cell>
          <cell r="D62">
            <v>2.6255999999999999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 t="str">
            <v>NET INCOME</v>
          </cell>
          <cell r="P62">
            <v>0</v>
          </cell>
          <cell r="Q62">
            <v>0</v>
          </cell>
          <cell r="R62">
            <v>0</v>
          </cell>
          <cell r="T62" t="str">
            <v>NET INCOME</v>
          </cell>
          <cell r="U62">
            <v>0.68620000000000003</v>
          </cell>
          <cell r="V62">
            <v>0.68440000000000001</v>
          </cell>
          <cell r="W62">
            <v>1.2543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4">
          <cell r="A64" t="str">
            <v>EARNINGS PER SHARE - DILUTED</v>
          </cell>
          <cell r="O64" t="str">
            <v>EARNINGS PER SHARE - DILUTED</v>
          </cell>
          <cell r="T64" t="str">
            <v>EARNINGS PER SHARE - DILUTED</v>
          </cell>
        </row>
        <row r="65">
          <cell r="A65" t="str">
            <v>NET INCOME FROM CONTINUING OPERATIONS</v>
          </cell>
          <cell r="B65">
            <v>0.68430000000000002</v>
          </cell>
          <cell r="C65">
            <v>1.3671</v>
          </cell>
          <cell r="D65">
            <v>2.6179000000000001</v>
          </cell>
          <cell r="E65" t="str">
            <v>n/a</v>
          </cell>
          <cell r="F65" t="str">
            <v>n/a</v>
          </cell>
          <cell r="G65" t="str">
            <v>n/a</v>
          </cell>
          <cell r="H65" t="str">
            <v>n/a</v>
          </cell>
          <cell r="I65" t="str">
            <v>n/a</v>
          </cell>
          <cell r="J65" t="str">
            <v>n/a</v>
          </cell>
          <cell r="K65" t="str">
            <v>n/a</v>
          </cell>
          <cell r="L65" t="str">
            <v>n/a</v>
          </cell>
          <cell r="M65" t="str">
            <v>n/a</v>
          </cell>
          <cell r="O65" t="str">
            <v>NET INCOME FROM CONTINUING OPERATIONS</v>
          </cell>
          <cell r="P65" t="str">
            <v>n/a</v>
          </cell>
          <cell r="Q65" t="str">
            <v>n/a</v>
          </cell>
          <cell r="R65" t="str">
            <v>n/a</v>
          </cell>
          <cell r="T65" t="str">
            <v>NET INCOME FROM CONTINUING OPERATIONS</v>
          </cell>
          <cell r="U65">
            <v>0.68430000000000002</v>
          </cell>
          <cell r="V65">
            <v>0.68269999999999997</v>
          </cell>
          <cell r="W65">
            <v>1.2506999999999999</v>
          </cell>
          <cell r="X65" t="str">
            <v>n/a</v>
          </cell>
          <cell r="Y65" t="str">
            <v>n/a</v>
          </cell>
          <cell r="Z65" t="str">
            <v>n/a</v>
          </cell>
          <cell r="AA65" t="str">
            <v>n/a</v>
          </cell>
          <cell r="AB65" t="str">
            <v>n/a</v>
          </cell>
          <cell r="AC65" t="str">
            <v>n/a</v>
          </cell>
          <cell r="AD65" t="str">
            <v>n/a</v>
          </cell>
          <cell r="AE65" t="str">
            <v>n/a</v>
          </cell>
          <cell r="AF65" t="str">
            <v>n/a</v>
          </cell>
        </row>
        <row r="66">
          <cell r="A66" t="str">
            <v>NET INCOME FROM DISCONTINUED OPERATIONS</v>
          </cell>
          <cell r="O66" t="str">
            <v>NET INCOME FROM DISCONTINUED OPERATIONS</v>
          </cell>
          <cell r="P66">
            <v>0</v>
          </cell>
          <cell r="Q66">
            <v>0</v>
          </cell>
          <cell r="R66">
            <v>0</v>
          </cell>
          <cell r="T66" t="str">
            <v>NET INCOME FROM DISCONTINUED OPERATIONS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ACCOUNTING CHANGE</v>
          </cell>
          <cell r="O67" t="str">
            <v>ACCOUNTING CHANGE</v>
          </cell>
          <cell r="P67">
            <v>0</v>
          </cell>
          <cell r="Q67">
            <v>0</v>
          </cell>
          <cell r="R67">
            <v>0</v>
          </cell>
          <cell r="T67" t="str">
            <v>ACCOUNTING CHANGE</v>
          </cell>
        </row>
        <row r="68">
          <cell r="A68" t="str">
            <v>NET INCOME</v>
          </cell>
          <cell r="B68">
            <v>0.68430000000000002</v>
          </cell>
          <cell r="C68">
            <v>1.3671</v>
          </cell>
          <cell r="D68">
            <v>2.6179000000000001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 t="str">
            <v>NET INCOME</v>
          </cell>
          <cell r="P68">
            <v>0</v>
          </cell>
          <cell r="Q68">
            <v>0</v>
          </cell>
          <cell r="R68">
            <v>0</v>
          </cell>
          <cell r="T68" t="str">
            <v>NET INCOME</v>
          </cell>
          <cell r="U68">
            <v>0.68430000000000002</v>
          </cell>
          <cell r="V68">
            <v>0.68269999999999997</v>
          </cell>
          <cell r="W68">
            <v>1.2506999999999999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 xml:space="preserve">Make sure that these two numbers tie </v>
          </cell>
          <cell r="T69" t="str">
            <v xml:space="preserve">Make sure that these two numbers tie </v>
          </cell>
        </row>
        <row r="71">
          <cell r="A71" t="str">
            <v>EARNINGS PER SHARE - BASIC</v>
          </cell>
          <cell r="O71" t="str">
            <v>EARNINGS PER SHARE - BASIC</v>
          </cell>
          <cell r="T71" t="str">
            <v>EARNINGS PER SHARE - BASIC</v>
          </cell>
        </row>
        <row r="72">
          <cell r="A72" t="str">
            <v>NET INCOME FROM CONTINUING CPERATIONS - B</v>
          </cell>
          <cell r="B72">
            <v>0.69</v>
          </cell>
          <cell r="C72">
            <v>1.37</v>
          </cell>
          <cell r="D72">
            <v>2.63</v>
          </cell>
          <cell r="E72" t="str">
            <v>n/a</v>
          </cell>
          <cell r="F72" t="str">
            <v>n/a</v>
          </cell>
          <cell r="G72" t="str">
            <v>n/a</v>
          </cell>
          <cell r="H72" t="str">
            <v>n/a</v>
          </cell>
          <cell r="I72" t="str">
            <v>n/a</v>
          </cell>
          <cell r="J72" t="str">
            <v>n/a</v>
          </cell>
          <cell r="K72" t="str">
            <v>n/a</v>
          </cell>
          <cell r="L72" t="str">
            <v>n/a</v>
          </cell>
          <cell r="M72" t="str">
            <v>n/a</v>
          </cell>
          <cell r="O72" t="str">
            <v>NET INCOME FROM CONTINUING CPERATIONS - B</v>
          </cell>
          <cell r="P72" t="str">
            <v>n/a</v>
          </cell>
          <cell r="Q72" t="str">
            <v>n/a</v>
          </cell>
          <cell r="R72" t="str">
            <v>n/a</v>
          </cell>
          <cell r="T72" t="str">
            <v>NET INCOME FROM CONTINUING CPERATIONS - B</v>
          </cell>
          <cell r="U72">
            <v>0.69</v>
          </cell>
          <cell r="V72">
            <v>0.68</v>
          </cell>
          <cell r="W72">
            <v>1.25</v>
          </cell>
          <cell r="X72" t="str">
            <v>n/a</v>
          </cell>
          <cell r="Y72" t="str">
            <v>n/a</v>
          </cell>
          <cell r="Z72" t="str">
            <v>n/a</v>
          </cell>
          <cell r="AA72" t="str">
            <v>n/a</v>
          </cell>
          <cell r="AB72" t="str">
            <v>n/a</v>
          </cell>
          <cell r="AC72" t="str">
            <v>n/a</v>
          </cell>
          <cell r="AD72" t="str">
            <v>n/a</v>
          </cell>
          <cell r="AE72" t="str">
            <v>n/a</v>
          </cell>
          <cell r="AF72" t="str">
            <v>n/a</v>
          </cell>
        </row>
        <row r="73">
          <cell r="A73" t="str">
            <v>NET INCOME FROM DISCONTINUED OPERATIONS</v>
          </cell>
          <cell r="O73" t="str">
            <v>NET INCOME FROM DISCONTINUED OPERATIONS</v>
          </cell>
          <cell r="P73">
            <v>0</v>
          </cell>
          <cell r="Q73">
            <v>0</v>
          </cell>
          <cell r="R73">
            <v>0</v>
          </cell>
          <cell r="T73" t="str">
            <v>NET INCOME FROM DISCONTINUED OPERATIONS</v>
          </cell>
          <cell r="U73">
            <v>0</v>
          </cell>
        </row>
        <row r="74">
          <cell r="A74" t="str">
            <v>ACCOUNTING CHANGE</v>
          </cell>
          <cell r="O74" t="str">
            <v>ACCOUNTING CHANGE</v>
          </cell>
          <cell r="P74">
            <v>0</v>
          </cell>
          <cell r="Q74">
            <v>0</v>
          </cell>
          <cell r="R74">
            <v>0</v>
          </cell>
          <cell r="T74" t="str">
            <v>ACCOUNTING CHANGE</v>
          </cell>
        </row>
        <row r="75">
          <cell r="A75" t="str">
            <v>NET INCOME - BASIC</v>
          </cell>
          <cell r="B75">
            <v>0.69</v>
          </cell>
          <cell r="C75">
            <v>1.37</v>
          </cell>
          <cell r="D75">
            <v>2.63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NET INCOME - BASIC</v>
          </cell>
          <cell r="P75">
            <v>0</v>
          </cell>
          <cell r="Q75">
            <v>0</v>
          </cell>
          <cell r="R75">
            <v>0</v>
          </cell>
          <cell r="T75" t="str">
            <v>NET INCOME - BASIC</v>
          </cell>
          <cell r="U75">
            <v>0.69</v>
          </cell>
          <cell r="V75">
            <v>0.68</v>
          </cell>
          <cell r="W75">
            <v>1.25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7">
          <cell r="A77" t="str">
            <v>EARNINGS PER SHARE - DILUTED</v>
          </cell>
          <cell r="O77" t="str">
            <v>EARNINGS PER SHARE - DILUTED</v>
          </cell>
          <cell r="T77" t="str">
            <v>EARNINGS PER SHARE - DILUTED</v>
          </cell>
        </row>
        <row r="78">
          <cell r="A78" t="str">
            <v>NET INCOME FROM CONTINUING CPERATIONS - D</v>
          </cell>
          <cell r="B78">
            <v>0.68</v>
          </cell>
          <cell r="C78">
            <v>1.37</v>
          </cell>
          <cell r="D78">
            <v>2.62</v>
          </cell>
          <cell r="E78" t="str">
            <v>n/a</v>
          </cell>
          <cell r="F78" t="str">
            <v>n/a</v>
          </cell>
          <cell r="G78" t="str">
            <v>n/a</v>
          </cell>
          <cell r="H78" t="str">
            <v>n/a</v>
          </cell>
          <cell r="I78" t="str">
            <v>n/a</v>
          </cell>
          <cell r="J78" t="str">
            <v>n/a</v>
          </cell>
          <cell r="K78" t="str">
            <v>n/a</v>
          </cell>
          <cell r="L78" t="str">
            <v>n/a</v>
          </cell>
          <cell r="M78" t="str">
            <v>n/a</v>
          </cell>
          <cell r="O78" t="str">
            <v>NET INCOME FROM CONTINUING CPERATIONS - D</v>
          </cell>
          <cell r="P78" t="str">
            <v>n/a</v>
          </cell>
          <cell r="Q78" t="str">
            <v>n/a</v>
          </cell>
          <cell r="R78" t="str">
            <v>n/a</v>
          </cell>
          <cell r="T78" t="str">
            <v>NET INCOME FROM CONTINUING CPERATIONS - D</v>
          </cell>
          <cell r="U78">
            <v>0.68</v>
          </cell>
          <cell r="V78">
            <v>0.68</v>
          </cell>
          <cell r="W78">
            <v>1.25</v>
          </cell>
          <cell r="X78" t="str">
            <v>n/a</v>
          </cell>
          <cell r="Y78" t="str">
            <v>n/a</v>
          </cell>
          <cell r="Z78" t="str">
            <v>n/a</v>
          </cell>
          <cell r="AA78" t="str">
            <v>n/a</v>
          </cell>
          <cell r="AB78" t="str">
            <v>n/a</v>
          </cell>
          <cell r="AC78" t="str">
            <v>n/a</v>
          </cell>
          <cell r="AD78" t="str">
            <v>n/a</v>
          </cell>
          <cell r="AE78" t="str">
            <v>n/a</v>
          </cell>
          <cell r="AF78" t="str">
            <v>n/a</v>
          </cell>
        </row>
        <row r="79">
          <cell r="A79" t="str">
            <v>NET INCOME FROM DISCONTINUED OPERATIONS</v>
          </cell>
          <cell r="O79" t="str">
            <v>NET INCOME FROM DISCONTINUED OPERATIONS</v>
          </cell>
          <cell r="P79">
            <v>0</v>
          </cell>
          <cell r="Q79">
            <v>0</v>
          </cell>
          <cell r="R79">
            <v>0</v>
          </cell>
          <cell r="T79" t="str">
            <v>NET INCOME FROM DISCONTINUED OPERATIONS</v>
          </cell>
          <cell r="U79">
            <v>0</v>
          </cell>
        </row>
        <row r="80">
          <cell r="A80" t="str">
            <v>ACCOUNTING CHANGE</v>
          </cell>
          <cell r="O80" t="str">
            <v>ACCOUNTING CHANGE</v>
          </cell>
          <cell r="P80">
            <v>0</v>
          </cell>
          <cell r="Q80">
            <v>0</v>
          </cell>
          <cell r="R80">
            <v>0</v>
          </cell>
          <cell r="T80" t="str">
            <v>ACCOUNTING CHANGE</v>
          </cell>
        </row>
        <row r="81">
          <cell r="A81" t="str">
            <v>NET INCOME - DILUTED</v>
          </cell>
          <cell r="B81">
            <v>0.68</v>
          </cell>
          <cell r="C81">
            <v>1.37</v>
          </cell>
          <cell r="D81">
            <v>2.62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 t="str">
            <v>NET INCOME - DILUTED</v>
          </cell>
          <cell r="P81">
            <v>0</v>
          </cell>
          <cell r="Q81">
            <v>0</v>
          </cell>
          <cell r="R81">
            <v>0</v>
          </cell>
          <cell r="T81" t="str">
            <v>NET INCOME - DILUTED</v>
          </cell>
          <cell r="U81">
            <v>0.68</v>
          </cell>
          <cell r="V81">
            <v>0.68</v>
          </cell>
          <cell r="W81">
            <v>1.25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</sheetData>
      <sheetData sheetId="13">
        <row r="10">
          <cell r="A10" t="str">
            <v>*        NET SALES - TRADE</v>
          </cell>
          <cell r="B10">
            <v>2316.1</v>
          </cell>
          <cell r="C10">
            <v>4107.5</v>
          </cell>
          <cell r="D10">
            <v>6174.2</v>
          </cell>
          <cell r="E10">
            <v>8108.7</v>
          </cell>
          <cell r="F10">
            <v>10031</v>
          </cell>
          <cell r="G10">
            <v>12159.8</v>
          </cell>
          <cell r="H10">
            <v>14079</v>
          </cell>
          <cell r="I10">
            <v>16262.7</v>
          </cell>
          <cell r="J10">
            <v>18364.5</v>
          </cell>
          <cell r="K10">
            <v>20613.400000000001</v>
          </cell>
          <cell r="L10">
            <v>22886.5</v>
          </cell>
          <cell r="M10">
            <v>25498.400000000001</v>
          </cell>
          <cell r="O10" t="str">
            <v>*        NET SALES - TRADE</v>
          </cell>
          <cell r="P10" t="str">
            <v>n/a</v>
          </cell>
          <cell r="Q10" t="str">
            <v>n/a</v>
          </cell>
          <cell r="R10" t="str">
            <v>n/a</v>
          </cell>
          <cell r="T10" t="str">
            <v>*        NET SALES - TRADE</v>
          </cell>
          <cell r="U10">
            <v>2316.1</v>
          </cell>
          <cell r="V10">
            <v>1791.4</v>
          </cell>
          <cell r="W10">
            <v>2066.6999999999998</v>
          </cell>
          <cell r="X10">
            <v>1934.5</v>
          </cell>
          <cell r="Y10">
            <v>1922.3000000000002</v>
          </cell>
          <cell r="Z10">
            <v>2128.7999999999993</v>
          </cell>
          <cell r="AA10">
            <v>1919.2000000000007</v>
          </cell>
          <cell r="AB10">
            <v>2183.7000000000007</v>
          </cell>
          <cell r="AC10">
            <v>2101.7999999999993</v>
          </cell>
          <cell r="AD10">
            <v>2248.9000000000015</v>
          </cell>
          <cell r="AE10">
            <v>2273.0999999999985</v>
          </cell>
          <cell r="AF10">
            <v>2611.9000000000015</v>
          </cell>
        </row>
        <row r="11">
          <cell r="A11" t="str">
            <v>*        COLLABORATION &amp; OTHER REVENUE</v>
          </cell>
          <cell r="B11">
            <v>189.1</v>
          </cell>
          <cell r="C11">
            <v>367.79999999999995</v>
          </cell>
          <cell r="D11">
            <v>606.20000000000005</v>
          </cell>
          <cell r="E11">
            <v>810.4</v>
          </cell>
          <cell r="F11">
            <v>1012.3</v>
          </cell>
          <cell r="G11">
            <v>1297.2</v>
          </cell>
          <cell r="H11">
            <v>1511.1</v>
          </cell>
          <cell r="I11">
            <v>1724.4</v>
          </cell>
          <cell r="J11">
            <v>2039.9</v>
          </cell>
          <cell r="K11">
            <v>2268.8000000000002</v>
          </cell>
          <cell r="L11">
            <v>2491.1</v>
          </cell>
          <cell r="M11">
            <v>2819.1</v>
          </cell>
          <cell r="O11" t="str">
            <v>*        COLLABORATION &amp; OTHER REVENUE</v>
          </cell>
          <cell r="P11" t="str">
            <v>n/a</v>
          </cell>
          <cell r="Q11" t="str">
            <v>n/a</v>
          </cell>
          <cell r="R11" t="str">
            <v>n/a</v>
          </cell>
          <cell r="T11" t="str">
            <v>*        COLLABORATION &amp; OTHER REVENUE</v>
          </cell>
          <cell r="U11">
            <v>189.1</v>
          </cell>
          <cell r="V11">
            <v>178.69999999999996</v>
          </cell>
          <cell r="W11">
            <v>238.40000000000009</v>
          </cell>
          <cell r="X11">
            <v>204.19999999999993</v>
          </cell>
          <cell r="Y11">
            <v>201.89999999999998</v>
          </cell>
          <cell r="Z11">
            <v>284.90000000000009</v>
          </cell>
          <cell r="AA11">
            <v>213.89999999999986</v>
          </cell>
          <cell r="AB11">
            <v>213.30000000000018</v>
          </cell>
          <cell r="AC11">
            <v>315.5</v>
          </cell>
          <cell r="AD11">
            <v>228.90000000000009</v>
          </cell>
          <cell r="AE11">
            <v>222.29999999999973</v>
          </cell>
          <cell r="AF11">
            <v>328</v>
          </cell>
        </row>
        <row r="12">
          <cell r="A12" t="str">
            <v>**       TOTAL REVENUE</v>
          </cell>
          <cell r="B12">
            <v>2505.1999999999998</v>
          </cell>
          <cell r="C12">
            <v>4475.3</v>
          </cell>
          <cell r="D12">
            <v>6780.4</v>
          </cell>
          <cell r="E12">
            <v>8919.1</v>
          </cell>
          <cell r="F12">
            <v>11043.3</v>
          </cell>
          <cell r="G12">
            <v>13457</v>
          </cell>
          <cell r="H12">
            <v>15590.1</v>
          </cell>
          <cell r="I12">
            <v>17987.100000000002</v>
          </cell>
          <cell r="J12">
            <v>20404.400000000001</v>
          </cell>
          <cell r="K12">
            <v>22882.2</v>
          </cell>
          <cell r="L12">
            <v>25377.599999999999</v>
          </cell>
          <cell r="M12">
            <v>28317.5</v>
          </cell>
          <cell r="O12" t="str">
            <v>**       TOTAL REVENUE</v>
          </cell>
          <cell r="P12" t="str">
            <v>n/a</v>
          </cell>
          <cell r="Q12" t="str">
            <v>n/a</v>
          </cell>
          <cell r="R12" t="str">
            <v>n/a</v>
          </cell>
          <cell r="T12" t="str">
            <v>**       TOTAL REVENUE</v>
          </cell>
          <cell r="U12">
            <v>2505.1999999999998</v>
          </cell>
          <cell r="V12">
            <v>1970.1000000000001</v>
          </cell>
          <cell r="W12">
            <v>2305.1</v>
          </cell>
          <cell r="X12">
            <v>2138.6999999999998</v>
          </cell>
          <cell r="Y12">
            <v>2124.2000000000003</v>
          </cell>
          <cell r="Z12">
            <v>2413.6999999999994</v>
          </cell>
          <cell r="AA12">
            <v>2133.1000000000004</v>
          </cell>
          <cell r="AB12">
            <v>2397.0000000000009</v>
          </cell>
          <cell r="AC12">
            <v>2417.2999999999993</v>
          </cell>
          <cell r="AD12">
            <v>2477.8000000000015</v>
          </cell>
          <cell r="AE12">
            <v>2495.3999999999983</v>
          </cell>
          <cell r="AF12">
            <v>2939.9000000000015</v>
          </cell>
        </row>
        <row r="14">
          <cell r="A14" t="str">
            <v>*        STD COPS, VARIANCES &amp; DISTRIBUTION</v>
          </cell>
          <cell r="B14">
            <v>642.20000000000005</v>
          </cell>
          <cell r="C14">
            <v>1009.9</v>
          </cell>
          <cell r="D14">
            <v>1665.8999999999999</v>
          </cell>
          <cell r="E14">
            <v>2105.4</v>
          </cell>
          <cell r="F14">
            <v>2518.7999999999997</v>
          </cell>
          <cell r="G14">
            <v>3121.4</v>
          </cell>
          <cell r="H14">
            <v>3553.1</v>
          </cell>
          <cell r="I14">
            <v>4025.6</v>
          </cell>
          <cell r="J14">
            <v>4655.0999999999995</v>
          </cell>
          <cell r="K14">
            <v>5129.0999999999995</v>
          </cell>
          <cell r="L14">
            <v>5611.9</v>
          </cell>
          <cell r="M14">
            <v>6326.7</v>
          </cell>
          <cell r="O14" t="str">
            <v>*        STD COPS, VARIANCES &amp; DISTRIBUTION</v>
          </cell>
          <cell r="P14" t="str">
            <v>n/a</v>
          </cell>
          <cell r="Q14" t="str">
            <v>n/a</v>
          </cell>
          <cell r="R14" t="str">
            <v>n/a</v>
          </cell>
          <cell r="T14" t="str">
            <v>*        STD COPS, VARIANCES &amp; DISTRIBUTION</v>
          </cell>
          <cell r="U14">
            <v>642.20000000000005</v>
          </cell>
          <cell r="V14">
            <v>367.69999999999993</v>
          </cell>
          <cell r="W14">
            <v>655.99999999999989</v>
          </cell>
          <cell r="X14">
            <v>439.50000000000023</v>
          </cell>
          <cell r="Y14">
            <v>413.39999999999964</v>
          </cell>
          <cell r="Z14">
            <v>602.60000000000036</v>
          </cell>
          <cell r="AA14">
            <v>431.69999999999982</v>
          </cell>
          <cell r="AB14">
            <v>472.5</v>
          </cell>
          <cell r="AC14">
            <v>629.49999999999955</v>
          </cell>
          <cell r="AD14">
            <v>474</v>
          </cell>
          <cell r="AE14">
            <v>482.80000000000018</v>
          </cell>
          <cell r="AF14">
            <v>714.80000000000018</v>
          </cell>
        </row>
        <row r="15">
          <cell r="A15" t="str">
            <v>GROSS MARGIN</v>
          </cell>
          <cell r="B15">
            <v>1862.9999999999998</v>
          </cell>
          <cell r="C15">
            <v>3465.4</v>
          </cell>
          <cell r="D15">
            <v>5114.5</v>
          </cell>
          <cell r="E15">
            <v>6813.7000000000007</v>
          </cell>
          <cell r="F15">
            <v>8524.5</v>
          </cell>
          <cell r="G15">
            <v>10335.6</v>
          </cell>
          <cell r="H15">
            <v>12037</v>
          </cell>
          <cell r="I15">
            <v>13961.500000000002</v>
          </cell>
          <cell r="J15">
            <v>15749.300000000003</v>
          </cell>
          <cell r="K15">
            <v>17753.100000000002</v>
          </cell>
          <cell r="L15">
            <v>19765.699999999997</v>
          </cell>
          <cell r="M15">
            <v>21990.799999999999</v>
          </cell>
          <cell r="O15" t="str">
            <v>GROSS MARGIN</v>
          </cell>
          <cell r="P15" t="str">
            <v>n/a</v>
          </cell>
          <cell r="Q15" t="str">
            <v>n/a</v>
          </cell>
          <cell r="R15" t="str">
            <v>n/a</v>
          </cell>
          <cell r="T15" t="str">
            <v>GROSS MARGIN</v>
          </cell>
          <cell r="U15">
            <v>1862.9999999999998</v>
          </cell>
          <cell r="V15">
            <v>1602.4</v>
          </cell>
          <cell r="W15">
            <v>1649.1</v>
          </cell>
          <cell r="X15">
            <v>1699.1999999999996</v>
          </cell>
          <cell r="Y15">
            <v>1710.8000000000006</v>
          </cell>
          <cell r="Z15">
            <v>1811.099999999999</v>
          </cell>
          <cell r="AA15">
            <v>1701.4000000000005</v>
          </cell>
          <cell r="AB15">
            <v>1924.5000000000009</v>
          </cell>
          <cell r="AC15">
            <v>1787.7999999999997</v>
          </cell>
          <cell r="AD15">
            <v>2003.8000000000015</v>
          </cell>
          <cell r="AE15">
            <v>2012.5999999999981</v>
          </cell>
          <cell r="AF15">
            <v>2225.1000000000013</v>
          </cell>
        </row>
        <row r="16">
          <cell r="A16" t="str">
            <v>GM%</v>
          </cell>
          <cell r="B16">
            <v>0.74365320134121027</v>
          </cell>
          <cell r="C16">
            <v>0.7743391504480146</v>
          </cell>
          <cell r="D16">
            <v>0.75430653058816588</v>
          </cell>
          <cell r="E16">
            <v>0.76394479263602832</v>
          </cell>
          <cell r="F16">
            <v>0.77191600336855837</v>
          </cell>
          <cell r="G16">
            <v>0.76804636991900133</v>
          </cell>
          <cell r="H16">
            <v>0.77209254591054577</v>
          </cell>
          <cell r="I16">
            <v>0.77619516208838557</v>
          </cell>
          <cell r="J16">
            <v>0.77185803062084657</v>
          </cell>
          <cell r="K16">
            <v>0.77584760206623493</v>
          </cell>
          <cell r="L16">
            <v>0.77886403757644529</v>
          </cell>
          <cell r="M16">
            <v>0.77657985344751479</v>
          </cell>
          <cell r="O16" t="str">
            <v>GM%</v>
          </cell>
          <cell r="P16" t="str">
            <v>n/a</v>
          </cell>
          <cell r="Q16" t="str">
            <v>n/a</v>
          </cell>
          <cell r="R16" t="str">
            <v>n/a</v>
          </cell>
          <cell r="T16" t="str">
            <v>GM%</v>
          </cell>
          <cell r="U16">
            <v>0.74365320134121027</v>
          </cell>
          <cell r="V16">
            <v>0.81335972793259226</v>
          </cell>
          <cell r="W16">
            <v>0.71541364799791762</v>
          </cell>
          <cell r="X16">
            <v>0.79450133258521516</v>
          </cell>
          <cell r="Y16">
            <v>0.80538555691554492</v>
          </cell>
          <cell r="Z16">
            <v>0.75034179889795727</v>
          </cell>
          <cell r="AA16">
            <v>0.79761848952229164</v>
          </cell>
          <cell r="AB16">
            <v>0.80287859824780983</v>
          </cell>
          <cell r="AC16">
            <v>0.73958548794109136</v>
          </cell>
          <cell r="AD16">
            <v>0.80870126725320857</v>
          </cell>
          <cell r="AE16">
            <v>0.80652400416766834</v>
          </cell>
          <cell r="AF16">
            <v>0.75686247831558906</v>
          </cell>
        </row>
        <row r="18">
          <cell r="A18" t="str">
            <v>*        GENERAL ADMINISTRATIVE</v>
          </cell>
          <cell r="B18">
            <v>135.4</v>
          </cell>
          <cell r="C18">
            <v>261.3</v>
          </cell>
          <cell r="D18">
            <v>403.9</v>
          </cell>
          <cell r="E18">
            <v>548.30000000000007</v>
          </cell>
          <cell r="F18">
            <v>686.4</v>
          </cell>
          <cell r="G18">
            <v>829.6</v>
          </cell>
          <cell r="H18">
            <v>973.7</v>
          </cell>
          <cell r="I18">
            <v>1115</v>
          </cell>
          <cell r="J18">
            <v>1267.0999999999999</v>
          </cell>
          <cell r="K18">
            <v>1423</v>
          </cell>
          <cell r="L18">
            <v>1571.3</v>
          </cell>
          <cell r="M18">
            <v>1725.5</v>
          </cell>
          <cell r="O18" t="str">
            <v>*        GENERAL ADMINISTRATIVE</v>
          </cell>
          <cell r="P18" t="str">
            <v>n/a</v>
          </cell>
          <cell r="Q18" t="str">
            <v>n/a</v>
          </cell>
          <cell r="R18" t="str">
            <v>n/a</v>
          </cell>
          <cell r="T18" t="str">
            <v>*        GENERAL ADMINISTRATIVE</v>
          </cell>
          <cell r="U18">
            <v>135.4</v>
          </cell>
          <cell r="V18">
            <v>125.9</v>
          </cell>
          <cell r="W18">
            <v>142.59999999999997</v>
          </cell>
          <cell r="X18">
            <v>144.40000000000009</v>
          </cell>
          <cell r="Y18">
            <v>138.09999999999991</v>
          </cell>
          <cell r="Z18">
            <v>143.20000000000005</v>
          </cell>
          <cell r="AA18">
            <v>144.10000000000002</v>
          </cell>
          <cell r="AB18">
            <v>141.29999999999995</v>
          </cell>
          <cell r="AC18">
            <v>152.09999999999991</v>
          </cell>
          <cell r="AD18">
            <v>155.90000000000009</v>
          </cell>
          <cell r="AE18">
            <v>148.29999999999995</v>
          </cell>
          <cell r="AF18">
            <v>154.20000000000005</v>
          </cell>
        </row>
        <row r="19">
          <cell r="A19" t="str">
            <v>*        MARKETING</v>
          </cell>
          <cell r="B19">
            <v>247.7</v>
          </cell>
          <cell r="C19">
            <v>494</v>
          </cell>
          <cell r="D19">
            <v>748.7</v>
          </cell>
          <cell r="E19">
            <v>1011.4</v>
          </cell>
          <cell r="F19">
            <v>1269.3</v>
          </cell>
          <cell r="G19">
            <v>1543.1</v>
          </cell>
          <cell r="H19">
            <v>1773</v>
          </cell>
          <cell r="I19">
            <v>1994.7</v>
          </cell>
          <cell r="J19">
            <v>2230.1999999999998</v>
          </cell>
          <cell r="K19">
            <v>2466.6999999999998</v>
          </cell>
          <cell r="L19">
            <v>2698.4</v>
          </cell>
          <cell r="M19">
            <v>2958.8</v>
          </cell>
          <cell r="O19" t="str">
            <v>*        MARKETING</v>
          </cell>
          <cell r="P19" t="str">
            <v>n/a</v>
          </cell>
          <cell r="Q19" t="str">
            <v>n/a</v>
          </cell>
          <cell r="R19" t="str">
            <v>n/a</v>
          </cell>
          <cell r="T19" t="str">
            <v>*        MARKETING</v>
          </cell>
          <cell r="U19">
            <v>247.7</v>
          </cell>
          <cell r="V19">
            <v>246.3</v>
          </cell>
          <cell r="W19">
            <v>254.70000000000005</v>
          </cell>
          <cell r="X19">
            <v>262.69999999999993</v>
          </cell>
          <cell r="Y19">
            <v>257.89999999999998</v>
          </cell>
          <cell r="Z19">
            <v>273.79999999999995</v>
          </cell>
          <cell r="AA19">
            <v>229.90000000000009</v>
          </cell>
          <cell r="AB19">
            <v>221.70000000000005</v>
          </cell>
          <cell r="AC19">
            <v>235.49999999999977</v>
          </cell>
          <cell r="AD19">
            <v>236.5</v>
          </cell>
          <cell r="AE19">
            <v>231.70000000000027</v>
          </cell>
          <cell r="AF19">
            <v>260.40000000000009</v>
          </cell>
        </row>
        <row r="20">
          <cell r="A20" t="str">
            <v>*        SELLING</v>
          </cell>
          <cell r="B20">
            <v>132</v>
          </cell>
          <cell r="C20">
            <v>266.3</v>
          </cell>
          <cell r="D20">
            <v>408.6</v>
          </cell>
          <cell r="E20">
            <v>554.4</v>
          </cell>
          <cell r="F20">
            <v>696.8</v>
          </cell>
          <cell r="G20">
            <v>847.9</v>
          </cell>
          <cell r="H20">
            <v>998.4</v>
          </cell>
          <cell r="I20">
            <v>1146.2</v>
          </cell>
          <cell r="J20">
            <v>1296.4000000000001</v>
          </cell>
          <cell r="K20">
            <v>1448.1</v>
          </cell>
          <cell r="L20">
            <v>1598.8</v>
          </cell>
          <cell r="M20">
            <v>1748.3</v>
          </cell>
          <cell r="O20" t="str">
            <v>*        SELLING</v>
          </cell>
          <cell r="P20" t="str">
            <v>n/a</v>
          </cell>
          <cell r="Q20" t="str">
            <v>n/a</v>
          </cell>
          <cell r="R20" t="str">
            <v>n/a</v>
          </cell>
          <cell r="T20" t="str">
            <v>*        SELLING</v>
          </cell>
          <cell r="U20">
            <v>132</v>
          </cell>
          <cell r="V20">
            <v>134.30000000000001</v>
          </cell>
          <cell r="W20">
            <v>142.30000000000001</v>
          </cell>
          <cell r="X20">
            <v>145.79999999999995</v>
          </cell>
          <cell r="Y20">
            <v>142.39999999999998</v>
          </cell>
          <cell r="Z20">
            <v>151.10000000000002</v>
          </cell>
          <cell r="AA20">
            <v>150.5</v>
          </cell>
          <cell r="AB20">
            <v>147.80000000000007</v>
          </cell>
          <cell r="AC20">
            <v>150.20000000000005</v>
          </cell>
          <cell r="AD20">
            <v>151.69999999999982</v>
          </cell>
          <cell r="AE20">
            <v>150.70000000000005</v>
          </cell>
          <cell r="AF20">
            <v>149.5</v>
          </cell>
        </row>
        <row r="21">
          <cell r="A21" t="str">
            <v>*        RESEARCH AND DEVELOPMENT</v>
          </cell>
          <cell r="B21">
            <v>526.9</v>
          </cell>
          <cell r="C21">
            <v>1051.3</v>
          </cell>
          <cell r="D21">
            <v>1598.5</v>
          </cell>
          <cell r="E21">
            <v>2169.7000000000003</v>
          </cell>
          <cell r="F21">
            <v>2739.7000000000003</v>
          </cell>
          <cell r="G21">
            <v>3329.9</v>
          </cell>
          <cell r="H21">
            <v>3916.3</v>
          </cell>
          <cell r="I21">
            <v>4491.2999999999993</v>
          </cell>
          <cell r="J21">
            <v>5099.2999999999993</v>
          </cell>
          <cell r="K21">
            <v>5737.0999999999995</v>
          </cell>
          <cell r="L21">
            <v>6383.2</v>
          </cell>
          <cell r="M21">
            <v>7045.7999999999993</v>
          </cell>
          <cell r="O21" t="str">
            <v>*        RESEARCH AND DEVELOPMENT</v>
          </cell>
          <cell r="P21" t="str">
            <v>n/a</v>
          </cell>
          <cell r="Q21" t="str">
            <v>n/a</v>
          </cell>
          <cell r="R21" t="str">
            <v>n/a</v>
          </cell>
          <cell r="T21" t="str">
            <v>*        RESEARCH AND DEVELOPMENT</v>
          </cell>
          <cell r="U21">
            <v>526.9</v>
          </cell>
          <cell r="V21">
            <v>524.4</v>
          </cell>
          <cell r="W21">
            <v>547.20000000000005</v>
          </cell>
          <cell r="X21">
            <v>571.20000000000027</v>
          </cell>
          <cell r="Y21">
            <v>570</v>
          </cell>
          <cell r="Z21">
            <v>590.19999999999982</v>
          </cell>
          <cell r="AA21">
            <v>586.40000000000009</v>
          </cell>
          <cell r="AB21">
            <v>574.99999999999909</v>
          </cell>
          <cell r="AC21">
            <v>608</v>
          </cell>
          <cell r="AD21">
            <v>637.80000000000018</v>
          </cell>
          <cell r="AE21">
            <v>646.10000000000036</v>
          </cell>
          <cell r="AF21">
            <v>662.59999999999945</v>
          </cell>
        </row>
        <row r="22">
          <cell r="A22" t="str">
            <v>*        IN PROCESS R&amp;D ACQUIRED-NORMALIZED</v>
          </cell>
          <cell r="B22">
            <v>0</v>
          </cell>
          <cell r="C22">
            <v>0</v>
          </cell>
          <cell r="D22">
            <v>12.6</v>
          </cell>
          <cell r="E22">
            <v>12.6</v>
          </cell>
          <cell r="F22">
            <v>12.6</v>
          </cell>
          <cell r="G22">
            <v>12.6</v>
          </cell>
          <cell r="H22">
            <v>12.6</v>
          </cell>
          <cell r="I22">
            <v>12.6</v>
          </cell>
          <cell r="J22">
            <v>12.6</v>
          </cell>
          <cell r="K22">
            <v>12.6</v>
          </cell>
          <cell r="L22">
            <v>12.6</v>
          </cell>
          <cell r="M22">
            <v>12.6</v>
          </cell>
          <cell r="O22" t="str">
            <v>*        IN PROCESS R&amp;D ACQUIRED-NORMALIZED</v>
          </cell>
          <cell r="P22" t="str">
            <v>n/a</v>
          </cell>
          <cell r="Q22" t="str">
            <v>n/a</v>
          </cell>
          <cell r="R22" t="str">
            <v>n/a</v>
          </cell>
          <cell r="T22" t="str">
            <v>*        IN PROCESS R&amp;D ACQUIRED-NORMALIZED</v>
          </cell>
          <cell r="U22">
            <v>0</v>
          </cell>
          <cell r="V22">
            <v>0</v>
          </cell>
          <cell r="W22">
            <v>12.6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*        ASSET IMPAIRMENT-NORMALIZED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 t="str">
            <v>*        ASSET IMPAIRMENT-NORMALIZED</v>
          </cell>
          <cell r="P23" t="str">
            <v>n/a</v>
          </cell>
          <cell r="Q23" t="str">
            <v>n/a</v>
          </cell>
          <cell r="R23" t="str">
            <v>n/a</v>
          </cell>
          <cell r="T23" t="str">
            <v>*        ASSET IMPAIRMENT-NORMALIZED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TOTAL OPERATING EXPENSE</v>
          </cell>
          <cell r="B24">
            <v>1042</v>
          </cell>
          <cell r="C24">
            <v>2072.8999999999996</v>
          </cell>
          <cell r="D24">
            <v>3172.2999999999997</v>
          </cell>
          <cell r="E24">
            <v>4296.4000000000005</v>
          </cell>
          <cell r="F24">
            <v>5404.8000000000011</v>
          </cell>
          <cell r="G24">
            <v>6563.1</v>
          </cell>
          <cell r="H24">
            <v>7674</v>
          </cell>
          <cell r="I24">
            <v>8759.7999999999993</v>
          </cell>
          <cell r="J24">
            <v>9905.6</v>
          </cell>
          <cell r="K24">
            <v>11087.499999999998</v>
          </cell>
          <cell r="L24">
            <v>12264.300000000001</v>
          </cell>
          <cell r="M24">
            <v>13491</v>
          </cell>
          <cell r="O24" t="str">
            <v>TOTAL OPERATING EXPENSE</v>
          </cell>
          <cell r="P24" t="str">
            <v>n/a</v>
          </cell>
          <cell r="Q24" t="str">
            <v>n/a</v>
          </cell>
          <cell r="R24" t="str">
            <v>n/a</v>
          </cell>
          <cell r="T24" t="str">
            <v>TOTAL OPERATING EXPENSE</v>
          </cell>
          <cell r="U24">
            <v>1042</v>
          </cell>
          <cell r="V24">
            <v>1030.9000000000001</v>
          </cell>
          <cell r="W24">
            <v>1099.4000000000001</v>
          </cell>
          <cell r="X24">
            <v>1124.1000000000004</v>
          </cell>
          <cell r="Y24">
            <v>1108.3999999999999</v>
          </cell>
          <cell r="Z24">
            <v>1158.2999999999997</v>
          </cell>
          <cell r="AA24">
            <v>1110.9000000000001</v>
          </cell>
          <cell r="AB24">
            <v>1085.7999999999993</v>
          </cell>
          <cell r="AC24">
            <v>1145.7999999999997</v>
          </cell>
          <cell r="AD24">
            <v>1181.9000000000001</v>
          </cell>
          <cell r="AE24">
            <v>1176.8000000000006</v>
          </cell>
          <cell r="AF24">
            <v>1226.6999999999996</v>
          </cell>
        </row>
        <row r="27">
          <cell r="A27" t="str">
            <v>OPERATING INCOME/(LOSS)</v>
          </cell>
          <cell r="B27">
            <v>820.99999999999977</v>
          </cell>
          <cell r="C27">
            <v>1392.5000000000005</v>
          </cell>
          <cell r="D27">
            <v>1942.2000000000003</v>
          </cell>
          <cell r="E27">
            <v>2517.3000000000002</v>
          </cell>
          <cell r="F27">
            <v>3119.6999999999989</v>
          </cell>
          <cell r="G27">
            <v>3772.5</v>
          </cell>
          <cell r="H27">
            <v>4363</v>
          </cell>
          <cell r="I27">
            <v>5201.7000000000025</v>
          </cell>
          <cell r="J27">
            <v>5843.7000000000025</v>
          </cell>
          <cell r="K27">
            <v>6665.600000000004</v>
          </cell>
          <cell r="L27">
            <v>7501.399999999996</v>
          </cell>
          <cell r="M27">
            <v>8499.7999999999993</v>
          </cell>
          <cell r="O27" t="str">
            <v>OPERATING INCOME/(LOSS)</v>
          </cell>
          <cell r="P27" t="str">
            <v>n/a</v>
          </cell>
          <cell r="Q27" t="str">
            <v>n/a</v>
          </cell>
          <cell r="R27" t="str">
            <v>n/a</v>
          </cell>
          <cell r="T27" t="str">
            <v>OPERATING INCOME/(LOSS)</v>
          </cell>
          <cell r="U27">
            <v>820.99999999999977</v>
          </cell>
          <cell r="V27">
            <v>571.5</v>
          </cell>
          <cell r="W27">
            <v>549.69999999999982</v>
          </cell>
          <cell r="X27">
            <v>575.09999999999923</v>
          </cell>
          <cell r="Y27">
            <v>602.40000000000077</v>
          </cell>
          <cell r="Z27">
            <v>652.79999999999927</v>
          </cell>
          <cell r="AA27">
            <v>590.50000000000045</v>
          </cell>
          <cell r="AB27">
            <v>838.70000000000164</v>
          </cell>
          <cell r="AC27">
            <v>642</v>
          </cell>
          <cell r="AD27">
            <v>821.90000000000146</v>
          </cell>
          <cell r="AE27">
            <v>835.79999999999745</v>
          </cell>
          <cell r="AF27">
            <v>998.40000000000168</v>
          </cell>
        </row>
        <row r="29">
          <cell r="A29" t="str">
            <v>*        INTEREST EXPENSE - 3RD PARTY</v>
          </cell>
          <cell r="B29">
            <v>-27</v>
          </cell>
          <cell r="C29">
            <v>-54</v>
          </cell>
          <cell r="D29">
            <v>-81</v>
          </cell>
          <cell r="E29">
            <v>-113.9</v>
          </cell>
          <cell r="F29">
            <v>-146.80000000000001</v>
          </cell>
          <cell r="G29">
            <v>-179.6</v>
          </cell>
          <cell r="H29">
            <v>-211.6</v>
          </cell>
          <cell r="I29">
            <v>-243.6</v>
          </cell>
          <cell r="J29">
            <v>-275.60000000000002</v>
          </cell>
          <cell r="K29">
            <v>-308.2</v>
          </cell>
          <cell r="L29">
            <v>-340.7</v>
          </cell>
          <cell r="M29">
            <v>-373.3</v>
          </cell>
          <cell r="O29" t="str">
            <v>*        INTEREST EXPENSE - 3RD PARTY</v>
          </cell>
          <cell r="P29" t="str">
            <v>n/a</v>
          </cell>
          <cell r="Q29" t="str">
            <v>n/a</v>
          </cell>
          <cell r="R29" t="str">
            <v>n/a</v>
          </cell>
          <cell r="T29" t="str">
            <v>*        INTEREST EXPENSE - 3RD PARTY</v>
          </cell>
          <cell r="U29">
            <v>-27</v>
          </cell>
          <cell r="V29">
            <v>-27</v>
          </cell>
          <cell r="W29">
            <v>-27</v>
          </cell>
          <cell r="X29">
            <v>-32.900000000000006</v>
          </cell>
          <cell r="Y29">
            <v>-32.900000000000006</v>
          </cell>
          <cell r="Z29">
            <v>-32.799999999999983</v>
          </cell>
          <cell r="AA29">
            <v>-32</v>
          </cell>
          <cell r="AB29">
            <v>-32</v>
          </cell>
          <cell r="AC29">
            <v>-32.000000000000028</v>
          </cell>
          <cell r="AD29">
            <v>-32.599999999999966</v>
          </cell>
          <cell r="AE29">
            <v>-32.5</v>
          </cell>
          <cell r="AF29">
            <v>-32.600000000000023</v>
          </cell>
        </row>
        <row r="30">
          <cell r="A30" t="str">
            <v>*        INTEREST INCOME - 3RD PARTY</v>
          </cell>
          <cell r="B30">
            <v>1.2</v>
          </cell>
          <cell r="C30">
            <v>2.4</v>
          </cell>
          <cell r="D30">
            <v>4.8</v>
          </cell>
          <cell r="E30">
            <v>6</v>
          </cell>
          <cell r="F30">
            <v>7.2</v>
          </cell>
          <cell r="G30">
            <v>9.6</v>
          </cell>
          <cell r="H30">
            <v>10.8</v>
          </cell>
          <cell r="I30">
            <v>12</v>
          </cell>
          <cell r="J30">
            <v>14.5</v>
          </cell>
          <cell r="K30">
            <v>15.8</v>
          </cell>
          <cell r="L30">
            <v>17.100000000000001</v>
          </cell>
          <cell r="M30">
            <v>19.600000000000001</v>
          </cell>
          <cell r="O30" t="str">
            <v>*        INTEREST INCOME - 3RD PARTY</v>
          </cell>
          <cell r="P30" t="str">
            <v>n/a</v>
          </cell>
          <cell r="Q30" t="str">
            <v>n/a</v>
          </cell>
          <cell r="R30" t="str">
            <v>n/a</v>
          </cell>
          <cell r="T30" t="str">
            <v>*        INTEREST INCOME - 3RD PARTY</v>
          </cell>
          <cell r="U30">
            <v>1.2</v>
          </cell>
          <cell r="V30">
            <v>1.2</v>
          </cell>
          <cell r="W30">
            <v>2.4</v>
          </cell>
          <cell r="X30">
            <v>1.2000000000000002</v>
          </cell>
          <cell r="Y30">
            <v>1.2000000000000002</v>
          </cell>
          <cell r="Z30">
            <v>2.3999999999999995</v>
          </cell>
          <cell r="AA30">
            <v>1.2000000000000011</v>
          </cell>
          <cell r="AB30">
            <v>1.1999999999999993</v>
          </cell>
          <cell r="AC30">
            <v>2.5</v>
          </cell>
          <cell r="AD30">
            <v>1.3000000000000007</v>
          </cell>
          <cell r="AE30">
            <v>1.3000000000000007</v>
          </cell>
          <cell r="AF30">
            <v>2.5</v>
          </cell>
        </row>
        <row r="31">
          <cell r="A31" t="str">
            <v>*        OTHER INCOME/EXPENSE-NORMALIZED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 t="str">
            <v>*        OTHER INCOME/EXPENSE-NORMALIZED</v>
          </cell>
          <cell r="P31" t="str">
            <v>n/a</v>
          </cell>
          <cell r="Q31" t="str">
            <v>n/a</v>
          </cell>
          <cell r="R31" t="str">
            <v>n/a</v>
          </cell>
          <cell r="T31" t="str">
            <v>*        OTHER INCOME/EXPENSE-NORMALIZED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 t="str">
            <v>NET OTHER INCOME/(EXPENSE)</v>
          </cell>
          <cell r="B32">
            <v>-6.9999999999999991</v>
          </cell>
          <cell r="C32">
            <v>-14</v>
          </cell>
          <cell r="D32">
            <v>-22.699999999999992</v>
          </cell>
          <cell r="E32">
            <v>-16.29999999999999</v>
          </cell>
          <cell r="F32">
            <v>-9.9999999999999716</v>
          </cell>
          <cell r="G32">
            <v>-5.3999999999999888</v>
          </cell>
          <cell r="H32">
            <v>-12.300000000000006</v>
          </cell>
          <cell r="I32">
            <v>-19.299999999999994</v>
          </cell>
          <cell r="J32">
            <v>-27.799999999999965</v>
          </cell>
          <cell r="K32">
            <v>-34.900000000000034</v>
          </cell>
          <cell r="L32">
            <v>-42.000000000000043</v>
          </cell>
          <cell r="M32">
            <v>-44.4</v>
          </cell>
          <cell r="O32" t="str">
            <v>NET OTHER INCOME/(EXPENSE)</v>
          </cell>
          <cell r="P32" t="str">
            <v>n/a</v>
          </cell>
          <cell r="Q32" t="str">
            <v>n/a</v>
          </cell>
          <cell r="R32" t="str">
            <v>n/a</v>
          </cell>
          <cell r="T32" t="str">
            <v>NET OTHER INCOME/(EXPENSE)</v>
          </cell>
          <cell r="U32">
            <v>-6.9999999999999991</v>
          </cell>
          <cell r="V32">
            <v>-7.0000000000000009</v>
          </cell>
          <cell r="W32">
            <v>-8.6999999999999922</v>
          </cell>
          <cell r="X32">
            <v>6.4000000000000021</v>
          </cell>
          <cell r="Y32">
            <v>6.3000000000000185</v>
          </cell>
          <cell r="Z32">
            <v>4.5999999999999828</v>
          </cell>
          <cell r="AA32">
            <v>-6.9000000000000172</v>
          </cell>
          <cell r="AB32">
            <v>-6.9999999999999876</v>
          </cell>
          <cell r="AC32">
            <v>-8.4999999999999716</v>
          </cell>
          <cell r="AD32">
            <v>-7.1000000000000689</v>
          </cell>
          <cell r="AE32">
            <v>-7.1000000000000085</v>
          </cell>
          <cell r="AF32">
            <v>-2.3999999999999559</v>
          </cell>
        </row>
        <row r="33">
          <cell r="A33" t="str">
            <v>*        RETIREMENT BENEFIT</v>
          </cell>
          <cell r="B33">
            <v>30</v>
          </cell>
          <cell r="C33">
            <v>60</v>
          </cell>
          <cell r="D33">
            <v>90.1</v>
          </cell>
          <cell r="E33">
            <v>120.1</v>
          </cell>
          <cell r="F33">
            <v>150.1</v>
          </cell>
          <cell r="G33">
            <v>180.2</v>
          </cell>
          <cell r="H33">
            <v>210.2</v>
          </cell>
          <cell r="I33">
            <v>240.2</v>
          </cell>
          <cell r="J33">
            <v>270.2</v>
          </cell>
          <cell r="K33">
            <v>300.3</v>
          </cell>
          <cell r="L33">
            <v>330.3</v>
          </cell>
          <cell r="M33">
            <v>360.7</v>
          </cell>
          <cell r="O33" t="str">
            <v>*        RETIREMENT BENEFIT</v>
          </cell>
          <cell r="P33" t="str">
            <v>n/a</v>
          </cell>
          <cell r="Q33" t="str">
            <v>n/a</v>
          </cell>
          <cell r="R33" t="str">
            <v>n/a</v>
          </cell>
          <cell r="T33" t="str">
            <v>*        RETIREMENT BENEFIT</v>
          </cell>
          <cell r="U33">
            <v>30</v>
          </cell>
          <cell r="V33">
            <v>30</v>
          </cell>
          <cell r="W33">
            <v>30.099999999999994</v>
          </cell>
          <cell r="X33">
            <v>30</v>
          </cell>
          <cell r="Y33">
            <v>30</v>
          </cell>
          <cell r="Z33">
            <v>30.099999999999994</v>
          </cell>
          <cell r="AA33">
            <v>30</v>
          </cell>
          <cell r="AB33">
            <v>30</v>
          </cell>
          <cell r="AC33">
            <v>30</v>
          </cell>
          <cell r="AD33">
            <v>30.100000000000023</v>
          </cell>
          <cell r="AE33">
            <v>30</v>
          </cell>
          <cell r="AF33">
            <v>30.399999999999977</v>
          </cell>
        </row>
        <row r="34">
          <cell r="A34" t="str">
            <v>**       OTHER (INCOME)/EXPENSE</v>
          </cell>
          <cell r="B34">
            <v>-2.7999999999999972</v>
          </cell>
          <cell r="C34">
            <v>-5.5999999999999943</v>
          </cell>
          <cell r="D34">
            <v>-8.7999999999999972</v>
          </cell>
          <cell r="E34">
            <v>-4.0999999999999943</v>
          </cell>
          <cell r="F34">
            <v>0.5</v>
          </cell>
          <cell r="G34">
            <v>4.8000000000000114</v>
          </cell>
          <cell r="H34">
            <v>-2.9000000000000057</v>
          </cell>
          <cell r="I34">
            <v>-10.699999999999989</v>
          </cell>
          <cell r="J34">
            <v>-18.699999999999989</v>
          </cell>
          <cell r="K34">
            <v>-27</v>
          </cell>
          <cell r="L34">
            <v>-35.300000000000011</v>
          </cell>
          <cell r="M34">
            <v>-37.399999999999977</v>
          </cell>
          <cell r="O34" t="str">
            <v>**       OTHER (INCOME)/EXPENSE</v>
          </cell>
          <cell r="P34" t="str">
            <v>n/a</v>
          </cell>
          <cell r="Q34" t="str">
            <v>n/a</v>
          </cell>
          <cell r="R34" t="str">
            <v>n/a</v>
          </cell>
          <cell r="T34" t="str">
            <v>**       OTHER (INCOME)/EXPENSE</v>
          </cell>
          <cell r="U34">
            <v>-2.7999999999999972</v>
          </cell>
          <cell r="V34">
            <v>-2.7999999999999972</v>
          </cell>
          <cell r="W34">
            <v>-3.2000000000000028</v>
          </cell>
          <cell r="X34">
            <v>4.7000000000000028</v>
          </cell>
          <cell r="Y34">
            <v>4.5999999999999943</v>
          </cell>
          <cell r="Z34">
            <v>4.3000000000000114</v>
          </cell>
          <cell r="AA34">
            <v>-7.7000000000000171</v>
          </cell>
          <cell r="AB34">
            <v>-7.7999999999999829</v>
          </cell>
          <cell r="AC34">
            <v>-8</v>
          </cell>
          <cell r="AD34">
            <v>-8.3000000000000114</v>
          </cell>
          <cell r="AE34">
            <v>-8.3000000000000114</v>
          </cell>
          <cell r="AF34">
            <v>-2.0999999999999659</v>
          </cell>
        </row>
        <row r="35">
          <cell r="P35" t="str">
            <v>n/a</v>
          </cell>
          <cell r="Q35" t="str">
            <v>n/a</v>
          </cell>
          <cell r="R35" t="str">
            <v>n/a</v>
          </cell>
          <cell r="U35">
            <v>0</v>
          </cell>
        </row>
        <row r="36">
          <cell r="A36" t="str">
            <v>INCOME/(LOSS) BEFORE INCOME TAX</v>
          </cell>
          <cell r="B36">
            <v>818.19999999999982</v>
          </cell>
          <cell r="C36">
            <v>1386.9000000000005</v>
          </cell>
          <cell r="D36">
            <v>1933.4000000000003</v>
          </cell>
          <cell r="E36">
            <v>2513.2000000000003</v>
          </cell>
          <cell r="F36">
            <v>3120.1999999999989</v>
          </cell>
          <cell r="G36">
            <v>3777.3</v>
          </cell>
          <cell r="H36">
            <v>4360.1000000000004</v>
          </cell>
          <cell r="I36">
            <v>5191.0000000000027</v>
          </cell>
          <cell r="J36">
            <v>5825.0000000000027</v>
          </cell>
          <cell r="K36">
            <v>6638.600000000004</v>
          </cell>
          <cell r="L36">
            <v>7466.0999999999958</v>
          </cell>
          <cell r="M36">
            <v>8462.4</v>
          </cell>
          <cell r="O36" t="str">
            <v>INCOME/(LOSS) BEFORE INCOME TAX</v>
          </cell>
          <cell r="P36" t="str">
            <v>n/a</v>
          </cell>
          <cell r="Q36" t="str">
            <v>n/a</v>
          </cell>
          <cell r="R36" t="str">
            <v>n/a</v>
          </cell>
          <cell r="T36" t="str">
            <v>INCOME/(LOSS) BEFORE INCOME TAX</v>
          </cell>
          <cell r="U36">
            <v>818.19999999999982</v>
          </cell>
          <cell r="V36">
            <v>568.70000000000005</v>
          </cell>
          <cell r="W36">
            <v>546.49999999999977</v>
          </cell>
          <cell r="X36">
            <v>579.79999999999927</v>
          </cell>
          <cell r="Y36">
            <v>607.0000000000008</v>
          </cell>
          <cell r="Z36">
            <v>657.09999999999923</v>
          </cell>
          <cell r="AA36">
            <v>582.80000000000041</v>
          </cell>
          <cell r="AB36">
            <v>830.90000000000168</v>
          </cell>
          <cell r="AC36">
            <v>634</v>
          </cell>
          <cell r="AD36">
            <v>813.6000000000015</v>
          </cell>
          <cell r="AE36">
            <v>827.4999999999975</v>
          </cell>
          <cell r="AF36">
            <v>996.30000000000177</v>
          </cell>
        </row>
        <row r="38">
          <cell r="A38" t="str">
            <v>INCOME TAXES (ROUNDED)</v>
          </cell>
          <cell r="B38">
            <v>106.4</v>
          </cell>
          <cell r="C38">
            <v>180.3</v>
          </cell>
          <cell r="D38">
            <v>251.3</v>
          </cell>
          <cell r="E38">
            <v>326.7</v>
          </cell>
          <cell r="F38">
            <v>405.6</v>
          </cell>
          <cell r="G38">
            <v>491</v>
          </cell>
          <cell r="H38">
            <v>566.79999999999995</v>
          </cell>
          <cell r="I38">
            <v>674.8</v>
          </cell>
          <cell r="J38">
            <v>757.3</v>
          </cell>
          <cell r="K38">
            <v>863</v>
          </cell>
          <cell r="L38">
            <v>970.6</v>
          </cell>
          <cell r="M38">
            <v>1100.0999999999999</v>
          </cell>
          <cell r="O38" t="str">
            <v>INCOME TAXES (ROUNDED)</v>
          </cell>
          <cell r="P38" t="str">
            <v>n/a</v>
          </cell>
          <cell r="Q38" t="str">
            <v>n/a</v>
          </cell>
          <cell r="R38" t="str">
            <v>n/a</v>
          </cell>
          <cell r="T38" t="str">
            <v>INCOME TAXES (ROUNDED)</v>
          </cell>
          <cell r="U38">
            <v>106.4</v>
          </cell>
          <cell r="V38">
            <v>73.900000000000006</v>
          </cell>
          <cell r="W38">
            <v>71</v>
          </cell>
          <cell r="X38">
            <v>75.399999999999977</v>
          </cell>
          <cell r="Y38">
            <v>78.900000000000034</v>
          </cell>
          <cell r="Z38">
            <v>85.399999999999977</v>
          </cell>
          <cell r="AA38">
            <v>75.799999999999955</v>
          </cell>
          <cell r="AB38">
            <v>108</v>
          </cell>
          <cell r="AC38">
            <v>82.5</v>
          </cell>
          <cell r="AD38">
            <v>105.70000000000005</v>
          </cell>
          <cell r="AE38">
            <v>107.60000000000002</v>
          </cell>
          <cell r="AF38">
            <v>129.49999999999989</v>
          </cell>
        </row>
        <row r="39">
          <cell r="A39" t="str">
            <v>EFFECTIVE TAX RATE</v>
          </cell>
          <cell r="B39">
            <v>0.13</v>
          </cell>
          <cell r="C39">
            <v>0.13</v>
          </cell>
          <cell r="D39">
            <v>0.13</v>
          </cell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O39" t="str">
            <v>EFFECTIVE TAX RATE</v>
          </cell>
          <cell r="P39" t="str">
            <v>n/a</v>
          </cell>
          <cell r="Q39" t="str">
            <v>n/a</v>
          </cell>
          <cell r="R39" t="str">
            <v>n/a</v>
          </cell>
          <cell r="T39" t="str">
            <v>EFFECTIVE TAX RATE</v>
          </cell>
          <cell r="U39">
            <v>0.13</v>
          </cell>
          <cell r="V39">
            <v>0.13</v>
          </cell>
          <cell r="W39">
            <v>0.13</v>
          </cell>
          <cell r="X39">
            <v>0.13</v>
          </cell>
          <cell r="Y39">
            <v>0.13</v>
          </cell>
          <cell r="Z39">
            <v>0.13</v>
          </cell>
          <cell r="AA39">
            <v>0.13</v>
          </cell>
          <cell r="AB39">
            <v>0.13</v>
          </cell>
          <cell r="AC39">
            <v>0.13</v>
          </cell>
          <cell r="AD39">
            <v>0.13</v>
          </cell>
          <cell r="AE39">
            <v>0.13</v>
          </cell>
          <cell r="AF39">
            <v>0.13</v>
          </cell>
        </row>
        <row r="41">
          <cell r="A41" t="str">
            <v>NET INCOME FROM CONTINUING OPERATIONS</v>
          </cell>
          <cell r="B41">
            <v>711.79999999999984</v>
          </cell>
          <cell r="C41">
            <v>1206.6000000000006</v>
          </cell>
          <cell r="D41">
            <v>1682.1000000000004</v>
          </cell>
          <cell r="E41">
            <v>2186.5000000000005</v>
          </cell>
          <cell r="F41">
            <v>2714.599999999999</v>
          </cell>
          <cell r="G41">
            <v>3286.3</v>
          </cell>
          <cell r="H41">
            <v>3793.3</v>
          </cell>
          <cell r="I41">
            <v>4516.2000000000025</v>
          </cell>
          <cell r="J41">
            <v>5067.7000000000025</v>
          </cell>
          <cell r="K41">
            <v>5775.600000000004</v>
          </cell>
          <cell r="L41">
            <v>6495.4999999999955</v>
          </cell>
          <cell r="M41">
            <v>7362.2999999999993</v>
          </cell>
          <cell r="O41" t="str">
            <v>NET INCOME FROM CONTINUING OPERATIONS</v>
          </cell>
          <cell r="P41" t="str">
            <v>n/a</v>
          </cell>
          <cell r="Q41" t="str">
            <v>n/a</v>
          </cell>
          <cell r="R41" t="str">
            <v>n/a</v>
          </cell>
          <cell r="T41" t="str">
            <v>NET INCOME FROM CONTINUING OPERATIONS</v>
          </cell>
          <cell r="U41">
            <v>711.79999999999984</v>
          </cell>
          <cell r="V41">
            <v>494.80000000000007</v>
          </cell>
          <cell r="W41">
            <v>475.49999999999977</v>
          </cell>
          <cell r="X41">
            <v>504.3999999999993</v>
          </cell>
          <cell r="Y41">
            <v>528.10000000000082</v>
          </cell>
          <cell r="Z41">
            <v>571.69999999999925</v>
          </cell>
          <cell r="AA41">
            <v>507.00000000000045</v>
          </cell>
          <cell r="AB41">
            <v>722.90000000000168</v>
          </cell>
          <cell r="AC41">
            <v>551.5</v>
          </cell>
          <cell r="AD41">
            <v>707.90000000000146</v>
          </cell>
          <cell r="AE41">
            <v>719.89999999999748</v>
          </cell>
          <cell r="AF41">
            <v>866.80000000000189</v>
          </cell>
        </row>
        <row r="43">
          <cell r="A43" t="str">
            <v>*        ACCTS CHANGE/EXTRAORD ITEM</v>
          </cell>
          <cell r="O43" t="str">
            <v>*        ACCTS CHANGE/EXTRAORD ITEM</v>
          </cell>
          <cell r="P43" t="str">
            <v>n/a</v>
          </cell>
          <cell r="Q43" t="str">
            <v>n/a</v>
          </cell>
          <cell r="R43" t="str">
            <v>n/a</v>
          </cell>
          <cell r="T43" t="str">
            <v>*        ACCTS CHANGE/EXTRAORD ITEM</v>
          </cell>
        </row>
        <row r="45">
          <cell r="A45" t="str">
            <v>NET INCOME/(LOSS) (ROUNDED)</v>
          </cell>
          <cell r="B45">
            <v>711.79999999999984</v>
          </cell>
          <cell r="C45">
            <v>1206.6000000000006</v>
          </cell>
          <cell r="D45">
            <v>1682.1000000000004</v>
          </cell>
          <cell r="E45">
            <v>2186.5000000000005</v>
          </cell>
          <cell r="F45">
            <v>2714.599999999999</v>
          </cell>
          <cell r="G45">
            <v>3286.3</v>
          </cell>
          <cell r="H45">
            <v>3793.3</v>
          </cell>
          <cell r="I45">
            <v>4516.2000000000025</v>
          </cell>
          <cell r="J45">
            <v>5067.7000000000025</v>
          </cell>
          <cell r="K45">
            <v>5775.600000000004</v>
          </cell>
          <cell r="L45">
            <v>6495.4999999999955</v>
          </cell>
          <cell r="M45">
            <v>7362.2999999999993</v>
          </cell>
          <cell r="O45" t="str">
            <v>NET INCOME/(LOSS) (ROUNDED)</v>
          </cell>
          <cell r="P45" t="str">
            <v>n/a</v>
          </cell>
          <cell r="Q45" t="str">
            <v>n/a</v>
          </cell>
          <cell r="R45" t="str">
            <v>n/a</v>
          </cell>
          <cell r="T45" t="str">
            <v>NET INCOME/(LOSS) (ROUNDED)</v>
          </cell>
          <cell r="U45">
            <v>711.79999999999984</v>
          </cell>
          <cell r="V45">
            <v>494.80000000000007</v>
          </cell>
          <cell r="W45">
            <v>475.49999999999977</v>
          </cell>
          <cell r="X45">
            <v>504.3999999999993</v>
          </cell>
          <cell r="Y45">
            <v>528.10000000000082</v>
          </cell>
          <cell r="Z45">
            <v>571.69999999999925</v>
          </cell>
          <cell r="AA45">
            <v>507.00000000000045</v>
          </cell>
          <cell r="AB45">
            <v>722.90000000000168</v>
          </cell>
          <cell r="AC45">
            <v>551.5</v>
          </cell>
          <cell r="AD45">
            <v>707.90000000000146</v>
          </cell>
          <cell r="AE45">
            <v>719.89999999999748</v>
          </cell>
          <cell r="AF45">
            <v>866.80000000000189</v>
          </cell>
        </row>
        <row r="47">
          <cell r="A47" t="str">
            <v>BASIC SHARES O/S</v>
          </cell>
          <cell r="B47">
            <v>905431</v>
          </cell>
          <cell r="C47">
            <v>905431</v>
          </cell>
          <cell r="D47">
            <v>905431</v>
          </cell>
          <cell r="E47">
            <v>904564</v>
          </cell>
          <cell r="F47">
            <v>904564</v>
          </cell>
          <cell r="G47">
            <v>904564</v>
          </cell>
          <cell r="H47">
            <v>903563</v>
          </cell>
          <cell r="I47">
            <v>903563</v>
          </cell>
          <cell r="J47">
            <v>903563</v>
          </cell>
          <cell r="K47">
            <v>902966</v>
          </cell>
          <cell r="L47">
            <v>902966</v>
          </cell>
          <cell r="M47">
            <v>902966</v>
          </cell>
          <cell r="O47" t="str">
            <v>BASIC SHARES O/S</v>
          </cell>
          <cell r="P47">
            <v>903697</v>
          </cell>
          <cell r="Q47">
            <v>901562</v>
          </cell>
          <cell r="R47">
            <v>900879</v>
          </cell>
          <cell r="T47" t="str">
            <v>BASIC SHARES O/S</v>
          </cell>
          <cell r="U47">
            <v>905431</v>
          </cell>
          <cell r="V47">
            <v>905431</v>
          </cell>
          <cell r="W47">
            <v>905431</v>
          </cell>
          <cell r="X47">
            <v>903697</v>
          </cell>
          <cell r="Y47">
            <v>903697</v>
          </cell>
          <cell r="Z47">
            <v>903697</v>
          </cell>
          <cell r="AA47">
            <v>901562</v>
          </cell>
          <cell r="AB47">
            <v>901562</v>
          </cell>
          <cell r="AC47">
            <v>901562</v>
          </cell>
          <cell r="AD47">
            <v>900879</v>
          </cell>
          <cell r="AE47">
            <v>900879</v>
          </cell>
          <cell r="AF47">
            <v>900879</v>
          </cell>
        </row>
        <row r="48">
          <cell r="A48" t="str">
            <v>DILUTED SHARES O/S</v>
          </cell>
          <cell r="B48">
            <v>908757</v>
          </cell>
          <cell r="C48">
            <v>908757</v>
          </cell>
          <cell r="D48">
            <v>908757</v>
          </cell>
          <cell r="E48">
            <v>908203</v>
          </cell>
          <cell r="F48">
            <v>908203</v>
          </cell>
          <cell r="G48">
            <v>908203</v>
          </cell>
          <cell r="H48">
            <v>907761</v>
          </cell>
          <cell r="I48">
            <v>907761</v>
          </cell>
          <cell r="J48">
            <v>907761</v>
          </cell>
          <cell r="K48">
            <v>907526</v>
          </cell>
          <cell r="L48">
            <v>907526</v>
          </cell>
          <cell r="M48">
            <v>907526</v>
          </cell>
          <cell r="O48" t="str">
            <v>DILUTED SHARES O/S</v>
          </cell>
          <cell r="P48">
            <v>907033</v>
          </cell>
          <cell r="Q48">
            <v>905614</v>
          </cell>
          <cell r="R48">
            <v>905341</v>
          </cell>
          <cell r="T48" t="str">
            <v>DILUTED SHARES O/S</v>
          </cell>
          <cell r="U48">
            <v>908757</v>
          </cell>
          <cell r="V48">
            <v>908757</v>
          </cell>
          <cell r="W48">
            <v>908757</v>
          </cell>
          <cell r="X48">
            <v>907033</v>
          </cell>
          <cell r="Y48">
            <v>907033</v>
          </cell>
          <cell r="Z48">
            <v>907033</v>
          </cell>
          <cell r="AA48">
            <v>905614</v>
          </cell>
          <cell r="AB48">
            <v>905614</v>
          </cell>
          <cell r="AC48">
            <v>905614</v>
          </cell>
          <cell r="AD48">
            <v>905341</v>
          </cell>
          <cell r="AE48">
            <v>905341</v>
          </cell>
          <cell r="AF48">
            <v>905341</v>
          </cell>
        </row>
        <row r="50">
          <cell r="A50" t="str">
            <v>EARNINGS PER SHARE - BASIC</v>
          </cell>
          <cell r="O50" t="str">
            <v>EARNINGS PER SHARE - BASIC</v>
          </cell>
          <cell r="T50" t="str">
            <v>EARNINGS PER SHARE - BASIC</v>
          </cell>
        </row>
        <row r="51">
          <cell r="A51" t="str">
            <v>NET INCOME FROM CONTINUING CPERATIONS</v>
          </cell>
          <cell r="B51">
            <v>0.78610000000000002</v>
          </cell>
          <cell r="C51">
            <v>1.3326</v>
          </cell>
          <cell r="D51">
            <v>1.8577999999999999</v>
          </cell>
          <cell r="E51">
            <v>2.4171999999999998</v>
          </cell>
          <cell r="F51">
            <v>3.0009999999999999</v>
          </cell>
          <cell r="G51">
            <v>3.633</v>
          </cell>
          <cell r="H51">
            <v>4.1981999999999999</v>
          </cell>
          <cell r="I51">
            <v>4.9981999999999998</v>
          </cell>
          <cell r="J51">
            <v>5.6086</v>
          </cell>
          <cell r="K51">
            <v>6.3963000000000001</v>
          </cell>
          <cell r="L51">
            <v>7.1935000000000002</v>
          </cell>
          <cell r="M51">
            <v>8.1534999999999993</v>
          </cell>
          <cell r="O51" t="str">
            <v>NET INCOME FROM CONTINUING CPERATIONS</v>
          </cell>
          <cell r="P51" t="str">
            <v>n/a</v>
          </cell>
          <cell r="Q51" t="str">
            <v>n/a</v>
          </cell>
          <cell r="R51" t="str">
            <v>n/a</v>
          </cell>
          <cell r="T51" t="str">
            <v>NET INCOME FROM CONTINUING CPERATIONS</v>
          </cell>
          <cell r="U51">
            <v>0.78610000000000002</v>
          </cell>
          <cell r="V51">
            <v>0.54649999999999999</v>
          </cell>
          <cell r="W51">
            <v>0.5252</v>
          </cell>
          <cell r="X51">
            <v>0.55820000000000003</v>
          </cell>
          <cell r="Y51">
            <v>0.58440000000000003</v>
          </cell>
          <cell r="Z51">
            <v>0.63260000000000005</v>
          </cell>
          <cell r="AA51">
            <v>0.56240000000000001</v>
          </cell>
          <cell r="AB51">
            <v>0.80179999999999996</v>
          </cell>
          <cell r="AC51">
            <v>0.61170000000000002</v>
          </cell>
          <cell r="AD51">
            <v>0.78580000000000005</v>
          </cell>
          <cell r="AE51">
            <v>0.79910000000000003</v>
          </cell>
          <cell r="AF51">
            <v>0.96220000000000006</v>
          </cell>
        </row>
        <row r="52">
          <cell r="A52" t="str">
            <v>*        ACCTS CHANGE/EXTRAORD ITEM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 t="str">
            <v>*        ACCTS CHANGE/EXTRAORD ITEM</v>
          </cell>
          <cell r="P52">
            <v>0</v>
          </cell>
          <cell r="Q52">
            <v>0</v>
          </cell>
          <cell r="R52">
            <v>0</v>
          </cell>
          <cell r="T52" t="str">
            <v>*        ACCTS CHANGE/EXTRAORD ITEM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NET INCOME</v>
          </cell>
          <cell r="B53">
            <v>0.78610000000000002</v>
          </cell>
          <cell r="C53">
            <v>1.3326</v>
          </cell>
          <cell r="D53">
            <v>1.8577999999999999</v>
          </cell>
          <cell r="E53">
            <v>2.4171999999999998</v>
          </cell>
          <cell r="F53">
            <v>3.0009999999999999</v>
          </cell>
          <cell r="G53">
            <v>3.633</v>
          </cell>
          <cell r="H53">
            <v>4.1981999999999999</v>
          </cell>
          <cell r="I53">
            <v>4.9981999999999998</v>
          </cell>
          <cell r="J53">
            <v>5.6086</v>
          </cell>
          <cell r="K53">
            <v>6.3963000000000001</v>
          </cell>
          <cell r="L53">
            <v>7.1935000000000002</v>
          </cell>
          <cell r="M53">
            <v>8.1534999999999993</v>
          </cell>
          <cell r="O53" t="str">
            <v>NET INCOME</v>
          </cell>
          <cell r="P53">
            <v>0</v>
          </cell>
          <cell r="Q53">
            <v>0</v>
          </cell>
          <cell r="R53">
            <v>0</v>
          </cell>
          <cell r="T53" t="str">
            <v>NET INCOME</v>
          </cell>
          <cell r="U53">
            <v>0.78610000000000002</v>
          </cell>
          <cell r="V53">
            <v>0.54649999999999999</v>
          </cell>
          <cell r="W53">
            <v>0.5252</v>
          </cell>
          <cell r="X53">
            <v>0.55820000000000003</v>
          </cell>
          <cell r="Y53">
            <v>0.58440000000000003</v>
          </cell>
          <cell r="Z53">
            <v>0.63260000000000005</v>
          </cell>
          <cell r="AA53">
            <v>0.56240000000000001</v>
          </cell>
          <cell r="AB53">
            <v>0.80179999999999996</v>
          </cell>
          <cell r="AC53">
            <v>0.61170000000000002</v>
          </cell>
          <cell r="AD53">
            <v>0.78580000000000005</v>
          </cell>
          <cell r="AE53">
            <v>0.79910000000000003</v>
          </cell>
          <cell r="AF53">
            <v>0.96220000000000006</v>
          </cell>
        </row>
        <row r="55">
          <cell r="A55" t="str">
            <v>EARNINGS PER SHARE - DILUTED</v>
          </cell>
          <cell r="O55" t="str">
            <v>EARNINGS PER SHARE - DILUTED</v>
          </cell>
          <cell r="T55" t="str">
            <v>EARNINGS PER SHARE - DILUTED</v>
          </cell>
        </row>
        <row r="56">
          <cell r="A56" t="str">
            <v>NET INCOME FROM CONTINUING CPERATIONS</v>
          </cell>
          <cell r="B56">
            <v>0.7833</v>
          </cell>
          <cell r="C56">
            <v>1.3277000000000001</v>
          </cell>
          <cell r="D56">
            <v>1.851</v>
          </cell>
          <cell r="E56">
            <v>2.4075000000000002</v>
          </cell>
          <cell r="F56">
            <v>2.9889999999999999</v>
          </cell>
          <cell r="G56">
            <v>3.6185</v>
          </cell>
          <cell r="H56">
            <v>4.1787000000000001</v>
          </cell>
          <cell r="I56">
            <v>4.9751000000000003</v>
          </cell>
          <cell r="J56">
            <v>5.5826000000000002</v>
          </cell>
          <cell r="K56">
            <v>6.3640999999999996</v>
          </cell>
          <cell r="L56">
            <v>7.1574</v>
          </cell>
          <cell r="M56">
            <v>8.1125000000000007</v>
          </cell>
          <cell r="O56" t="str">
            <v>NET INCOME FROM CONTINUING CPERATIONS</v>
          </cell>
          <cell r="P56" t="str">
            <v>n/a</v>
          </cell>
          <cell r="Q56" t="str">
            <v>n/a</v>
          </cell>
          <cell r="R56" t="str">
            <v>n/a</v>
          </cell>
          <cell r="T56" t="str">
            <v>NET INCOME FROM CONTINUING CPERATIONS</v>
          </cell>
          <cell r="U56">
            <v>0.7833</v>
          </cell>
          <cell r="V56">
            <v>0.54449999999999998</v>
          </cell>
          <cell r="W56">
            <v>0.5232</v>
          </cell>
          <cell r="X56">
            <v>0.55610000000000004</v>
          </cell>
          <cell r="Y56">
            <v>0.58220000000000005</v>
          </cell>
          <cell r="Z56">
            <v>0.63029999999999997</v>
          </cell>
          <cell r="AA56">
            <v>0.55979999999999996</v>
          </cell>
          <cell r="AB56">
            <v>0.79820000000000002</v>
          </cell>
          <cell r="AC56">
            <v>0.60899999999999999</v>
          </cell>
          <cell r="AD56">
            <v>0.78190000000000004</v>
          </cell>
          <cell r="AE56">
            <v>0.79520000000000002</v>
          </cell>
          <cell r="AF56">
            <v>0.95740000000000003</v>
          </cell>
        </row>
        <row r="57">
          <cell r="A57" t="str">
            <v>NET INCOME FROM DISCONTINUED OPERATIONS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 t="str">
            <v>NET INCOME FROM DISCONTINUED OPERATIONS</v>
          </cell>
          <cell r="P57">
            <v>0</v>
          </cell>
          <cell r="Q57">
            <v>0</v>
          </cell>
          <cell r="R57">
            <v>0</v>
          </cell>
          <cell r="T57" t="str">
            <v>NET INCOME FROM DISCONTINUED OPERATIONS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ACCOUNTING CHANGE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 t="str">
            <v>ACCOUNTING CHANGE</v>
          </cell>
          <cell r="P58">
            <v>0</v>
          </cell>
          <cell r="Q58">
            <v>0</v>
          </cell>
          <cell r="R58">
            <v>0</v>
          </cell>
          <cell r="T58" t="str">
            <v>ACCOUNTING CHANGE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NET INCOME</v>
          </cell>
          <cell r="B59">
            <v>0.7833</v>
          </cell>
          <cell r="C59">
            <v>1.3277000000000001</v>
          </cell>
          <cell r="D59">
            <v>1.851</v>
          </cell>
          <cell r="E59">
            <v>2.4075000000000002</v>
          </cell>
          <cell r="F59">
            <v>2.9889999999999999</v>
          </cell>
          <cell r="G59">
            <v>3.6185</v>
          </cell>
          <cell r="H59">
            <v>4.1787000000000001</v>
          </cell>
          <cell r="I59">
            <v>4.9751000000000003</v>
          </cell>
          <cell r="J59">
            <v>5.5826000000000002</v>
          </cell>
          <cell r="K59">
            <v>6.3640999999999996</v>
          </cell>
          <cell r="L59">
            <v>7.1574</v>
          </cell>
          <cell r="M59">
            <v>8.1125000000000007</v>
          </cell>
          <cell r="O59" t="str">
            <v>NET INCOME</v>
          </cell>
          <cell r="P59">
            <v>0</v>
          </cell>
          <cell r="Q59">
            <v>0</v>
          </cell>
          <cell r="R59">
            <v>0</v>
          </cell>
          <cell r="T59" t="str">
            <v>NET INCOME</v>
          </cell>
          <cell r="U59">
            <v>0.7833</v>
          </cell>
          <cell r="V59">
            <v>0.54449999999999998</v>
          </cell>
          <cell r="W59">
            <v>0.5232</v>
          </cell>
          <cell r="X59">
            <v>0.55610000000000004</v>
          </cell>
          <cell r="Y59">
            <v>0.58220000000000005</v>
          </cell>
          <cell r="Z59">
            <v>0.63029999999999997</v>
          </cell>
          <cell r="AA59">
            <v>0.55979999999999996</v>
          </cell>
          <cell r="AB59">
            <v>0.79820000000000002</v>
          </cell>
          <cell r="AC59">
            <v>0.60899999999999999</v>
          </cell>
          <cell r="AD59">
            <v>0.78190000000000004</v>
          </cell>
          <cell r="AE59">
            <v>0.79520000000000002</v>
          </cell>
          <cell r="AF59">
            <v>0.95740000000000003</v>
          </cell>
        </row>
        <row r="62">
          <cell r="A62" t="str">
            <v>EARNINGS PER SHARE - BASIC</v>
          </cell>
          <cell r="O62" t="str">
            <v>EARNINGS PER SHARE - BASIC</v>
          </cell>
          <cell r="T62" t="str">
            <v>EARNINGS PER SHARE - BASIC</v>
          </cell>
        </row>
        <row r="63">
          <cell r="A63" t="str">
            <v>NET INCOME FROM CONTINUING CPERATIONS - B</v>
          </cell>
          <cell r="B63">
            <v>0.79</v>
          </cell>
          <cell r="C63">
            <v>1.33</v>
          </cell>
          <cell r="D63">
            <v>1.86</v>
          </cell>
          <cell r="E63">
            <v>2.42</v>
          </cell>
          <cell r="F63">
            <v>3</v>
          </cell>
          <cell r="G63">
            <v>3.63</v>
          </cell>
          <cell r="H63">
            <v>4.2</v>
          </cell>
          <cell r="I63">
            <v>5</v>
          </cell>
          <cell r="J63">
            <v>5.61</v>
          </cell>
          <cell r="K63">
            <v>6.4</v>
          </cell>
          <cell r="L63">
            <v>7.19</v>
          </cell>
          <cell r="M63">
            <v>8.15</v>
          </cell>
          <cell r="O63" t="str">
            <v>NET INCOME FROM CONTINUING CPERATIONS - B</v>
          </cell>
          <cell r="P63" t="str">
            <v>n/a</v>
          </cell>
          <cell r="Q63" t="str">
            <v>n/a</v>
          </cell>
          <cell r="R63" t="str">
            <v>n/a</v>
          </cell>
          <cell r="T63" t="str">
            <v>NET INCOME FROM CONTINUING CPERATIONS - B</v>
          </cell>
          <cell r="U63">
            <v>0.79</v>
          </cell>
          <cell r="V63">
            <v>0.55000000000000004</v>
          </cell>
          <cell r="W63">
            <v>0.53</v>
          </cell>
          <cell r="X63">
            <v>0.56000000000000005</v>
          </cell>
          <cell r="Y63">
            <v>0.57999999999999996</v>
          </cell>
          <cell r="Z63">
            <v>0.63</v>
          </cell>
          <cell r="AA63">
            <v>0.56000000000000005</v>
          </cell>
          <cell r="AB63">
            <v>0.8</v>
          </cell>
          <cell r="AC63">
            <v>0.61</v>
          </cell>
          <cell r="AD63">
            <v>0.79</v>
          </cell>
          <cell r="AE63">
            <v>0.8</v>
          </cell>
          <cell r="AF63">
            <v>0.96</v>
          </cell>
        </row>
        <row r="64">
          <cell r="A64" t="str">
            <v>NET INCOME FROM DISCONTINUED OPERATIONS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 t="str">
            <v>NET INCOME FROM DISCONTINUED OPERATIONS</v>
          </cell>
          <cell r="P64">
            <v>0</v>
          </cell>
          <cell r="Q64">
            <v>0</v>
          </cell>
          <cell r="R64">
            <v>0</v>
          </cell>
          <cell r="T64" t="str">
            <v>NET INCOME FROM DISCONTINUED OPERATIONS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ACCOUNTING CHANGE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 t="str">
            <v>ACCOUNTING CHANGE</v>
          </cell>
          <cell r="P65">
            <v>0</v>
          </cell>
          <cell r="Q65">
            <v>0</v>
          </cell>
          <cell r="R65">
            <v>0</v>
          </cell>
          <cell r="T65" t="str">
            <v>ACCOUNTING CHANGE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NET INCOME - BASIC</v>
          </cell>
          <cell r="B66">
            <v>0.79</v>
          </cell>
          <cell r="C66">
            <v>1.33</v>
          </cell>
          <cell r="D66">
            <v>1.86</v>
          </cell>
          <cell r="E66">
            <v>2.42</v>
          </cell>
          <cell r="F66">
            <v>3</v>
          </cell>
          <cell r="G66">
            <v>3.63</v>
          </cell>
          <cell r="H66">
            <v>4.2</v>
          </cell>
          <cell r="I66">
            <v>5</v>
          </cell>
          <cell r="J66">
            <v>5.61</v>
          </cell>
          <cell r="K66">
            <v>6.4</v>
          </cell>
          <cell r="L66">
            <v>7.19</v>
          </cell>
          <cell r="M66">
            <v>8.15</v>
          </cell>
          <cell r="O66" t="str">
            <v>NET INCOME - BASIC</v>
          </cell>
          <cell r="P66">
            <v>0</v>
          </cell>
          <cell r="Q66">
            <v>0</v>
          </cell>
          <cell r="R66">
            <v>0</v>
          </cell>
          <cell r="T66" t="str">
            <v>NET INCOME - BASIC</v>
          </cell>
          <cell r="U66">
            <v>0.79</v>
          </cell>
          <cell r="V66">
            <v>0.55000000000000004</v>
          </cell>
          <cell r="W66">
            <v>0.53</v>
          </cell>
          <cell r="X66">
            <v>0.56000000000000005</v>
          </cell>
          <cell r="Y66">
            <v>0.57999999999999996</v>
          </cell>
          <cell r="Z66">
            <v>0.63</v>
          </cell>
          <cell r="AA66">
            <v>0.56000000000000005</v>
          </cell>
          <cell r="AB66">
            <v>0.8</v>
          </cell>
          <cell r="AC66">
            <v>0.61</v>
          </cell>
          <cell r="AD66">
            <v>0.79</v>
          </cell>
          <cell r="AE66">
            <v>0.8</v>
          </cell>
          <cell r="AF66">
            <v>0.96</v>
          </cell>
        </row>
        <row r="68">
          <cell r="A68" t="str">
            <v>EARNINGS PER SHARE - DILUTED</v>
          </cell>
          <cell r="O68" t="str">
            <v>EARNINGS PER SHARE - DILUTED</v>
          </cell>
          <cell r="T68" t="str">
            <v>EARNINGS PER SHARE - DILUTED</v>
          </cell>
        </row>
        <row r="69">
          <cell r="A69" t="str">
            <v>NET INCOME FROM CONTINUING CPERATIONS - D</v>
          </cell>
          <cell r="B69">
            <v>0.78</v>
          </cell>
          <cell r="C69">
            <v>1.33</v>
          </cell>
          <cell r="D69">
            <v>1.85</v>
          </cell>
          <cell r="E69">
            <v>2.41</v>
          </cell>
          <cell r="F69">
            <v>2.99</v>
          </cell>
          <cell r="G69">
            <v>3.62</v>
          </cell>
          <cell r="H69">
            <v>4.18</v>
          </cell>
          <cell r="I69">
            <v>4.9800000000000004</v>
          </cell>
          <cell r="J69">
            <v>5.58</v>
          </cell>
          <cell r="K69">
            <v>6.36</v>
          </cell>
          <cell r="L69">
            <v>7.16</v>
          </cell>
          <cell r="M69">
            <v>8.11</v>
          </cell>
          <cell r="O69" t="str">
            <v>NET INCOME FROM CONTINUING CPERATIONS - D</v>
          </cell>
          <cell r="P69" t="str">
            <v>n/a</v>
          </cell>
          <cell r="Q69" t="str">
            <v>n/a</v>
          </cell>
          <cell r="R69" t="str">
            <v>n/a</v>
          </cell>
          <cell r="T69" t="str">
            <v>NET INCOME FROM CONTINUING CPERATIONS - D</v>
          </cell>
          <cell r="U69">
            <v>0.78</v>
          </cell>
          <cell r="V69">
            <v>0.54</v>
          </cell>
          <cell r="W69">
            <v>0.52</v>
          </cell>
          <cell r="X69">
            <v>0.56000000000000005</v>
          </cell>
          <cell r="Y69">
            <v>0.57999999999999996</v>
          </cell>
          <cell r="Z69">
            <v>0.63</v>
          </cell>
          <cell r="AA69">
            <v>0.56000000000000005</v>
          </cell>
          <cell r="AB69">
            <v>0.8</v>
          </cell>
          <cell r="AC69">
            <v>0.61</v>
          </cell>
          <cell r="AD69">
            <v>0.78</v>
          </cell>
          <cell r="AE69">
            <v>0.8</v>
          </cell>
          <cell r="AF69">
            <v>0.96</v>
          </cell>
        </row>
        <row r="70">
          <cell r="A70" t="str">
            <v>NET INCOME FROM DISCONTINUED OPERATIONS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 t="str">
            <v>NET INCOME FROM DISCONTINUED OPERATIONS</v>
          </cell>
          <cell r="P70">
            <v>0</v>
          </cell>
          <cell r="Q70">
            <v>0</v>
          </cell>
          <cell r="R70">
            <v>0</v>
          </cell>
          <cell r="T70" t="str">
            <v>NET INCOME FROM DISCONTINUED OPERATIONS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ACCOUNTING CHANGE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 t="str">
            <v>ACCOUNTING CHANGE</v>
          </cell>
          <cell r="P71">
            <v>0</v>
          </cell>
          <cell r="Q71">
            <v>0</v>
          </cell>
          <cell r="R71">
            <v>0</v>
          </cell>
          <cell r="T71" t="str">
            <v>ACCOUNTING CHANGE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NET INCOME - DILUTED</v>
          </cell>
          <cell r="B72">
            <v>0.78</v>
          </cell>
          <cell r="C72">
            <v>1.33</v>
          </cell>
          <cell r="D72">
            <v>1.85</v>
          </cell>
          <cell r="E72">
            <v>2.41</v>
          </cell>
          <cell r="F72">
            <v>2.99</v>
          </cell>
          <cell r="G72">
            <v>3.62</v>
          </cell>
          <cell r="H72">
            <v>4.18</v>
          </cell>
          <cell r="I72">
            <v>4.9800000000000004</v>
          </cell>
          <cell r="J72">
            <v>5.58</v>
          </cell>
          <cell r="K72">
            <v>6.36</v>
          </cell>
          <cell r="L72">
            <v>7.16</v>
          </cell>
          <cell r="M72">
            <v>8.11</v>
          </cell>
          <cell r="O72" t="str">
            <v>NET INCOME - DILUTED</v>
          </cell>
          <cell r="P72">
            <v>0</v>
          </cell>
          <cell r="Q72">
            <v>0</v>
          </cell>
          <cell r="R72">
            <v>0</v>
          </cell>
          <cell r="T72" t="str">
            <v>NET INCOME - DILUTED</v>
          </cell>
          <cell r="U72">
            <v>0.78</v>
          </cell>
          <cell r="V72">
            <v>0.54</v>
          </cell>
          <cell r="W72">
            <v>0.52</v>
          </cell>
          <cell r="X72">
            <v>0.56000000000000005</v>
          </cell>
          <cell r="Y72">
            <v>0.57999999999999996</v>
          </cell>
          <cell r="Z72">
            <v>0.63</v>
          </cell>
          <cell r="AA72">
            <v>0.56000000000000005</v>
          </cell>
          <cell r="AB72">
            <v>0.8</v>
          </cell>
          <cell r="AC72">
            <v>0.61</v>
          </cell>
          <cell r="AD72">
            <v>0.78</v>
          </cell>
          <cell r="AE72">
            <v>0.8</v>
          </cell>
          <cell r="AF72">
            <v>0.96</v>
          </cell>
        </row>
      </sheetData>
      <sheetData sheetId="14"/>
      <sheetData sheetId="15">
        <row r="11">
          <cell r="A11" t="str">
            <v>*        NET SALES - TRADE</v>
          </cell>
          <cell r="B11">
            <v>2316.1</v>
          </cell>
          <cell r="C11">
            <v>4107.5</v>
          </cell>
          <cell r="D11">
            <v>6174.2</v>
          </cell>
          <cell r="E11">
            <v>8108.7</v>
          </cell>
          <cell r="F11">
            <v>10031</v>
          </cell>
          <cell r="G11">
            <v>12159.8</v>
          </cell>
          <cell r="H11">
            <v>14079</v>
          </cell>
          <cell r="I11">
            <v>16262.7</v>
          </cell>
          <cell r="J11">
            <v>18364.5</v>
          </cell>
          <cell r="K11">
            <v>20613.400000000001</v>
          </cell>
          <cell r="L11">
            <v>22886.5</v>
          </cell>
          <cell r="M11">
            <v>25498.400000000001</v>
          </cell>
          <cell r="O11" t="str">
            <v>*        NET SALES - TRADE</v>
          </cell>
          <cell r="P11" t="str">
            <v>n/a</v>
          </cell>
          <cell r="Q11" t="str">
            <v>n/a</v>
          </cell>
          <cell r="R11" t="str">
            <v>n/a</v>
          </cell>
          <cell r="T11" t="str">
            <v>*        NET SALES - TRADE</v>
          </cell>
          <cell r="U11">
            <v>2316.1</v>
          </cell>
          <cell r="V11">
            <v>1791.4</v>
          </cell>
          <cell r="W11">
            <v>2066.6999999999998</v>
          </cell>
          <cell r="X11">
            <v>1934.5</v>
          </cell>
          <cell r="Y11">
            <v>1922.3000000000002</v>
          </cell>
          <cell r="Z11">
            <v>2128.7999999999993</v>
          </cell>
          <cell r="AA11">
            <v>1919.2000000000007</v>
          </cell>
          <cell r="AB11">
            <v>2183.7000000000007</v>
          </cell>
          <cell r="AC11">
            <v>2101.7999999999993</v>
          </cell>
          <cell r="AD11">
            <v>2248.9000000000015</v>
          </cell>
          <cell r="AE11">
            <v>2273.0999999999985</v>
          </cell>
          <cell r="AF11">
            <v>2611.9000000000015</v>
          </cell>
        </row>
        <row r="12">
          <cell r="A12" t="str">
            <v>*        COLLABORATION &amp; OTHER REVENUE</v>
          </cell>
          <cell r="B12">
            <v>189.1</v>
          </cell>
          <cell r="C12">
            <v>367.79999999999995</v>
          </cell>
          <cell r="D12">
            <v>606.20000000000005</v>
          </cell>
          <cell r="E12">
            <v>810.4</v>
          </cell>
          <cell r="F12">
            <v>1012.3</v>
          </cell>
          <cell r="G12">
            <v>1297.2</v>
          </cell>
          <cell r="H12">
            <v>1511.1</v>
          </cell>
          <cell r="I12">
            <v>1724.4</v>
          </cell>
          <cell r="J12">
            <v>2039.9</v>
          </cell>
          <cell r="K12">
            <v>2268.8000000000002</v>
          </cell>
          <cell r="L12">
            <v>2491.1</v>
          </cell>
          <cell r="M12">
            <v>2819.1</v>
          </cell>
          <cell r="O12" t="str">
            <v>*        COLLABORATION &amp; OTHER REVENUE</v>
          </cell>
          <cell r="P12" t="str">
            <v>n/a</v>
          </cell>
          <cell r="Q12" t="str">
            <v>n/a</v>
          </cell>
          <cell r="R12" t="str">
            <v>n/a</v>
          </cell>
          <cell r="T12" t="str">
            <v>*        COLLABORATION &amp; OTHER REVENUE</v>
          </cell>
          <cell r="U12">
            <v>189.1</v>
          </cell>
          <cell r="V12">
            <v>178.69999999999996</v>
          </cell>
          <cell r="W12">
            <v>238.40000000000009</v>
          </cell>
          <cell r="X12">
            <v>204.19999999999993</v>
          </cell>
          <cell r="Y12">
            <v>201.89999999999998</v>
          </cell>
          <cell r="Z12">
            <v>284.90000000000009</v>
          </cell>
          <cell r="AA12">
            <v>213.89999999999986</v>
          </cell>
          <cell r="AB12">
            <v>213.30000000000018</v>
          </cell>
          <cell r="AC12">
            <v>315.5</v>
          </cell>
          <cell r="AD12">
            <v>228.90000000000009</v>
          </cell>
          <cell r="AE12">
            <v>222.29999999999973</v>
          </cell>
          <cell r="AF12">
            <v>328</v>
          </cell>
        </row>
        <row r="13">
          <cell r="A13" t="str">
            <v>**       TOTAL REVENUE</v>
          </cell>
          <cell r="B13">
            <v>2505.1999999999998</v>
          </cell>
          <cell r="C13">
            <v>4475.3</v>
          </cell>
          <cell r="D13">
            <v>6780.4</v>
          </cell>
          <cell r="E13">
            <v>8919.1</v>
          </cell>
          <cell r="F13">
            <v>11043.3</v>
          </cell>
          <cell r="G13">
            <v>13457</v>
          </cell>
          <cell r="H13">
            <v>15590.1</v>
          </cell>
          <cell r="I13">
            <v>17987.100000000002</v>
          </cell>
          <cell r="J13">
            <v>20404.400000000001</v>
          </cell>
          <cell r="K13">
            <v>22882.2</v>
          </cell>
          <cell r="L13">
            <v>25377.599999999999</v>
          </cell>
          <cell r="M13">
            <v>28317.5</v>
          </cell>
          <cell r="O13" t="str">
            <v>**       TOTAL REVENUE</v>
          </cell>
          <cell r="P13" t="str">
            <v>n/a</v>
          </cell>
          <cell r="Q13" t="str">
            <v>n/a</v>
          </cell>
          <cell r="R13" t="str">
            <v>n/a</v>
          </cell>
          <cell r="T13" t="str">
            <v>**       TOTAL REVENUE</v>
          </cell>
          <cell r="U13">
            <v>2505.1999999999998</v>
          </cell>
          <cell r="V13">
            <v>1970.1000000000004</v>
          </cell>
          <cell r="W13">
            <v>2305.0999999999995</v>
          </cell>
          <cell r="X13">
            <v>2138.7000000000007</v>
          </cell>
          <cell r="Y13">
            <v>2124.1999999999989</v>
          </cell>
          <cell r="Z13">
            <v>2413.7000000000007</v>
          </cell>
          <cell r="AA13">
            <v>2133.1000000000004</v>
          </cell>
          <cell r="AB13">
            <v>2397.0000000000018</v>
          </cell>
          <cell r="AC13">
            <v>2417.2999999999993</v>
          </cell>
          <cell r="AD13">
            <v>2477.7999999999993</v>
          </cell>
          <cell r="AE13">
            <v>2495.3999999999978</v>
          </cell>
          <cell r="AF13">
            <v>2939.9000000000015</v>
          </cell>
        </row>
        <row r="15">
          <cell r="A15" t="str">
            <v>*        STD COPS, VARIANCES &amp; DISTRIBUTION</v>
          </cell>
          <cell r="B15">
            <v>642.20000000000005</v>
          </cell>
          <cell r="C15">
            <v>1009.9</v>
          </cell>
          <cell r="D15">
            <v>1459.8</v>
          </cell>
          <cell r="E15">
            <v>1899.3</v>
          </cell>
          <cell r="F15">
            <v>2312.6999999999998</v>
          </cell>
          <cell r="G15">
            <v>2791</v>
          </cell>
          <cell r="H15">
            <v>3222.7</v>
          </cell>
          <cell r="I15">
            <v>3695.2</v>
          </cell>
          <cell r="J15">
            <v>4198.3999999999996</v>
          </cell>
          <cell r="K15">
            <v>4672.3999999999996</v>
          </cell>
          <cell r="L15">
            <v>5155.2</v>
          </cell>
          <cell r="M15">
            <v>5742.9</v>
          </cell>
          <cell r="O15" t="str">
            <v>*        STD COPS, VARIANCES &amp; DISTRIBUTION</v>
          </cell>
          <cell r="P15" t="str">
            <v>n/a</v>
          </cell>
          <cell r="Q15" t="str">
            <v>n/a</v>
          </cell>
          <cell r="R15" t="str">
            <v>n/a</v>
          </cell>
          <cell r="T15" t="str">
            <v>*        STD COPS, VARIANCES &amp; DISTRIBUTION</v>
          </cell>
          <cell r="U15">
            <v>642.20000000000005</v>
          </cell>
          <cell r="V15">
            <v>367.69999999999993</v>
          </cell>
          <cell r="W15">
            <v>449.9</v>
          </cell>
          <cell r="X15">
            <v>439.5</v>
          </cell>
          <cell r="Y15">
            <v>413.39999999999986</v>
          </cell>
          <cell r="Z15">
            <v>478.30000000000018</v>
          </cell>
          <cell r="AA15">
            <v>431.69999999999982</v>
          </cell>
          <cell r="AB15">
            <v>472.5</v>
          </cell>
          <cell r="AC15">
            <v>503.19999999999982</v>
          </cell>
          <cell r="AD15">
            <v>474</v>
          </cell>
          <cell r="AE15">
            <v>482.80000000000018</v>
          </cell>
          <cell r="AF15">
            <v>587.69999999999982</v>
          </cell>
        </row>
        <row r="16">
          <cell r="A16" t="str">
            <v>GROSS MARGIN</v>
          </cell>
          <cell r="B16">
            <v>1862.9999999999998</v>
          </cell>
          <cell r="C16">
            <v>3465.4</v>
          </cell>
          <cell r="D16">
            <v>5320.5999999999995</v>
          </cell>
          <cell r="E16">
            <v>7019.8</v>
          </cell>
          <cell r="F16">
            <v>8730.5999999999985</v>
          </cell>
          <cell r="G16">
            <v>10666</v>
          </cell>
          <cell r="H16">
            <v>12367.400000000001</v>
          </cell>
          <cell r="I16">
            <v>14291.900000000001</v>
          </cell>
          <cell r="J16">
            <v>16206.000000000002</v>
          </cell>
          <cell r="K16">
            <v>18209.800000000003</v>
          </cell>
          <cell r="L16">
            <v>20222.399999999998</v>
          </cell>
          <cell r="M16">
            <v>22574.6</v>
          </cell>
          <cell r="O16" t="str">
            <v>GROSS MARGIN</v>
          </cell>
          <cell r="P16" t="str">
            <v>n/a</v>
          </cell>
          <cell r="Q16" t="str">
            <v>n/a</v>
          </cell>
          <cell r="R16" t="str">
            <v>n/a</v>
          </cell>
          <cell r="T16" t="str">
            <v>GROSS MARGIN</v>
          </cell>
          <cell r="U16">
            <v>1862.9999999999998</v>
          </cell>
          <cell r="V16">
            <v>1602.4000000000003</v>
          </cell>
          <cell r="W16">
            <v>1855.1999999999994</v>
          </cell>
          <cell r="X16">
            <v>1699.2000000000007</v>
          </cell>
          <cell r="Y16">
            <v>1710.7999999999984</v>
          </cell>
          <cell r="Z16">
            <v>1935.4000000000015</v>
          </cell>
          <cell r="AA16">
            <v>1701.4000000000015</v>
          </cell>
          <cell r="AB16">
            <v>1924.5</v>
          </cell>
          <cell r="AC16">
            <v>1914.1000000000004</v>
          </cell>
          <cell r="AD16">
            <v>2003.8000000000011</v>
          </cell>
          <cell r="AE16">
            <v>2012.5999999999949</v>
          </cell>
          <cell r="AF16">
            <v>2352.2000000000007</v>
          </cell>
        </row>
        <row r="17">
          <cell r="A17" t="str">
            <v>GM%</v>
          </cell>
          <cell r="B17">
            <v>0.74365320134121027</v>
          </cell>
          <cell r="C17">
            <v>0.7743391504480146</v>
          </cell>
          <cell r="D17">
            <v>0.78470296737655587</v>
          </cell>
          <cell r="E17">
            <v>0.78705250529761972</v>
          </cell>
          <cell r="F17">
            <v>0.79057890304528533</v>
          </cell>
          <cell r="G17">
            <v>0.79259864754402909</v>
          </cell>
          <cell r="H17">
            <v>0.79328548245360841</v>
          </cell>
          <cell r="I17">
            <v>0.79456388189313454</v>
          </cell>
          <cell r="J17">
            <v>0.79424045794044429</v>
          </cell>
          <cell r="K17">
            <v>0.79580634729178146</v>
          </cell>
          <cell r="L17">
            <v>0.796860223188954</v>
          </cell>
          <cell r="M17">
            <v>0.7971960801624437</v>
          </cell>
          <cell r="O17" t="str">
            <v>GM%</v>
          </cell>
          <cell r="P17" t="str">
            <v>n/a</v>
          </cell>
          <cell r="Q17" t="str">
            <v>n/a</v>
          </cell>
          <cell r="R17" t="str">
            <v>n/a</v>
          </cell>
          <cell r="T17" t="str">
            <v>GM%</v>
          </cell>
          <cell r="U17">
            <v>0.74365320134121027</v>
          </cell>
          <cell r="V17">
            <v>0.81335972793259226</v>
          </cell>
          <cell r="W17">
            <v>0.80482408572296205</v>
          </cell>
          <cell r="X17">
            <v>0.79450133258521538</v>
          </cell>
          <cell r="Y17">
            <v>0.80538555691554436</v>
          </cell>
          <cell r="Z17">
            <v>0.80183949952355338</v>
          </cell>
          <cell r="AA17">
            <v>0.79761848952229208</v>
          </cell>
          <cell r="AB17">
            <v>0.80287859824780916</v>
          </cell>
          <cell r="AC17">
            <v>0.79183386422868529</v>
          </cell>
          <cell r="AD17">
            <v>0.80870126725320912</v>
          </cell>
          <cell r="AE17">
            <v>0.80652400416766723</v>
          </cell>
          <cell r="AF17">
            <v>0.80009524133473908</v>
          </cell>
        </row>
        <row r="19">
          <cell r="A19" t="str">
            <v>*        GENERAL ADMINISTRATIVE</v>
          </cell>
          <cell r="B19">
            <v>135.4</v>
          </cell>
          <cell r="C19">
            <v>261.3</v>
          </cell>
          <cell r="D19">
            <v>403.9</v>
          </cell>
          <cell r="E19">
            <v>548.30000000000007</v>
          </cell>
          <cell r="F19">
            <v>686.4</v>
          </cell>
          <cell r="G19">
            <v>829.6</v>
          </cell>
          <cell r="H19">
            <v>973.7</v>
          </cell>
          <cell r="I19">
            <v>1115</v>
          </cell>
          <cell r="J19">
            <v>1267.0999999999999</v>
          </cell>
          <cell r="K19">
            <v>1423</v>
          </cell>
          <cell r="L19">
            <v>1571.3</v>
          </cell>
          <cell r="M19">
            <v>1725.5</v>
          </cell>
          <cell r="O19" t="str">
            <v>*        GENERAL ADMINISTRATIVE</v>
          </cell>
          <cell r="P19" t="str">
            <v>n/a</v>
          </cell>
          <cell r="Q19" t="str">
            <v>n/a</v>
          </cell>
          <cell r="R19" t="str">
            <v>n/a</v>
          </cell>
          <cell r="T19" t="str">
            <v>*        GENERAL ADMINISTRATIVE</v>
          </cell>
          <cell r="U19">
            <v>135.4</v>
          </cell>
          <cell r="V19">
            <v>125.9</v>
          </cell>
          <cell r="W19">
            <v>142.59999999999997</v>
          </cell>
          <cell r="X19">
            <v>144.40000000000009</v>
          </cell>
          <cell r="Y19">
            <v>138.09999999999991</v>
          </cell>
          <cell r="Z19">
            <v>143.20000000000005</v>
          </cell>
          <cell r="AA19">
            <v>144.10000000000002</v>
          </cell>
          <cell r="AB19">
            <v>141.29999999999995</v>
          </cell>
          <cell r="AC19">
            <v>152.09999999999991</v>
          </cell>
          <cell r="AD19">
            <v>155.90000000000009</v>
          </cell>
          <cell r="AE19">
            <v>148.29999999999995</v>
          </cell>
          <cell r="AF19">
            <v>154.20000000000005</v>
          </cell>
        </row>
        <row r="20">
          <cell r="A20" t="str">
            <v>*        MARKETING</v>
          </cell>
          <cell r="B20">
            <v>247.7</v>
          </cell>
          <cell r="C20">
            <v>494</v>
          </cell>
          <cell r="D20">
            <v>748.7</v>
          </cell>
          <cell r="E20">
            <v>1011.4</v>
          </cell>
          <cell r="F20">
            <v>1269.3</v>
          </cell>
          <cell r="G20">
            <v>1543.1</v>
          </cell>
          <cell r="H20">
            <v>1773</v>
          </cell>
          <cell r="I20">
            <v>1994.7</v>
          </cell>
          <cell r="J20">
            <v>2230.1999999999998</v>
          </cell>
          <cell r="K20">
            <v>2466.6999999999998</v>
          </cell>
          <cell r="L20">
            <v>2698.4</v>
          </cell>
          <cell r="M20">
            <v>2958.8</v>
          </cell>
          <cell r="O20" t="str">
            <v>*        MARKETING</v>
          </cell>
          <cell r="P20" t="str">
            <v>n/a</v>
          </cell>
          <cell r="Q20" t="str">
            <v>n/a</v>
          </cell>
          <cell r="R20" t="str">
            <v>n/a</v>
          </cell>
          <cell r="T20" t="str">
            <v>*        MARKETING</v>
          </cell>
          <cell r="U20">
            <v>247.7</v>
          </cell>
          <cell r="V20">
            <v>246.3</v>
          </cell>
          <cell r="W20">
            <v>254.70000000000005</v>
          </cell>
          <cell r="X20">
            <v>262.69999999999993</v>
          </cell>
          <cell r="Y20">
            <v>257.89999999999998</v>
          </cell>
          <cell r="Z20">
            <v>273.79999999999995</v>
          </cell>
          <cell r="AA20">
            <v>229.90000000000009</v>
          </cell>
          <cell r="AB20">
            <v>221.70000000000005</v>
          </cell>
          <cell r="AC20">
            <v>235.49999999999977</v>
          </cell>
          <cell r="AD20">
            <v>236.5</v>
          </cell>
          <cell r="AE20">
            <v>231.70000000000027</v>
          </cell>
          <cell r="AF20">
            <v>260.40000000000009</v>
          </cell>
        </row>
        <row r="21">
          <cell r="A21" t="str">
            <v>*        SELLING</v>
          </cell>
          <cell r="B21">
            <v>132</v>
          </cell>
          <cell r="C21">
            <v>266.3</v>
          </cell>
          <cell r="D21">
            <v>408.6</v>
          </cell>
          <cell r="E21">
            <v>554.4</v>
          </cell>
          <cell r="F21">
            <v>696.8</v>
          </cell>
          <cell r="G21">
            <v>847.9</v>
          </cell>
          <cell r="H21">
            <v>998.4</v>
          </cell>
          <cell r="I21">
            <v>1146.2</v>
          </cell>
          <cell r="J21">
            <v>1296.4000000000001</v>
          </cell>
          <cell r="K21">
            <v>1448.1</v>
          </cell>
          <cell r="L21">
            <v>1598.8</v>
          </cell>
          <cell r="M21">
            <v>1748.3</v>
          </cell>
          <cell r="O21" t="str">
            <v>*        SELLING</v>
          </cell>
          <cell r="P21" t="str">
            <v>n/a</v>
          </cell>
          <cell r="Q21" t="str">
            <v>n/a</v>
          </cell>
          <cell r="R21" t="str">
            <v>n/a</v>
          </cell>
          <cell r="T21" t="str">
            <v>*        SELLING</v>
          </cell>
          <cell r="U21">
            <v>132</v>
          </cell>
          <cell r="V21">
            <v>134.30000000000001</v>
          </cell>
          <cell r="W21">
            <v>142.30000000000001</v>
          </cell>
          <cell r="X21">
            <v>145.79999999999995</v>
          </cell>
          <cell r="Y21">
            <v>142.39999999999998</v>
          </cell>
          <cell r="Z21">
            <v>151.10000000000002</v>
          </cell>
          <cell r="AA21">
            <v>150.5</v>
          </cell>
          <cell r="AB21">
            <v>147.80000000000007</v>
          </cell>
          <cell r="AC21">
            <v>150.20000000000005</v>
          </cell>
          <cell r="AD21">
            <v>151.69999999999982</v>
          </cell>
          <cell r="AE21">
            <v>150.70000000000005</v>
          </cell>
          <cell r="AF21">
            <v>149.5</v>
          </cell>
        </row>
        <row r="22">
          <cell r="A22" t="str">
            <v>*        RESEARCH AND DEVELOPMENT</v>
          </cell>
          <cell r="B22">
            <v>526.9</v>
          </cell>
          <cell r="C22">
            <v>1051.3</v>
          </cell>
          <cell r="D22">
            <v>1598.5</v>
          </cell>
          <cell r="E22">
            <v>2169.7000000000003</v>
          </cell>
          <cell r="F22">
            <v>2739.7000000000003</v>
          </cell>
          <cell r="G22">
            <v>3329.9</v>
          </cell>
          <cell r="H22">
            <v>3916.3</v>
          </cell>
          <cell r="I22">
            <v>4491.2999999999993</v>
          </cell>
          <cell r="J22">
            <v>5099.2999999999993</v>
          </cell>
          <cell r="K22">
            <v>5737.0999999999995</v>
          </cell>
          <cell r="L22">
            <v>6383.2</v>
          </cell>
          <cell r="M22">
            <v>7045.7999999999993</v>
          </cell>
          <cell r="O22" t="str">
            <v>*        RESEARCH AND DEVELOPMENT</v>
          </cell>
          <cell r="P22" t="str">
            <v>n/a</v>
          </cell>
          <cell r="Q22" t="str">
            <v>n/a</v>
          </cell>
          <cell r="R22" t="str">
            <v>n/a</v>
          </cell>
          <cell r="T22" t="str">
            <v>*        RESEARCH AND DEVELOPMENT</v>
          </cell>
          <cell r="U22">
            <v>526.9</v>
          </cell>
          <cell r="V22">
            <v>524.4</v>
          </cell>
          <cell r="W22">
            <v>547.20000000000005</v>
          </cell>
          <cell r="X22">
            <v>571.20000000000027</v>
          </cell>
          <cell r="Y22">
            <v>570</v>
          </cell>
          <cell r="Z22">
            <v>590.19999999999982</v>
          </cell>
          <cell r="AA22">
            <v>586.40000000000009</v>
          </cell>
          <cell r="AB22">
            <v>574.99999999999909</v>
          </cell>
          <cell r="AC22">
            <v>608</v>
          </cell>
          <cell r="AD22">
            <v>637.80000000000018</v>
          </cell>
          <cell r="AE22">
            <v>646.10000000000036</v>
          </cell>
          <cell r="AF22">
            <v>662.59999999999945</v>
          </cell>
        </row>
        <row r="23">
          <cell r="A23" t="str">
            <v>*        IN PROCESS R&amp;D ACQUIRED-NORMALIZED</v>
          </cell>
          <cell r="B23">
            <v>0</v>
          </cell>
          <cell r="C23">
            <v>0</v>
          </cell>
          <cell r="D23">
            <v>12.6</v>
          </cell>
          <cell r="E23">
            <v>12.6</v>
          </cell>
          <cell r="F23">
            <v>12.6</v>
          </cell>
          <cell r="G23">
            <v>12.6</v>
          </cell>
          <cell r="H23">
            <v>12.6</v>
          </cell>
          <cell r="I23">
            <v>12.6</v>
          </cell>
          <cell r="J23">
            <v>12.6</v>
          </cell>
          <cell r="K23">
            <v>12.6</v>
          </cell>
          <cell r="L23">
            <v>12.6</v>
          </cell>
          <cell r="M23">
            <v>12.6</v>
          </cell>
          <cell r="O23" t="str">
            <v>*        IN PROCESS R&amp;D ACQUIRED-NORMALIZED</v>
          </cell>
          <cell r="P23" t="str">
            <v>n/a</v>
          </cell>
          <cell r="Q23" t="str">
            <v>n/a</v>
          </cell>
          <cell r="R23" t="str">
            <v>n/a</v>
          </cell>
          <cell r="T23" t="str">
            <v>*        IN PROCESS R&amp;D ACQUIRED-NORMALIZED</v>
          </cell>
          <cell r="U23">
            <v>0</v>
          </cell>
          <cell r="V23">
            <v>0</v>
          </cell>
          <cell r="W23">
            <v>12.6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*        ASSET IMPAIRMENT-NORMALIZED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 t="str">
            <v>*        ASSET IMPAIRMENT-NORMALIZED</v>
          </cell>
          <cell r="P24" t="str">
            <v>n/a</v>
          </cell>
          <cell r="Q24" t="str">
            <v>n/a</v>
          </cell>
          <cell r="R24" t="str">
            <v>n/a</v>
          </cell>
          <cell r="T24" t="str">
            <v>*        ASSET IMPAIRMENT-NORMALIZED</v>
          </cell>
        </row>
        <row r="25">
          <cell r="A25" t="str">
            <v>TOTAL OPERATING EXPENSE</v>
          </cell>
          <cell r="B25">
            <v>1042</v>
          </cell>
          <cell r="C25">
            <v>2072.8999999999996</v>
          </cell>
          <cell r="D25">
            <v>3172.2999999999997</v>
          </cell>
          <cell r="E25">
            <v>4296.4000000000005</v>
          </cell>
          <cell r="F25">
            <v>5404.8000000000011</v>
          </cell>
          <cell r="G25">
            <v>6563.1</v>
          </cell>
          <cell r="H25">
            <v>7674</v>
          </cell>
          <cell r="I25">
            <v>8759.7999999999993</v>
          </cell>
          <cell r="J25">
            <v>9905.6</v>
          </cell>
          <cell r="K25">
            <v>11087.499999999998</v>
          </cell>
          <cell r="L25">
            <v>12264.300000000001</v>
          </cell>
          <cell r="M25">
            <v>13491</v>
          </cell>
          <cell r="O25" t="str">
            <v>TOTAL OPERATING EXPENSE</v>
          </cell>
          <cell r="P25" t="str">
            <v>n/a</v>
          </cell>
          <cell r="Q25" t="str">
            <v>n/a</v>
          </cell>
          <cell r="R25" t="str">
            <v>n/a</v>
          </cell>
          <cell r="T25" t="str">
            <v>TOTAL OPERATING EXPENSE</v>
          </cell>
          <cell r="U25">
            <v>1042</v>
          </cell>
          <cell r="V25">
            <v>1030.9000000000001</v>
          </cell>
          <cell r="W25">
            <v>1099.4000000000001</v>
          </cell>
          <cell r="X25">
            <v>1124.1000000000004</v>
          </cell>
          <cell r="Y25">
            <v>1108.3999999999999</v>
          </cell>
          <cell r="Z25">
            <v>1158.2999999999997</v>
          </cell>
          <cell r="AA25">
            <v>1110.9000000000001</v>
          </cell>
          <cell r="AB25">
            <v>1085.7999999999993</v>
          </cell>
          <cell r="AC25">
            <v>1145.7999999999997</v>
          </cell>
          <cell r="AD25">
            <v>1181.9000000000001</v>
          </cell>
          <cell r="AE25">
            <v>1176.8000000000006</v>
          </cell>
          <cell r="AF25">
            <v>1226.6999999999996</v>
          </cell>
        </row>
        <row r="28">
          <cell r="A28" t="str">
            <v>OPERATING INCOME/(LOSS)</v>
          </cell>
          <cell r="B28">
            <v>820.99999999999977</v>
          </cell>
          <cell r="C28">
            <v>1392.5000000000005</v>
          </cell>
          <cell r="D28">
            <v>2148.2999999999997</v>
          </cell>
          <cell r="E28">
            <v>2723.3999999999996</v>
          </cell>
          <cell r="F28">
            <v>3325.7999999999975</v>
          </cell>
          <cell r="G28">
            <v>4102.8999999999996</v>
          </cell>
          <cell r="H28">
            <v>4693.4000000000015</v>
          </cell>
          <cell r="I28">
            <v>5532.1000000000022</v>
          </cell>
          <cell r="J28">
            <v>6300.4000000000015</v>
          </cell>
          <cell r="K28">
            <v>7122.3000000000047</v>
          </cell>
          <cell r="L28">
            <v>7958.0999999999967</v>
          </cell>
          <cell r="M28">
            <v>9083.5999999999985</v>
          </cell>
          <cell r="O28" t="str">
            <v>OPERATING INCOME/(LOSS)</v>
          </cell>
          <cell r="P28" t="str">
            <v>n/a</v>
          </cell>
          <cell r="Q28" t="str">
            <v>n/a</v>
          </cell>
          <cell r="R28" t="str">
            <v>n/a</v>
          </cell>
          <cell r="T28" t="str">
            <v>OPERATING INCOME/(LOSS)</v>
          </cell>
          <cell r="U28">
            <v>820.99999999999977</v>
          </cell>
          <cell r="V28">
            <v>571.50000000000023</v>
          </cell>
          <cell r="W28">
            <v>755.79999999999927</v>
          </cell>
          <cell r="X28">
            <v>575.10000000000036</v>
          </cell>
          <cell r="Y28">
            <v>602.3999999999985</v>
          </cell>
          <cell r="Z28">
            <v>777.10000000000173</v>
          </cell>
          <cell r="AA28">
            <v>590.50000000000136</v>
          </cell>
          <cell r="AB28">
            <v>838.70000000000073</v>
          </cell>
          <cell r="AC28">
            <v>768.30000000000064</v>
          </cell>
          <cell r="AD28">
            <v>821.900000000001</v>
          </cell>
          <cell r="AE28">
            <v>835.79999999999427</v>
          </cell>
          <cell r="AF28">
            <v>1125.5000000000011</v>
          </cell>
        </row>
        <row r="30">
          <cell r="A30" t="str">
            <v>*        INTEREST EXPENSE - 3RD PARTY</v>
          </cell>
          <cell r="B30">
            <v>-27</v>
          </cell>
          <cell r="C30">
            <v>-54</v>
          </cell>
          <cell r="D30">
            <v>-81</v>
          </cell>
          <cell r="E30">
            <v>-113.9</v>
          </cell>
          <cell r="F30">
            <v>-146.80000000000001</v>
          </cell>
          <cell r="G30">
            <v>-179.6</v>
          </cell>
          <cell r="H30">
            <v>-211.6</v>
          </cell>
          <cell r="I30">
            <v>-243.6</v>
          </cell>
          <cell r="J30">
            <v>-275.60000000000002</v>
          </cell>
          <cell r="K30">
            <v>-308.2</v>
          </cell>
          <cell r="L30">
            <v>-340.7</v>
          </cell>
          <cell r="M30">
            <v>-373.3</v>
          </cell>
          <cell r="O30" t="str">
            <v>*        INTEREST EXPENSE - 3RD PARTY</v>
          </cell>
          <cell r="P30" t="str">
            <v>n/a</v>
          </cell>
          <cell r="Q30" t="str">
            <v>n/a</v>
          </cell>
          <cell r="R30" t="str">
            <v>n/a</v>
          </cell>
          <cell r="T30" t="str">
            <v>*        INTEREST EXPENSE - 3RD PARTY</v>
          </cell>
          <cell r="U30">
            <v>-27</v>
          </cell>
          <cell r="V30">
            <v>-27</v>
          </cell>
          <cell r="W30">
            <v>-27</v>
          </cell>
          <cell r="X30">
            <v>-32.900000000000006</v>
          </cell>
          <cell r="Y30">
            <v>-32.900000000000006</v>
          </cell>
          <cell r="Z30">
            <v>-32.799999999999983</v>
          </cell>
          <cell r="AA30">
            <v>-32</v>
          </cell>
          <cell r="AB30">
            <v>-32</v>
          </cell>
          <cell r="AC30">
            <v>-32.000000000000028</v>
          </cell>
          <cell r="AD30">
            <v>-32.599999999999966</v>
          </cell>
          <cell r="AE30">
            <v>-32.5</v>
          </cell>
          <cell r="AF30">
            <v>-32.600000000000023</v>
          </cell>
        </row>
        <row r="31">
          <cell r="A31" t="str">
            <v>*        INTEREST INCOME - 3RD PARTY</v>
          </cell>
          <cell r="B31">
            <v>1.2</v>
          </cell>
          <cell r="C31">
            <v>2.4</v>
          </cell>
          <cell r="D31">
            <v>4.8</v>
          </cell>
          <cell r="E31">
            <v>6</v>
          </cell>
          <cell r="F31">
            <v>7.2</v>
          </cell>
          <cell r="G31">
            <v>9.6</v>
          </cell>
          <cell r="H31">
            <v>10.8</v>
          </cell>
          <cell r="I31">
            <v>12</v>
          </cell>
          <cell r="J31">
            <v>14.5</v>
          </cell>
          <cell r="K31">
            <v>15.8</v>
          </cell>
          <cell r="L31">
            <v>17.100000000000001</v>
          </cell>
          <cell r="M31">
            <v>19.600000000000001</v>
          </cell>
          <cell r="O31" t="str">
            <v>*        INTEREST INCOME - 3RD PARTY</v>
          </cell>
          <cell r="P31" t="str">
            <v>n/a</v>
          </cell>
          <cell r="Q31" t="str">
            <v>n/a</v>
          </cell>
          <cell r="R31" t="str">
            <v>n/a</v>
          </cell>
          <cell r="T31" t="str">
            <v>*        INTEREST INCOME - 3RD PARTY</v>
          </cell>
          <cell r="U31">
            <v>1.2</v>
          </cell>
          <cell r="V31">
            <v>1.2</v>
          </cell>
          <cell r="W31">
            <v>2.4</v>
          </cell>
          <cell r="X31">
            <v>1.2000000000000002</v>
          </cell>
          <cell r="Y31">
            <v>1.2000000000000002</v>
          </cell>
          <cell r="Z31">
            <v>2.3999999999999995</v>
          </cell>
          <cell r="AA31">
            <v>1.2000000000000011</v>
          </cell>
          <cell r="AB31">
            <v>1.1999999999999993</v>
          </cell>
          <cell r="AC31">
            <v>2.5</v>
          </cell>
          <cell r="AD31">
            <v>1.3000000000000007</v>
          </cell>
          <cell r="AE31">
            <v>1.3000000000000007</v>
          </cell>
          <cell r="AF31">
            <v>2.5</v>
          </cell>
        </row>
        <row r="32">
          <cell r="A32" t="str">
            <v>*        OTHER INCOME/EXPENSE-NORMALIZED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*        OTHER INCOME/EXPENSE-NORMALIZED</v>
          </cell>
          <cell r="P32" t="str">
            <v>n/a</v>
          </cell>
          <cell r="Q32" t="str">
            <v>n/a</v>
          </cell>
          <cell r="R32" t="str">
            <v>n/a</v>
          </cell>
          <cell r="T32" t="str">
            <v>*        OTHER INCOME/EXPENSE-NORMALIZED</v>
          </cell>
        </row>
        <row r="33">
          <cell r="A33" t="str">
            <v>NET OTHER INCOME/(EXPENSE)</v>
          </cell>
          <cell r="B33">
            <v>-6.9999999999999991</v>
          </cell>
          <cell r="C33">
            <v>-14</v>
          </cell>
          <cell r="D33">
            <v>-22.699999999999992</v>
          </cell>
          <cell r="E33">
            <v>-16.29999999999999</v>
          </cell>
          <cell r="F33">
            <v>-9.9999999999999716</v>
          </cell>
          <cell r="G33">
            <v>-5.3999999999999888</v>
          </cell>
          <cell r="H33">
            <v>-12.300000000000006</v>
          </cell>
          <cell r="I33">
            <v>-19.299999999999994</v>
          </cell>
          <cell r="J33">
            <v>-27.799999999999965</v>
          </cell>
          <cell r="K33">
            <v>-34.900000000000034</v>
          </cell>
          <cell r="L33">
            <v>-42.000000000000043</v>
          </cell>
          <cell r="M33">
            <v>-44.4</v>
          </cell>
          <cell r="O33" t="str">
            <v>NET OTHER INCOME/(EXPENSE)</v>
          </cell>
          <cell r="P33" t="str">
            <v>n/a</v>
          </cell>
          <cell r="Q33" t="str">
            <v>n/a</v>
          </cell>
          <cell r="R33" t="str">
            <v>n/a</v>
          </cell>
          <cell r="T33" t="str">
            <v>NET OTHER INCOME/(EXPENSE)</v>
          </cell>
          <cell r="U33">
            <v>-6.9999999999999991</v>
          </cell>
          <cell r="V33">
            <v>-7.0000000000000009</v>
          </cell>
          <cell r="W33">
            <v>-8.6999999999999922</v>
          </cell>
          <cell r="X33">
            <v>6.4000000000000021</v>
          </cell>
          <cell r="Y33">
            <v>6.3000000000000185</v>
          </cell>
          <cell r="Z33">
            <v>4.5999999999999828</v>
          </cell>
          <cell r="AA33">
            <v>-6.9000000000000172</v>
          </cell>
          <cell r="AB33">
            <v>-6.9999999999999876</v>
          </cell>
          <cell r="AC33">
            <v>-8.4999999999999716</v>
          </cell>
          <cell r="AD33">
            <v>-7.1000000000000689</v>
          </cell>
          <cell r="AE33">
            <v>-7.1000000000000085</v>
          </cell>
          <cell r="AF33">
            <v>-2.3999999999999559</v>
          </cell>
        </row>
        <row r="34">
          <cell r="A34" t="str">
            <v>*        RETIREMENT BENEFIT</v>
          </cell>
          <cell r="B34">
            <v>30</v>
          </cell>
          <cell r="C34">
            <v>60</v>
          </cell>
          <cell r="D34">
            <v>90.1</v>
          </cell>
          <cell r="E34">
            <v>120.1</v>
          </cell>
          <cell r="F34">
            <v>150.1</v>
          </cell>
          <cell r="G34">
            <v>180.2</v>
          </cell>
          <cell r="H34">
            <v>210.2</v>
          </cell>
          <cell r="I34">
            <v>240.2</v>
          </cell>
          <cell r="J34">
            <v>270.2</v>
          </cell>
          <cell r="K34">
            <v>300.3</v>
          </cell>
          <cell r="L34">
            <v>330.3</v>
          </cell>
          <cell r="M34">
            <v>360.7</v>
          </cell>
          <cell r="O34" t="str">
            <v>*        RETIREMENT BENEFIT</v>
          </cell>
          <cell r="P34" t="str">
            <v>n/a</v>
          </cell>
          <cell r="Q34" t="str">
            <v>n/a</v>
          </cell>
          <cell r="R34" t="str">
            <v>n/a</v>
          </cell>
          <cell r="T34" t="str">
            <v>*        RETIREMENT BENEFIT</v>
          </cell>
          <cell r="U34">
            <v>30</v>
          </cell>
          <cell r="V34">
            <v>30</v>
          </cell>
          <cell r="W34">
            <v>30.099999999999994</v>
          </cell>
          <cell r="X34">
            <v>30</v>
          </cell>
          <cell r="Y34">
            <v>30</v>
          </cell>
          <cell r="Z34">
            <v>30.099999999999994</v>
          </cell>
          <cell r="AA34">
            <v>30</v>
          </cell>
          <cell r="AB34">
            <v>30</v>
          </cell>
          <cell r="AC34">
            <v>30</v>
          </cell>
          <cell r="AD34">
            <v>30.100000000000023</v>
          </cell>
          <cell r="AE34">
            <v>30</v>
          </cell>
          <cell r="AF34">
            <v>30.399999999999977</v>
          </cell>
        </row>
        <row r="35">
          <cell r="A35" t="str">
            <v>**       OTHER (INCOME)/EXPENSE</v>
          </cell>
          <cell r="B35">
            <v>-2.8</v>
          </cell>
          <cell r="C35">
            <v>-5.6000000000000005</v>
          </cell>
          <cell r="D35">
            <v>-8.8000000000000007</v>
          </cell>
          <cell r="E35">
            <v>-4.0999999999999996</v>
          </cell>
          <cell r="F35">
            <v>0.5</v>
          </cell>
          <cell r="G35">
            <v>4.8</v>
          </cell>
          <cell r="H35">
            <v>-2.9</v>
          </cell>
          <cell r="I35">
            <v>-10.7</v>
          </cell>
          <cell r="J35">
            <v>-18.7</v>
          </cell>
          <cell r="K35">
            <v>-27</v>
          </cell>
          <cell r="L35">
            <v>-35.299999999999997</v>
          </cell>
          <cell r="M35">
            <v>-37.4</v>
          </cell>
          <cell r="O35" t="str">
            <v>**       OTHER (INCOME)/EXPENSE</v>
          </cell>
          <cell r="P35" t="str">
            <v>n/a</v>
          </cell>
          <cell r="Q35" t="str">
            <v>n/a</v>
          </cell>
          <cell r="R35" t="str">
            <v>n/a</v>
          </cell>
          <cell r="T35" t="str">
            <v>**       OTHER (INCOME)/EXPENSE</v>
          </cell>
          <cell r="U35">
            <v>-2.8</v>
          </cell>
          <cell r="V35">
            <v>-2.8000000000000007</v>
          </cell>
          <cell r="W35">
            <v>-3.2</v>
          </cell>
          <cell r="X35">
            <v>4.7000000000000011</v>
          </cell>
          <cell r="Y35">
            <v>4.5999999999999996</v>
          </cell>
          <cell r="Z35">
            <v>4.3</v>
          </cell>
          <cell r="AA35">
            <v>-7.6999999999999993</v>
          </cell>
          <cell r="AB35">
            <v>-7.7999999999999989</v>
          </cell>
          <cell r="AC35">
            <v>-8</v>
          </cell>
          <cell r="AD35">
            <v>-8.3000000000000007</v>
          </cell>
          <cell r="AE35">
            <v>-8.2999999999999972</v>
          </cell>
          <cell r="AF35">
            <v>-2.1000000000000014</v>
          </cell>
        </row>
        <row r="37">
          <cell r="A37" t="str">
            <v>INCOME/(LOSS) BEFORE INCOME TAX</v>
          </cell>
          <cell r="B37">
            <v>818.19999999999982</v>
          </cell>
          <cell r="C37">
            <v>1386.9000000000005</v>
          </cell>
          <cell r="D37">
            <v>2139.4999999999995</v>
          </cell>
          <cell r="E37">
            <v>2719.2999999999997</v>
          </cell>
          <cell r="F37">
            <v>3326.2999999999975</v>
          </cell>
          <cell r="G37">
            <v>4107.7</v>
          </cell>
          <cell r="H37">
            <v>4690.5000000000018</v>
          </cell>
          <cell r="I37">
            <v>5521.4000000000024</v>
          </cell>
          <cell r="J37">
            <v>6281.7000000000016</v>
          </cell>
          <cell r="K37">
            <v>7095.3000000000047</v>
          </cell>
          <cell r="L37">
            <v>7922.7999999999965</v>
          </cell>
          <cell r="M37">
            <v>9046.1999999999989</v>
          </cell>
          <cell r="O37" t="str">
            <v>INCOME/(LOSS) BEFORE INCOME TAX</v>
          </cell>
          <cell r="P37" t="str">
            <v>n/a</v>
          </cell>
          <cell r="Q37" t="str">
            <v>n/a</v>
          </cell>
          <cell r="R37" t="str">
            <v>n/a</v>
          </cell>
          <cell r="T37" t="str">
            <v>INCOME/(LOSS) BEFORE INCOME TAX</v>
          </cell>
          <cell r="U37">
            <v>818.19999999999982</v>
          </cell>
          <cell r="V37">
            <v>568.70000000000027</v>
          </cell>
          <cell r="W37">
            <v>752.59999999999923</v>
          </cell>
          <cell r="X37">
            <v>579.80000000000041</v>
          </cell>
          <cell r="Y37">
            <v>606.99999999999852</v>
          </cell>
          <cell r="Z37">
            <v>781.40000000000168</v>
          </cell>
          <cell r="AA37">
            <v>582.80000000000132</v>
          </cell>
          <cell r="AB37">
            <v>830.90000000000077</v>
          </cell>
          <cell r="AC37">
            <v>760.30000000000064</v>
          </cell>
          <cell r="AD37">
            <v>813.60000000000105</v>
          </cell>
          <cell r="AE37">
            <v>827.49999999999432</v>
          </cell>
          <cell r="AF37">
            <v>1123.4000000000012</v>
          </cell>
        </row>
        <row r="39">
          <cell r="A39" t="str">
            <v>INCOME TAXES (ROUNDED)</v>
          </cell>
          <cell r="B39">
            <v>108.6</v>
          </cell>
          <cell r="C39">
            <v>184.2</v>
          </cell>
          <cell r="D39">
            <v>284</v>
          </cell>
          <cell r="E39">
            <v>361</v>
          </cell>
          <cell r="F39">
            <v>441.6</v>
          </cell>
          <cell r="G39">
            <v>545.29999999999995</v>
          </cell>
          <cell r="H39">
            <v>622.70000000000005</v>
          </cell>
          <cell r="I39">
            <v>733</v>
          </cell>
          <cell r="J39">
            <v>834</v>
          </cell>
          <cell r="K39">
            <v>941.9</v>
          </cell>
          <cell r="L39">
            <v>1051.8</v>
          </cell>
          <cell r="M39">
            <v>1201</v>
          </cell>
          <cell r="O39" t="str">
            <v>INCOME TAXES (ROUNDED)</v>
          </cell>
          <cell r="P39" t="str">
            <v>n/a</v>
          </cell>
          <cell r="Q39" t="str">
            <v>n/a</v>
          </cell>
          <cell r="R39" t="str">
            <v>n/a</v>
          </cell>
          <cell r="T39" t="str">
            <v>INCOME TAXES (ROUNDED)</v>
          </cell>
          <cell r="U39">
            <v>108.6</v>
          </cell>
          <cell r="V39">
            <v>75.599999999999994</v>
          </cell>
          <cell r="W39">
            <v>99.800000000000011</v>
          </cell>
          <cell r="X39">
            <v>77</v>
          </cell>
          <cell r="Y39">
            <v>80.600000000000023</v>
          </cell>
          <cell r="Z39">
            <v>103.69999999999993</v>
          </cell>
          <cell r="AA39">
            <v>77.400000000000091</v>
          </cell>
          <cell r="AB39">
            <v>110.29999999999995</v>
          </cell>
          <cell r="AC39">
            <v>101</v>
          </cell>
          <cell r="AD39">
            <v>107.89999999999998</v>
          </cell>
          <cell r="AE39">
            <v>109.89999999999998</v>
          </cell>
          <cell r="AF39">
            <v>149.20000000000005</v>
          </cell>
        </row>
        <row r="40">
          <cell r="A40" t="str">
            <v>EFFECTIVE TAX RATE</v>
          </cell>
          <cell r="B40">
            <v>0.1327589757062147</v>
          </cell>
          <cell r="C40">
            <v>0.1327589757062147</v>
          </cell>
          <cell r="D40">
            <v>0.1327589757062147</v>
          </cell>
          <cell r="E40">
            <v>0.1327589757062147</v>
          </cell>
          <cell r="F40">
            <v>0.1327589757062147</v>
          </cell>
          <cell r="G40">
            <v>0.1327589757062147</v>
          </cell>
          <cell r="H40">
            <v>0.1327589757062147</v>
          </cell>
          <cell r="I40">
            <v>0.1327589757062147</v>
          </cell>
          <cell r="J40">
            <v>0.1327589757062147</v>
          </cell>
          <cell r="K40">
            <v>0.1327589757062147</v>
          </cell>
          <cell r="L40">
            <v>0.1327589757062147</v>
          </cell>
          <cell r="M40">
            <v>0.1327589757062147</v>
          </cell>
          <cell r="O40" t="str">
            <v>EFFECTIVE TAX RATE</v>
          </cell>
          <cell r="P40" t="str">
            <v>n/a</v>
          </cell>
          <cell r="Q40" t="str">
            <v>n/a</v>
          </cell>
          <cell r="R40" t="str">
            <v>n/a</v>
          </cell>
          <cell r="T40" t="str">
            <v>EFFECTIVE TAX RATE</v>
          </cell>
          <cell r="U40">
            <v>0.1327589757062147</v>
          </cell>
          <cell r="V40">
            <v>0.1327589757062147</v>
          </cell>
          <cell r="W40">
            <v>0.1327589757062147</v>
          </cell>
          <cell r="X40">
            <v>0.1327589757062147</v>
          </cell>
          <cell r="Y40">
            <v>0.1327589757062147</v>
          </cell>
          <cell r="Z40">
            <v>0.1327589757062147</v>
          </cell>
          <cell r="AA40">
            <v>0.1327589757062147</v>
          </cell>
          <cell r="AB40">
            <v>0.1327589757062147</v>
          </cell>
          <cell r="AC40">
            <v>0.1327589757062147</v>
          </cell>
          <cell r="AD40">
            <v>0.1327589757062147</v>
          </cell>
          <cell r="AE40">
            <v>0.1327589757062147</v>
          </cell>
          <cell r="AF40">
            <v>0.1327589757062147</v>
          </cell>
        </row>
        <row r="42">
          <cell r="A42" t="str">
            <v>NET INCOME FROM CONTINUING OPERATIONS</v>
          </cell>
          <cell r="B42">
            <v>709.5999999999998</v>
          </cell>
          <cell r="C42">
            <v>1202.7000000000005</v>
          </cell>
          <cell r="D42">
            <v>1855.4999999999995</v>
          </cell>
          <cell r="E42">
            <v>2358.2999999999997</v>
          </cell>
          <cell r="F42">
            <v>2884.6999999999975</v>
          </cell>
          <cell r="G42">
            <v>3562.3999999999996</v>
          </cell>
          <cell r="H42">
            <v>4067.800000000002</v>
          </cell>
          <cell r="I42">
            <v>4788.4000000000024</v>
          </cell>
          <cell r="J42">
            <v>5447.7000000000016</v>
          </cell>
          <cell r="K42">
            <v>6153.4000000000051</v>
          </cell>
          <cell r="L42">
            <v>6870.9999999999964</v>
          </cell>
          <cell r="M42">
            <v>7845.1999999999989</v>
          </cell>
          <cell r="O42" t="str">
            <v>NET INCOME FROM CONTINUING OPERATIONS</v>
          </cell>
          <cell r="P42" t="str">
            <v>n/a</v>
          </cell>
          <cell r="Q42" t="str">
            <v>n/a</v>
          </cell>
          <cell r="R42" t="str">
            <v>n/a</v>
          </cell>
          <cell r="T42" t="str">
            <v>NET INCOME FROM CONTINUING OPERATIONS</v>
          </cell>
          <cell r="U42">
            <v>709.5999999999998</v>
          </cell>
          <cell r="V42">
            <v>493.10000000000025</v>
          </cell>
          <cell r="W42">
            <v>652.79999999999927</v>
          </cell>
          <cell r="X42">
            <v>502.80000000000041</v>
          </cell>
          <cell r="Y42">
            <v>526.3999999999985</v>
          </cell>
          <cell r="Z42">
            <v>677.70000000000175</v>
          </cell>
          <cell r="AA42">
            <v>505.40000000000123</v>
          </cell>
          <cell r="AB42">
            <v>720.60000000000082</v>
          </cell>
          <cell r="AC42">
            <v>659.30000000000064</v>
          </cell>
          <cell r="AD42">
            <v>705.70000000000107</v>
          </cell>
          <cell r="AE42">
            <v>717.59999999999434</v>
          </cell>
          <cell r="AF42">
            <v>974.20000000000118</v>
          </cell>
        </row>
        <row r="43">
          <cell r="A43" t="str">
            <v>*        ACCTS CHANGE/EXTRAORD ITEM</v>
          </cell>
          <cell r="O43" t="str">
            <v>*        ACCTS CHANGE/EXTRAORD ITEM</v>
          </cell>
          <cell r="P43" t="str">
            <v>n/a</v>
          </cell>
          <cell r="Q43" t="str">
            <v>n/a</v>
          </cell>
          <cell r="R43" t="str">
            <v>n/a</v>
          </cell>
          <cell r="T43" t="str">
            <v>*        ACCTS CHANGE/EXTRAORD ITEM</v>
          </cell>
        </row>
        <row r="45">
          <cell r="A45" t="str">
            <v>NET INCOME/(LOSS) (ROUNDED)</v>
          </cell>
          <cell r="B45">
            <v>709.5999999999998</v>
          </cell>
          <cell r="C45">
            <v>1202.7000000000005</v>
          </cell>
          <cell r="D45">
            <v>1855.4999999999995</v>
          </cell>
          <cell r="E45">
            <v>2358.2999999999997</v>
          </cell>
          <cell r="F45">
            <v>2884.6999999999975</v>
          </cell>
          <cell r="G45">
            <v>3562.3999999999996</v>
          </cell>
          <cell r="H45">
            <v>4067.800000000002</v>
          </cell>
          <cell r="I45">
            <v>4788.4000000000024</v>
          </cell>
          <cell r="J45">
            <v>5447.7000000000016</v>
          </cell>
          <cell r="K45">
            <v>6153.4000000000051</v>
          </cell>
          <cell r="L45">
            <v>6870.9999999999964</v>
          </cell>
          <cell r="M45">
            <v>7845.1999999999989</v>
          </cell>
          <cell r="O45" t="str">
            <v>NET INCOME/(LOSS) (ROUNDED)</v>
          </cell>
          <cell r="P45" t="str">
            <v>n/a</v>
          </cell>
          <cell r="Q45" t="str">
            <v>n/a</v>
          </cell>
          <cell r="R45" t="str">
            <v>n/a</v>
          </cell>
          <cell r="T45" t="str">
            <v>NET INCOME/(LOSS) (ROUNDED)</v>
          </cell>
          <cell r="U45">
            <v>709.5999999999998</v>
          </cell>
          <cell r="V45">
            <v>493.10000000000025</v>
          </cell>
          <cell r="W45">
            <v>652.79999999999927</v>
          </cell>
          <cell r="X45">
            <v>502.80000000000041</v>
          </cell>
          <cell r="Y45">
            <v>526.3999999999985</v>
          </cell>
          <cell r="Z45">
            <v>677.70000000000175</v>
          </cell>
          <cell r="AA45">
            <v>505.40000000000123</v>
          </cell>
          <cell r="AB45">
            <v>720.60000000000082</v>
          </cell>
          <cell r="AC45">
            <v>659.30000000000064</v>
          </cell>
          <cell r="AD45">
            <v>705.70000000000107</v>
          </cell>
          <cell r="AE45">
            <v>717.59999999999434</v>
          </cell>
          <cell r="AF45">
            <v>974.20000000000118</v>
          </cell>
        </row>
        <row r="47">
          <cell r="A47" t="str">
            <v>BASIC SHARES O/S</v>
          </cell>
          <cell r="B47">
            <v>905431</v>
          </cell>
          <cell r="C47">
            <v>905431</v>
          </cell>
          <cell r="D47">
            <v>905431</v>
          </cell>
          <cell r="E47">
            <v>904564</v>
          </cell>
          <cell r="F47">
            <v>904564</v>
          </cell>
          <cell r="G47">
            <v>904564</v>
          </cell>
          <cell r="H47">
            <v>903563</v>
          </cell>
          <cell r="I47">
            <v>903563</v>
          </cell>
          <cell r="J47">
            <v>903563</v>
          </cell>
          <cell r="K47">
            <v>902966</v>
          </cell>
          <cell r="L47">
            <v>902966</v>
          </cell>
          <cell r="M47">
            <v>902966</v>
          </cell>
          <cell r="O47" t="str">
            <v>BASIC SHARES O/S</v>
          </cell>
          <cell r="P47">
            <v>903697</v>
          </cell>
          <cell r="Q47">
            <v>901562</v>
          </cell>
          <cell r="R47">
            <v>900879</v>
          </cell>
          <cell r="T47" t="str">
            <v>BASIC SHARES O/S</v>
          </cell>
          <cell r="U47">
            <v>905431</v>
          </cell>
          <cell r="V47">
            <v>905431</v>
          </cell>
          <cell r="W47">
            <v>905431</v>
          </cell>
          <cell r="X47">
            <v>903697</v>
          </cell>
          <cell r="Y47">
            <v>903697</v>
          </cell>
          <cell r="Z47">
            <v>903697</v>
          </cell>
          <cell r="AA47">
            <v>901562</v>
          </cell>
          <cell r="AB47">
            <v>901562</v>
          </cell>
          <cell r="AC47">
            <v>901562</v>
          </cell>
          <cell r="AD47">
            <v>900879</v>
          </cell>
          <cell r="AE47">
            <v>900879</v>
          </cell>
          <cell r="AF47">
            <v>900879</v>
          </cell>
        </row>
        <row r="48">
          <cell r="A48" t="str">
            <v>DILUTED SHARES O/S</v>
          </cell>
          <cell r="B48">
            <v>908757</v>
          </cell>
          <cell r="C48">
            <v>908757</v>
          </cell>
          <cell r="D48">
            <v>908757</v>
          </cell>
          <cell r="E48">
            <v>908203</v>
          </cell>
          <cell r="F48">
            <v>908203</v>
          </cell>
          <cell r="G48">
            <v>908203</v>
          </cell>
          <cell r="H48">
            <v>907761</v>
          </cell>
          <cell r="I48">
            <v>907761</v>
          </cell>
          <cell r="J48">
            <v>907761</v>
          </cell>
          <cell r="K48">
            <v>907526</v>
          </cell>
          <cell r="L48">
            <v>907526</v>
          </cell>
          <cell r="M48">
            <v>907526</v>
          </cell>
          <cell r="O48" t="str">
            <v>DILUTED SHARES O/S</v>
          </cell>
          <cell r="P48">
            <v>907033</v>
          </cell>
          <cell r="Q48">
            <v>905614</v>
          </cell>
          <cell r="R48">
            <v>905341</v>
          </cell>
          <cell r="T48" t="str">
            <v>DILUTED SHARES O/S</v>
          </cell>
          <cell r="U48">
            <v>908757</v>
          </cell>
          <cell r="V48">
            <v>908757</v>
          </cell>
          <cell r="W48">
            <v>908757</v>
          </cell>
          <cell r="X48">
            <v>907033</v>
          </cell>
          <cell r="Y48">
            <v>907033</v>
          </cell>
          <cell r="Z48">
            <v>907033</v>
          </cell>
          <cell r="AA48">
            <v>905614</v>
          </cell>
          <cell r="AB48">
            <v>905614</v>
          </cell>
          <cell r="AC48">
            <v>905614</v>
          </cell>
          <cell r="AD48">
            <v>905341</v>
          </cell>
          <cell r="AE48">
            <v>905341</v>
          </cell>
          <cell r="AF48">
            <v>905341</v>
          </cell>
        </row>
        <row r="50">
          <cell r="A50" t="str">
            <v>EARNINGS PER SHARE - BASIC</v>
          </cell>
          <cell r="B50">
            <v>0.78369999999999995</v>
          </cell>
          <cell r="C50">
            <v>1.3283</v>
          </cell>
          <cell r="D50">
            <v>2.0493000000000001</v>
          </cell>
          <cell r="E50">
            <v>2.6071</v>
          </cell>
          <cell r="F50">
            <v>3.1890999999999998</v>
          </cell>
          <cell r="G50">
            <v>3.9382999999999999</v>
          </cell>
          <cell r="H50">
            <v>4.5019999999999998</v>
          </cell>
          <cell r="I50">
            <v>5.2995000000000001</v>
          </cell>
          <cell r="J50">
            <v>6.0290999999999997</v>
          </cell>
          <cell r="K50">
            <v>6.8147000000000002</v>
          </cell>
          <cell r="L50">
            <v>7.6093999999999999</v>
          </cell>
          <cell r="M50">
            <v>8.6882999999999999</v>
          </cell>
          <cell r="O50" t="str">
            <v>EARNINGS PER SHARE - BASIC</v>
          </cell>
          <cell r="P50" t="str">
            <v>n/a</v>
          </cell>
          <cell r="Q50" t="str">
            <v>n/a</v>
          </cell>
          <cell r="R50" t="str">
            <v>n/a</v>
          </cell>
          <cell r="T50" t="str">
            <v>EARNINGS PER SHARE - BASIC</v>
          </cell>
          <cell r="U50">
            <v>0.78371515885804632</v>
          </cell>
          <cell r="V50">
            <v>0.54460251526621051</v>
          </cell>
          <cell r="W50">
            <v>0.72098260386489887</v>
          </cell>
          <cell r="X50">
            <v>0.55638117643413709</v>
          </cell>
          <cell r="Y50">
            <v>0.58249612425403485</v>
          </cell>
          <cell r="Z50">
            <v>0.74991949735365038</v>
          </cell>
          <cell r="AA50">
            <v>0.56058263325206836</v>
          </cell>
          <cell r="AB50">
            <v>0.79927947273731681</v>
          </cell>
          <cell r="AC50">
            <v>0.73128636743784747</v>
          </cell>
          <cell r="AD50">
            <v>0.78334604314230993</v>
          </cell>
          <cell r="AE50">
            <v>0.7965553642608989</v>
          </cell>
          <cell r="AF50">
            <v>1.081388288549296</v>
          </cell>
        </row>
        <row r="51">
          <cell r="A51" t="str">
            <v>*        ACCTS CHANGE/EXTRAORD ITEM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*        ACCTS CHANGE/EXTRAORD ITEM</v>
          </cell>
          <cell r="P51">
            <v>0</v>
          </cell>
          <cell r="Q51">
            <v>0</v>
          </cell>
          <cell r="R51">
            <v>0</v>
          </cell>
          <cell r="T51" t="str">
            <v>*        ACCTS CHANGE/EXTRAORD ITEM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NET INCOME</v>
          </cell>
          <cell r="B52">
            <v>0.78369999999999995</v>
          </cell>
          <cell r="C52">
            <v>1.3283</v>
          </cell>
          <cell r="D52">
            <v>2.0493000000000001</v>
          </cell>
          <cell r="E52">
            <v>2.6071</v>
          </cell>
          <cell r="F52">
            <v>3.1890999999999998</v>
          </cell>
          <cell r="G52">
            <v>3.9382999999999999</v>
          </cell>
          <cell r="H52">
            <v>4.5019999999999998</v>
          </cell>
          <cell r="I52">
            <v>5.2995000000000001</v>
          </cell>
          <cell r="J52">
            <v>6.0290999999999997</v>
          </cell>
          <cell r="K52">
            <v>6.8147000000000002</v>
          </cell>
          <cell r="L52">
            <v>7.6093999999999999</v>
          </cell>
          <cell r="M52">
            <v>8.6882999999999999</v>
          </cell>
          <cell r="O52" t="str">
            <v>NET INCOME</v>
          </cell>
          <cell r="P52">
            <v>0</v>
          </cell>
          <cell r="Q52">
            <v>0</v>
          </cell>
          <cell r="R52">
            <v>0</v>
          </cell>
          <cell r="T52" t="str">
            <v>NET INCOME</v>
          </cell>
          <cell r="U52">
            <v>0.78371515885804632</v>
          </cell>
          <cell r="V52">
            <v>0.54460251526621051</v>
          </cell>
          <cell r="W52">
            <v>0.72098260386489887</v>
          </cell>
          <cell r="X52">
            <v>0.55638117643413709</v>
          </cell>
          <cell r="Y52">
            <v>0.58249612425403485</v>
          </cell>
          <cell r="Z52">
            <v>0.74991949735365038</v>
          </cell>
          <cell r="AA52">
            <v>0.56058263325206836</v>
          </cell>
          <cell r="AB52">
            <v>0.79927947273731681</v>
          </cell>
          <cell r="AC52">
            <v>0.73128636743784747</v>
          </cell>
          <cell r="AD52">
            <v>0.78334604314230993</v>
          </cell>
          <cell r="AE52">
            <v>0.7965553642608989</v>
          </cell>
          <cell r="AF52">
            <v>1.081388288549296</v>
          </cell>
        </row>
        <row r="54">
          <cell r="A54" t="str">
            <v>EARNINGS PER SHARE - DILUTED</v>
          </cell>
          <cell r="O54" t="str">
            <v>EARNINGS PER SHARE - DILUTED</v>
          </cell>
          <cell r="T54" t="str">
            <v>EARNINGS PER SHARE - DILUTED</v>
          </cell>
        </row>
        <row r="55">
          <cell r="A55" t="str">
            <v>NET INCOME FROM CONTINUING CPERATIONS</v>
          </cell>
          <cell r="B55">
            <v>0.78080000000000005</v>
          </cell>
          <cell r="C55">
            <v>1.3234999999999999</v>
          </cell>
          <cell r="D55">
            <v>2.0417999999999998</v>
          </cell>
          <cell r="E55">
            <v>2.5966999999999998</v>
          </cell>
          <cell r="F55">
            <v>3.1762999999999999</v>
          </cell>
          <cell r="G55">
            <v>3.9224999999999999</v>
          </cell>
          <cell r="H55">
            <v>4.4810999999999996</v>
          </cell>
          <cell r="I55">
            <v>5.2750000000000004</v>
          </cell>
          <cell r="J55">
            <v>6.0011999999999999</v>
          </cell>
          <cell r="K55">
            <v>6.7804000000000002</v>
          </cell>
          <cell r="L55">
            <v>7.5711000000000004</v>
          </cell>
          <cell r="M55">
            <v>8.6446000000000005</v>
          </cell>
          <cell r="O55" t="str">
            <v>NET INCOME FROM CONTINUING CPERATIONS</v>
          </cell>
          <cell r="P55" t="str">
            <v>n/a</v>
          </cell>
          <cell r="Q55" t="str">
            <v>n/a</v>
          </cell>
          <cell r="R55" t="str">
            <v>n/a</v>
          </cell>
          <cell r="T55" t="str">
            <v>NET INCOME FROM CONTINUING CPERATIONS</v>
          </cell>
          <cell r="U55">
            <v>0.78080000000000005</v>
          </cell>
          <cell r="V55">
            <v>0.54260930039603572</v>
          </cell>
          <cell r="W55">
            <v>0.71834384769525772</v>
          </cell>
          <cell r="X55">
            <v>0.5543348477949539</v>
          </cell>
          <cell r="Y55">
            <v>0.58035374677657647</v>
          </cell>
          <cell r="Z55">
            <v>0.74716134914606391</v>
          </cell>
          <cell r="AA55">
            <v>0.55807441139381808</v>
          </cell>
          <cell r="AB55">
            <v>0.79570324663708913</v>
          </cell>
          <cell r="AC55">
            <v>0.72801436373554362</v>
          </cell>
          <cell r="AD55">
            <v>0.77948529890947282</v>
          </cell>
          <cell r="AE55">
            <v>0.79262951749671595</v>
          </cell>
          <cell r="AF55">
            <v>1.0760586342604623</v>
          </cell>
        </row>
        <row r="56">
          <cell r="A56" t="str">
            <v>NET INCOME FROM DISCONTINUED OPERATIONS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 t="str">
            <v>NET INCOME FROM DISCONTINUED OPERATIONS</v>
          </cell>
          <cell r="P56">
            <v>0</v>
          </cell>
          <cell r="Q56">
            <v>0</v>
          </cell>
          <cell r="R56">
            <v>0</v>
          </cell>
          <cell r="T56" t="str">
            <v>NET INCOME FROM DISCONTINUED OPERATIONS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ACCOUNTING CHANGE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 t="str">
            <v>ACCOUNTING CHANGE</v>
          </cell>
          <cell r="P57">
            <v>0</v>
          </cell>
          <cell r="Q57">
            <v>0</v>
          </cell>
          <cell r="R57">
            <v>0</v>
          </cell>
          <cell r="T57" t="str">
            <v>ACCOUNTING CHANGE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NET INCOME</v>
          </cell>
          <cell r="B58">
            <v>0.78080000000000005</v>
          </cell>
          <cell r="C58">
            <v>1.3234999999999999</v>
          </cell>
          <cell r="D58">
            <v>2.0417999999999998</v>
          </cell>
          <cell r="E58">
            <v>2.5966999999999998</v>
          </cell>
          <cell r="F58">
            <v>3.1762999999999999</v>
          </cell>
          <cell r="G58">
            <v>3.9224999999999999</v>
          </cell>
          <cell r="H58">
            <v>4.4810999999999996</v>
          </cell>
          <cell r="I58">
            <v>5.2750000000000004</v>
          </cell>
          <cell r="J58">
            <v>6.0011999999999999</v>
          </cell>
          <cell r="K58">
            <v>6.7804000000000002</v>
          </cell>
          <cell r="L58">
            <v>7.5711000000000004</v>
          </cell>
          <cell r="M58">
            <v>8.6446000000000005</v>
          </cell>
          <cell r="O58" t="str">
            <v>NET INCOME</v>
          </cell>
          <cell r="P58">
            <v>0</v>
          </cell>
          <cell r="Q58">
            <v>0</v>
          </cell>
          <cell r="R58">
            <v>0</v>
          </cell>
          <cell r="T58" t="str">
            <v>NET INCOME</v>
          </cell>
          <cell r="U58">
            <v>0.78080000000000005</v>
          </cell>
          <cell r="V58">
            <v>0.54260930039603572</v>
          </cell>
          <cell r="W58">
            <v>0.71834384769525772</v>
          </cell>
          <cell r="X58">
            <v>0.5543348477949539</v>
          </cell>
          <cell r="Y58">
            <v>0.58035374677657647</v>
          </cell>
          <cell r="Z58">
            <v>0.74716134914606391</v>
          </cell>
          <cell r="AA58">
            <v>0.55807441139381808</v>
          </cell>
          <cell r="AB58">
            <v>0.79570324663708913</v>
          </cell>
          <cell r="AC58">
            <v>0.72801436373554362</v>
          </cell>
          <cell r="AD58">
            <v>0.77948529890947282</v>
          </cell>
          <cell r="AE58">
            <v>0.79262951749671595</v>
          </cell>
          <cell r="AF58">
            <v>1.0760586342604623</v>
          </cell>
        </row>
        <row r="60">
          <cell r="A60" t="str">
            <v>EARNINGS PER SHARE - BASIC</v>
          </cell>
          <cell r="O60" t="str">
            <v>EARNINGS PER SHARE - BASIC</v>
          </cell>
          <cell r="T60" t="str">
            <v>EARNINGS PER SHARE - BASIC</v>
          </cell>
        </row>
        <row r="61">
          <cell r="A61" t="str">
            <v>NET INCOME FROM CONTINUING CPERATIONS - B</v>
          </cell>
          <cell r="B61">
            <v>0.78</v>
          </cell>
          <cell r="C61">
            <v>1.33</v>
          </cell>
          <cell r="D61">
            <v>2.0499999999999998</v>
          </cell>
          <cell r="E61">
            <v>2.61</v>
          </cell>
          <cell r="F61">
            <v>3.19</v>
          </cell>
          <cell r="G61">
            <v>3.94</v>
          </cell>
          <cell r="H61">
            <v>4.5</v>
          </cell>
          <cell r="I61">
            <v>5.3</v>
          </cell>
          <cell r="J61">
            <v>6.03</v>
          </cell>
          <cell r="K61">
            <v>6.81</v>
          </cell>
          <cell r="L61">
            <v>7.61</v>
          </cell>
          <cell r="M61">
            <v>8.69</v>
          </cell>
          <cell r="O61" t="str">
            <v>NET INCOME FROM CONTINUING CPERATIONS - B</v>
          </cell>
          <cell r="P61" t="str">
            <v>n/a</v>
          </cell>
          <cell r="Q61" t="str">
            <v>n/a</v>
          </cell>
          <cell r="R61" t="str">
            <v>n/a</v>
          </cell>
          <cell r="T61" t="str">
            <v>NET INCOME FROM CONTINUING CPERATIONS - B</v>
          </cell>
          <cell r="U61">
            <v>0.78</v>
          </cell>
          <cell r="V61">
            <v>0.54</v>
          </cell>
          <cell r="W61">
            <v>0.72</v>
          </cell>
          <cell r="X61">
            <v>0.56000000000000005</v>
          </cell>
          <cell r="Y61">
            <v>0.57999999999999996</v>
          </cell>
          <cell r="Z61">
            <v>0.75</v>
          </cell>
          <cell r="AA61">
            <v>0.56000000000000005</v>
          </cell>
          <cell r="AB61">
            <v>0.8</v>
          </cell>
          <cell r="AC61">
            <v>0.73</v>
          </cell>
          <cell r="AD61">
            <v>0.78</v>
          </cell>
          <cell r="AE61">
            <v>0.8</v>
          </cell>
          <cell r="AF61">
            <v>1.08</v>
          </cell>
        </row>
        <row r="62">
          <cell r="A62" t="str">
            <v>NET INCOME FROM DISCONTINUED OPERATIONS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 t="str">
            <v>NET INCOME FROM DISCONTINUED OPERATIONS</v>
          </cell>
          <cell r="P62">
            <v>0</v>
          </cell>
          <cell r="Q62">
            <v>0</v>
          </cell>
          <cell r="R62">
            <v>0</v>
          </cell>
          <cell r="T62" t="str">
            <v>NET INCOME FROM DISCONTINUED OPERATIONS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ACCOUNTING CHANGE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 t="str">
            <v>ACCOUNTING CHANGE</v>
          </cell>
          <cell r="P63">
            <v>0</v>
          </cell>
          <cell r="Q63">
            <v>0</v>
          </cell>
          <cell r="R63">
            <v>0</v>
          </cell>
          <cell r="T63" t="str">
            <v>ACCOUNTING CHANGE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NET INCOME - BASIC</v>
          </cell>
          <cell r="B64">
            <v>0.78</v>
          </cell>
          <cell r="C64">
            <v>1.33</v>
          </cell>
          <cell r="D64">
            <v>2.0499999999999998</v>
          </cell>
          <cell r="E64">
            <v>2.61</v>
          </cell>
          <cell r="F64">
            <v>3.19</v>
          </cell>
          <cell r="G64">
            <v>3.94</v>
          </cell>
          <cell r="H64">
            <v>4.5</v>
          </cell>
          <cell r="I64">
            <v>5.3</v>
          </cell>
          <cell r="J64">
            <v>6.03</v>
          </cell>
          <cell r="K64">
            <v>6.81</v>
          </cell>
          <cell r="L64">
            <v>7.61</v>
          </cell>
          <cell r="M64">
            <v>8.69</v>
          </cell>
          <cell r="O64" t="str">
            <v>NET INCOME - BASIC</v>
          </cell>
          <cell r="P64">
            <v>0</v>
          </cell>
          <cell r="Q64">
            <v>0</v>
          </cell>
          <cell r="R64">
            <v>0</v>
          </cell>
          <cell r="T64" t="str">
            <v>NET INCOME - BASIC</v>
          </cell>
          <cell r="U64">
            <v>0.78</v>
          </cell>
          <cell r="V64">
            <v>0.54</v>
          </cell>
          <cell r="W64">
            <v>0.72</v>
          </cell>
          <cell r="X64">
            <v>0.56000000000000005</v>
          </cell>
          <cell r="Y64">
            <v>0.57999999999999996</v>
          </cell>
          <cell r="Z64">
            <v>0.75</v>
          </cell>
          <cell r="AA64">
            <v>0.56000000000000005</v>
          </cell>
          <cell r="AB64">
            <v>0.8</v>
          </cell>
          <cell r="AC64">
            <v>0.73</v>
          </cell>
          <cell r="AD64">
            <v>0.78</v>
          </cell>
          <cell r="AE64">
            <v>0.8</v>
          </cell>
          <cell r="AF64">
            <v>1.08</v>
          </cell>
        </row>
        <row r="66">
          <cell r="A66" t="str">
            <v>EARNINGS PER SHARE - DILUTED</v>
          </cell>
          <cell r="O66" t="str">
            <v>EARNINGS PER SHARE - DILUTED</v>
          </cell>
          <cell r="T66" t="str">
            <v>EARNINGS PER SHARE - DILUTED</v>
          </cell>
        </row>
        <row r="67">
          <cell r="A67" t="str">
            <v>NET INCOME FROM CONTINUING CPERATIONS - D</v>
          </cell>
          <cell r="B67">
            <v>0.78</v>
          </cell>
          <cell r="C67">
            <v>1.32</v>
          </cell>
          <cell r="D67">
            <v>2.04</v>
          </cell>
          <cell r="E67">
            <v>2.6</v>
          </cell>
          <cell r="F67">
            <v>3.18</v>
          </cell>
          <cell r="G67">
            <v>3.92</v>
          </cell>
          <cell r="H67">
            <v>4.4800000000000004</v>
          </cell>
          <cell r="I67">
            <v>5.27</v>
          </cell>
          <cell r="J67">
            <v>6</v>
          </cell>
          <cell r="K67">
            <v>6.78</v>
          </cell>
          <cell r="L67">
            <v>7.57</v>
          </cell>
          <cell r="M67">
            <v>8.64</v>
          </cell>
          <cell r="O67" t="str">
            <v>NET INCOME FROM CONTINUING CPERATIONS - D</v>
          </cell>
          <cell r="P67" t="str">
            <v>n/a</v>
          </cell>
          <cell r="Q67" t="str">
            <v>n/a</v>
          </cell>
          <cell r="R67" t="str">
            <v>n/a</v>
          </cell>
          <cell r="T67" t="str">
            <v>NET INCOME FROM CONTINUING CPERATIONS - D</v>
          </cell>
          <cell r="U67">
            <v>0.78</v>
          </cell>
          <cell r="V67">
            <v>0.54</v>
          </cell>
          <cell r="W67">
            <v>0.72</v>
          </cell>
          <cell r="X67">
            <v>0.55000000000000004</v>
          </cell>
          <cell r="Y67">
            <v>0.57999999999999996</v>
          </cell>
          <cell r="Z67">
            <v>0.75</v>
          </cell>
          <cell r="AA67">
            <v>0.56000000000000005</v>
          </cell>
          <cell r="AB67">
            <v>0.8</v>
          </cell>
          <cell r="AC67">
            <v>0.73</v>
          </cell>
          <cell r="AD67">
            <v>0.78</v>
          </cell>
          <cell r="AE67">
            <v>0.79</v>
          </cell>
          <cell r="AF67">
            <v>1.08</v>
          </cell>
        </row>
        <row r="68">
          <cell r="A68" t="str">
            <v>NET INCOME FROM DISCONTINUED OPERATIONS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 t="str">
            <v>NET INCOME FROM DISCONTINUED OPERATIONS</v>
          </cell>
          <cell r="P68">
            <v>0</v>
          </cell>
          <cell r="Q68">
            <v>0</v>
          </cell>
          <cell r="R68">
            <v>0</v>
          </cell>
          <cell r="T68" t="str">
            <v>NET INCOME FROM DISCONTINUED OPERATIONS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ACCOUNTING CHANGE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 t="str">
            <v>ACCOUNTING CHANGE</v>
          </cell>
          <cell r="P69">
            <v>0</v>
          </cell>
          <cell r="Q69">
            <v>0</v>
          </cell>
          <cell r="R69">
            <v>0</v>
          </cell>
          <cell r="T69" t="str">
            <v>ACCOUNTING CHANGE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NET INCOME - DILUTED</v>
          </cell>
          <cell r="B70">
            <v>0.78</v>
          </cell>
          <cell r="C70">
            <v>1.32</v>
          </cell>
          <cell r="D70">
            <v>2.04</v>
          </cell>
          <cell r="E70">
            <v>2.6</v>
          </cell>
          <cell r="F70">
            <v>3.18</v>
          </cell>
          <cell r="G70">
            <v>3.92</v>
          </cell>
          <cell r="H70">
            <v>4.4800000000000004</v>
          </cell>
          <cell r="I70">
            <v>5.27</v>
          </cell>
          <cell r="J70">
            <v>6</v>
          </cell>
          <cell r="K70">
            <v>6.78</v>
          </cell>
          <cell r="L70">
            <v>7.57</v>
          </cell>
          <cell r="M70">
            <v>8.64</v>
          </cell>
          <cell r="O70" t="str">
            <v>NET INCOME - DILUTED</v>
          </cell>
          <cell r="P70">
            <v>0</v>
          </cell>
          <cell r="Q70">
            <v>0</v>
          </cell>
          <cell r="R70">
            <v>0</v>
          </cell>
          <cell r="T70" t="str">
            <v>NET INCOME - DILUTED</v>
          </cell>
          <cell r="U70">
            <v>0.78</v>
          </cell>
          <cell r="V70">
            <v>0.54</v>
          </cell>
          <cell r="W70">
            <v>0.72</v>
          </cell>
          <cell r="X70">
            <v>0.55000000000000004</v>
          </cell>
          <cell r="Y70">
            <v>0.57999999999999996</v>
          </cell>
          <cell r="Z70">
            <v>0.75</v>
          </cell>
          <cell r="AA70">
            <v>0.56000000000000005</v>
          </cell>
          <cell r="AB70">
            <v>0.8</v>
          </cell>
          <cell r="AC70">
            <v>0.73</v>
          </cell>
          <cell r="AD70">
            <v>0.78</v>
          </cell>
          <cell r="AE70">
            <v>0.79</v>
          </cell>
          <cell r="AF70">
            <v>1.08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4525-1147-4D0A-8D1F-B55A91766CB7}">
  <sheetPr>
    <pageSetUpPr fitToPage="1"/>
  </sheetPr>
  <dimension ref="A1:Z52"/>
  <sheetViews>
    <sheetView showGridLines="0" tabSelected="1" zoomScale="90" zoomScaleNormal="90" workbookViewId="0">
      <selection activeCell="A44" sqref="A44:U44"/>
    </sheetView>
  </sheetViews>
  <sheetFormatPr defaultColWidth="13.7265625" defaultRowHeight="12.5" x14ac:dyDescent="0.25"/>
  <cols>
    <col min="1" max="1" width="35.81640625" style="91" customWidth="1"/>
    <col min="2" max="2" width="13.7265625" style="91"/>
    <col min="3" max="3" width="1.26953125" style="91" customWidth="1"/>
    <col min="4" max="4" width="12.453125" style="91" customWidth="1"/>
    <col min="5" max="5" width="6.54296875" style="218" bestFit="1" customWidth="1"/>
    <col min="6" max="6" width="12.26953125" style="91" bestFit="1" customWidth="1"/>
    <col min="7" max="7" width="2.7265625" style="91" customWidth="1"/>
    <col min="8" max="8" width="10.453125" style="91" bestFit="1" customWidth="1"/>
    <col min="9" max="9" width="6.7265625" style="218" customWidth="1"/>
    <col min="10" max="10" width="4.453125" style="91" customWidth="1"/>
    <col min="11" max="11" width="12.453125" style="91" customWidth="1"/>
    <col min="12" max="12" width="12.26953125" style="91" bestFit="1" customWidth="1"/>
    <col min="13" max="13" width="12.453125" style="91" customWidth="1"/>
    <col min="14" max="14" width="10.453125" style="91" customWidth="1"/>
    <col min="15" max="15" width="12.453125" style="91" customWidth="1"/>
    <col min="16" max="16" width="7.453125" style="218" customWidth="1"/>
    <col min="17" max="17" width="12.26953125" style="91" bestFit="1" customWidth="1"/>
    <col min="18" max="18" width="12.453125" style="91" customWidth="1"/>
    <col min="19" max="19" width="6.453125" style="218" customWidth="1"/>
    <col min="20" max="20" width="4.453125" style="91" customWidth="1"/>
    <col min="21" max="21" width="12.453125" style="91" customWidth="1"/>
    <col min="22" max="22" width="12.26953125" style="91" bestFit="1" customWidth="1"/>
    <col min="23" max="23" width="12.453125" style="91" customWidth="1"/>
    <col min="24" max="24" width="4.54296875" style="91" customWidth="1"/>
    <col min="25" max="25" width="6.453125" style="91" customWidth="1"/>
    <col min="26" max="16384" width="13.7265625" style="91"/>
  </cols>
  <sheetData>
    <row r="1" spans="1:26" ht="12.65" customHeight="1" x14ac:dyDescent="0.25">
      <c r="A1" s="19"/>
      <c r="B1" s="19"/>
      <c r="C1" s="19"/>
      <c r="D1" s="20"/>
      <c r="E1" s="130"/>
      <c r="F1" s="20"/>
      <c r="G1" s="20"/>
      <c r="H1" s="20"/>
      <c r="I1" s="130"/>
      <c r="J1" s="21"/>
      <c r="K1" s="21"/>
      <c r="L1" s="21"/>
      <c r="M1" s="21"/>
      <c r="N1" s="21"/>
      <c r="O1" s="21"/>
      <c r="P1" s="130"/>
      <c r="Q1" s="21"/>
      <c r="R1" s="19"/>
      <c r="S1" s="130"/>
      <c r="T1" s="19"/>
      <c r="U1" s="19"/>
      <c r="V1" s="19"/>
      <c r="W1" s="1" t="s">
        <v>8</v>
      </c>
      <c r="Y1" s="22"/>
    </row>
    <row r="2" spans="1:26" ht="19.149999999999999" customHeight="1" x14ac:dyDescent="0.35">
      <c r="A2" s="372" t="s">
        <v>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4"/>
      <c r="Y2" s="21"/>
      <c r="Z2" s="7"/>
    </row>
    <row r="3" spans="1:26" ht="19.149999999999999" customHeight="1" x14ac:dyDescent="0.35">
      <c r="A3" s="372" t="s">
        <v>55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4"/>
      <c r="Y3" s="21"/>
      <c r="Z3" s="7"/>
    </row>
    <row r="4" spans="1:26" ht="15.75" customHeight="1" x14ac:dyDescent="0.25">
      <c r="A4" s="375" t="s">
        <v>10</v>
      </c>
      <c r="B4" s="376"/>
      <c r="C4" s="19"/>
      <c r="D4" s="20"/>
      <c r="E4" s="130"/>
      <c r="F4" s="20"/>
      <c r="G4" s="20"/>
      <c r="H4" s="20"/>
      <c r="I4" s="130"/>
      <c r="J4" s="21"/>
      <c r="K4" s="21"/>
      <c r="L4" s="21"/>
      <c r="M4" s="21"/>
      <c r="N4" s="19"/>
      <c r="O4" s="21"/>
      <c r="P4" s="130"/>
      <c r="Q4" s="21"/>
      <c r="R4" s="19"/>
      <c r="S4" s="130"/>
      <c r="T4" s="19"/>
      <c r="U4" s="19"/>
      <c r="V4" s="19"/>
      <c r="W4" s="19"/>
      <c r="X4" s="19"/>
      <c r="Y4" s="92"/>
    </row>
    <row r="5" spans="1:26" ht="15.75" customHeight="1" x14ac:dyDescent="0.25">
      <c r="A5" s="375" t="s">
        <v>11</v>
      </c>
      <c r="B5" s="376"/>
      <c r="C5" s="19"/>
      <c r="D5" s="20"/>
      <c r="E5" s="130"/>
      <c r="F5" s="20"/>
      <c r="G5" s="20"/>
      <c r="H5" s="20"/>
      <c r="I5" s="130"/>
      <c r="J5" s="19"/>
      <c r="K5" s="20"/>
      <c r="L5" s="20"/>
      <c r="M5" s="20"/>
      <c r="N5" s="19"/>
      <c r="O5" s="19"/>
      <c r="P5" s="130"/>
      <c r="Q5" s="19"/>
      <c r="R5" s="19"/>
      <c r="S5" s="130"/>
      <c r="T5" s="19"/>
      <c r="U5" s="19"/>
      <c r="V5" s="19"/>
      <c r="W5" s="19"/>
      <c r="X5" s="19"/>
      <c r="Y5" s="92"/>
    </row>
    <row r="6" spans="1:26" ht="15.75" customHeight="1" x14ac:dyDescent="0.3">
      <c r="A6" s="375" t="s">
        <v>12</v>
      </c>
      <c r="B6" s="376"/>
      <c r="C6" s="134"/>
      <c r="D6" s="131"/>
      <c r="E6" s="132"/>
      <c r="F6" s="131"/>
      <c r="G6" s="131"/>
      <c r="H6" s="131"/>
      <c r="I6" s="132"/>
      <c r="J6" s="133"/>
      <c r="K6" s="131"/>
      <c r="L6" s="131"/>
      <c r="M6" s="131"/>
      <c r="N6" s="134"/>
      <c r="O6" s="134"/>
      <c r="P6" s="132"/>
      <c r="Q6" s="134"/>
      <c r="R6" s="134"/>
      <c r="S6" s="132"/>
      <c r="T6" s="134"/>
      <c r="U6" s="134"/>
      <c r="V6" s="134"/>
      <c r="W6" s="134"/>
      <c r="X6" s="134"/>
      <c r="Y6" s="135"/>
      <c r="Z6" s="7"/>
    </row>
    <row r="7" spans="1:26" ht="15.75" customHeight="1" x14ac:dyDescent="0.3">
      <c r="A7" s="375" t="s">
        <v>13</v>
      </c>
      <c r="B7" s="376"/>
      <c r="C7" s="139"/>
      <c r="D7" s="136"/>
      <c r="E7" s="137"/>
      <c r="F7" s="136"/>
      <c r="G7" s="136"/>
      <c r="H7" s="136"/>
      <c r="I7" s="137"/>
      <c r="J7" s="138"/>
      <c r="K7" s="136"/>
      <c r="L7" s="136"/>
      <c r="M7" s="136"/>
      <c r="N7" s="139"/>
      <c r="O7" s="139"/>
      <c r="P7" s="137"/>
      <c r="Q7" s="139"/>
      <c r="R7" s="139"/>
      <c r="S7" s="137"/>
      <c r="T7" s="139"/>
      <c r="U7" s="139"/>
      <c r="V7" s="139"/>
      <c r="W7" s="139"/>
      <c r="X7" s="139"/>
      <c r="Y7" s="140"/>
      <c r="Z7" s="7"/>
    </row>
    <row r="8" spans="1:26" ht="15.75" customHeight="1" x14ac:dyDescent="0.3">
      <c r="A8" s="375" t="s">
        <v>14</v>
      </c>
      <c r="B8" s="376"/>
      <c r="C8" s="144"/>
      <c r="D8" s="141"/>
      <c r="E8" s="142"/>
      <c r="F8" s="141"/>
      <c r="G8" s="141"/>
      <c r="H8" s="141"/>
      <c r="I8" s="142"/>
      <c r="J8" s="143"/>
      <c r="K8" s="141"/>
      <c r="L8" s="141"/>
      <c r="M8" s="141"/>
      <c r="N8" s="144"/>
      <c r="O8" s="144"/>
      <c r="P8" s="142"/>
      <c r="Q8" s="144"/>
      <c r="R8" s="144"/>
      <c r="S8" s="142"/>
      <c r="T8" s="144"/>
      <c r="U8" s="144"/>
      <c r="V8" s="144"/>
      <c r="W8" s="144"/>
      <c r="X8" s="144"/>
      <c r="Y8" s="145"/>
      <c r="Z8" s="7"/>
    </row>
    <row r="9" spans="1:26" ht="9.25" customHeight="1" x14ac:dyDescent="0.3">
      <c r="A9" s="343"/>
      <c r="B9" s="344"/>
      <c r="C9" s="219"/>
      <c r="D9" s="30"/>
      <c r="E9" s="146"/>
      <c r="F9" s="30"/>
      <c r="G9" s="30"/>
      <c r="H9" s="30"/>
      <c r="I9" s="146"/>
      <c r="J9" s="30"/>
      <c r="K9" s="30"/>
      <c r="L9" s="30"/>
      <c r="M9" s="30"/>
      <c r="N9" s="3"/>
      <c r="O9" s="3"/>
      <c r="P9" s="146"/>
      <c r="Q9" s="3"/>
      <c r="R9" s="3"/>
      <c r="S9" s="146"/>
      <c r="T9" s="3"/>
      <c r="U9" s="3"/>
      <c r="V9" s="3"/>
      <c r="W9" s="3"/>
      <c r="X9" s="3"/>
      <c r="Y9" s="23"/>
      <c r="Z9" s="7"/>
    </row>
    <row r="10" spans="1:26" ht="16.75" customHeight="1" x14ac:dyDescent="0.3">
      <c r="A10" s="3"/>
      <c r="B10" s="3"/>
      <c r="C10" s="3"/>
      <c r="D10" s="369" t="s">
        <v>1</v>
      </c>
      <c r="E10" s="370"/>
      <c r="F10" s="370"/>
      <c r="G10" s="370"/>
      <c r="H10" s="370"/>
      <c r="I10" s="371"/>
      <c r="J10" s="30"/>
      <c r="K10" s="369" t="s">
        <v>1</v>
      </c>
      <c r="L10" s="370"/>
      <c r="M10" s="371"/>
      <c r="N10" s="3"/>
      <c r="O10" s="369" t="s">
        <v>7</v>
      </c>
      <c r="P10" s="370"/>
      <c r="Q10" s="370"/>
      <c r="R10" s="371"/>
      <c r="S10" s="147"/>
      <c r="T10" s="30"/>
      <c r="U10" s="369" t="s">
        <v>7</v>
      </c>
      <c r="V10" s="370"/>
      <c r="W10" s="371"/>
      <c r="X10" s="3"/>
      <c r="Y10" s="22"/>
    </row>
    <row r="11" spans="1:26" ht="15" customHeight="1" x14ac:dyDescent="0.3">
      <c r="A11" s="343" t="s">
        <v>15</v>
      </c>
      <c r="B11" s="344"/>
      <c r="C11" s="3"/>
      <c r="D11" s="364">
        <v>44561</v>
      </c>
      <c r="E11" s="365"/>
      <c r="F11" s="365"/>
      <c r="G11" s="365"/>
      <c r="H11" s="365"/>
      <c r="I11" s="366"/>
      <c r="J11" s="3"/>
      <c r="K11" s="364">
        <v>44196</v>
      </c>
      <c r="L11" s="367"/>
      <c r="M11" s="368"/>
      <c r="N11" s="3"/>
      <c r="O11" s="364">
        <v>44561</v>
      </c>
      <c r="P11" s="365"/>
      <c r="Q11" s="367"/>
      <c r="R11" s="368"/>
      <c r="S11" s="148"/>
      <c r="T11" s="3"/>
      <c r="U11" s="364">
        <v>44196</v>
      </c>
      <c r="V11" s="367"/>
      <c r="W11" s="368"/>
      <c r="X11" s="3"/>
      <c r="Y11" s="31"/>
      <c r="Z11" s="7"/>
    </row>
    <row r="12" spans="1:26" ht="9.25" customHeight="1" x14ac:dyDescent="0.3">
      <c r="A12" s="3"/>
      <c r="B12" s="3"/>
      <c r="C12" s="3"/>
      <c r="D12" s="32"/>
      <c r="E12" s="149"/>
      <c r="F12" s="32"/>
      <c r="G12" s="32"/>
      <c r="H12" s="32"/>
      <c r="I12" s="150"/>
      <c r="J12" s="30"/>
      <c r="K12" s="32"/>
      <c r="L12" s="32"/>
      <c r="M12" s="32"/>
      <c r="N12" s="3"/>
      <c r="O12" s="32"/>
      <c r="P12" s="149"/>
      <c r="Q12" s="32"/>
      <c r="R12" s="32"/>
      <c r="S12" s="150"/>
      <c r="T12" s="3"/>
      <c r="U12" s="32"/>
      <c r="V12" s="32"/>
      <c r="W12" s="32"/>
      <c r="X12" s="3"/>
      <c r="Y12" s="22"/>
    </row>
    <row r="13" spans="1:26" ht="26" x14ac:dyDescent="0.3">
      <c r="A13" s="3"/>
      <c r="B13" s="3"/>
      <c r="C13" s="3"/>
      <c r="D13" s="2" t="s">
        <v>56</v>
      </c>
      <c r="E13" s="151" t="s">
        <v>57</v>
      </c>
      <c r="F13" s="152" t="s">
        <v>26</v>
      </c>
      <c r="G13" s="153"/>
      <c r="H13" s="2" t="s">
        <v>58</v>
      </c>
      <c r="I13" s="154" t="s">
        <v>57</v>
      </c>
      <c r="J13" s="3"/>
      <c r="K13" s="2" t="s">
        <v>56</v>
      </c>
      <c r="L13" s="152" t="s">
        <v>26</v>
      </c>
      <c r="M13" s="2" t="s">
        <v>58</v>
      </c>
      <c r="N13" s="3"/>
      <c r="O13" s="2" t="s">
        <v>56</v>
      </c>
      <c r="P13" s="151" t="s">
        <v>57</v>
      </c>
      <c r="Q13" s="152" t="s">
        <v>26</v>
      </c>
      <c r="R13" s="2" t="s">
        <v>58</v>
      </c>
      <c r="S13" s="154" t="s">
        <v>57</v>
      </c>
      <c r="T13" s="3"/>
      <c r="U13" s="2" t="s">
        <v>56</v>
      </c>
      <c r="V13" s="152" t="s">
        <v>26</v>
      </c>
      <c r="W13" s="2" t="s">
        <v>58</v>
      </c>
      <c r="X13" s="3"/>
      <c r="Y13" s="22"/>
    </row>
    <row r="14" spans="1:26" ht="9.25" customHeight="1" x14ac:dyDescent="0.25">
      <c r="A14" s="3"/>
      <c r="B14" s="3"/>
      <c r="C14" s="3"/>
      <c r="D14" s="33"/>
      <c r="E14" s="155"/>
      <c r="F14" s="156"/>
      <c r="G14" s="157"/>
      <c r="H14" s="33"/>
      <c r="I14" s="158"/>
      <c r="J14" s="3"/>
      <c r="K14" s="159"/>
      <c r="L14" s="160"/>
      <c r="M14" s="157"/>
      <c r="N14" s="3"/>
      <c r="O14" s="33"/>
      <c r="P14" s="155"/>
      <c r="Q14" s="156"/>
      <c r="R14" s="33"/>
      <c r="S14" s="158"/>
      <c r="T14" s="3"/>
      <c r="U14" s="159"/>
      <c r="V14" s="160"/>
      <c r="W14" s="157"/>
      <c r="X14" s="3"/>
      <c r="Y14" s="22"/>
    </row>
    <row r="15" spans="1:26" ht="16.75" customHeight="1" x14ac:dyDescent="0.3">
      <c r="A15" s="343" t="s">
        <v>16</v>
      </c>
      <c r="B15" s="344"/>
      <c r="C15" s="3"/>
      <c r="D15" s="161">
        <v>7999.9</v>
      </c>
      <c r="E15" s="162">
        <v>0.08</v>
      </c>
      <c r="F15" s="163">
        <v>0</v>
      </c>
      <c r="G15" s="164"/>
      <c r="H15" s="13">
        <v>7999.9</v>
      </c>
      <c r="I15" s="165">
        <v>0.08</v>
      </c>
      <c r="J15" s="4"/>
      <c r="K15" s="161">
        <v>7440</v>
      </c>
      <c r="L15" s="163">
        <v>0</v>
      </c>
      <c r="M15" s="13">
        <v>7440</v>
      </c>
      <c r="N15" s="4"/>
      <c r="O15" s="161">
        <v>28318.400000000001</v>
      </c>
      <c r="P15" s="162">
        <v>0.15</v>
      </c>
      <c r="Q15" s="163">
        <v>0</v>
      </c>
      <c r="R15" s="13">
        <v>28318.400000000001</v>
      </c>
      <c r="S15" s="165">
        <v>0.15</v>
      </c>
      <c r="T15" s="4"/>
      <c r="U15" s="161">
        <v>24539.8</v>
      </c>
      <c r="V15" s="163">
        <v>0</v>
      </c>
      <c r="W15" s="13">
        <v>24539.8</v>
      </c>
      <c r="X15" s="3"/>
      <c r="Y15" s="36"/>
    </row>
    <row r="16" spans="1:26" ht="9.25" customHeight="1" x14ac:dyDescent="0.3">
      <c r="A16" s="37"/>
      <c r="B16" s="37"/>
      <c r="C16" s="3"/>
      <c r="D16" s="146"/>
      <c r="E16" s="162"/>
      <c r="F16" s="166"/>
      <c r="G16" s="167"/>
      <c r="H16" s="4"/>
      <c r="I16" s="165"/>
      <c r="J16" s="4"/>
      <c r="K16" s="146"/>
      <c r="L16" s="166"/>
      <c r="M16" s="4"/>
      <c r="N16" s="4"/>
      <c r="O16" s="146"/>
      <c r="P16" s="162"/>
      <c r="Q16" s="166"/>
      <c r="R16" s="4"/>
      <c r="S16" s="165"/>
      <c r="T16" s="4"/>
      <c r="U16" s="146"/>
      <c r="V16" s="166"/>
      <c r="W16" s="4"/>
      <c r="X16" s="3"/>
      <c r="Y16" s="36"/>
    </row>
    <row r="17" spans="1:25" ht="16.75" customHeight="1" x14ac:dyDescent="0.3">
      <c r="A17" s="343" t="s">
        <v>17</v>
      </c>
      <c r="B17" s="344"/>
      <c r="C17" s="3"/>
      <c r="D17" s="168">
        <v>2050.1999999999998</v>
      </c>
      <c r="E17" s="169">
        <v>0.19</v>
      </c>
      <c r="F17" s="170">
        <v>-137.4</v>
      </c>
      <c r="G17" s="171"/>
      <c r="H17" s="172">
        <v>1912.8</v>
      </c>
      <c r="I17" s="173">
        <v>0.2011302982731554</v>
      </c>
      <c r="J17" s="4"/>
      <c r="K17" s="168">
        <v>1719.8</v>
      </c>
      <c r="L17" s="170">
        <v>-127.3</v>
      </c>
      <c r="M17" s="172">
        <v>1592.5</v>
      </c>
      <c r="N17" s="4"/>
      <c r="O17" s="168">
        <v>7312.8</v>
      </c>
      <c r="P17" s="169">
        <v>0.33</v>
      </c>
      <c r="Q17" s="170">
        <v>-908.8</v>
      </c>
      <c r="R17" s="172">
        <v>6404</v>
      </c>
      <c r="S17" s="173">
        <v>0.26358990548726335</v>
      </c>
      <c r="T17" s="4"/>
      <c r="U17" s="168">
        <v>5483.3</v>
      </c>
      <c r="V17" s="170">
        <v>-415.2</v>
      </c>
      <c r="W17" s="172">
        <v>5068.1000000000004</v>
      </c>
      <c r="X17" s="3"/>
      <c r="Y17" s="36"/>
    </row>
    <row r="18" spans="1:25" ht="16.75" customHeight="1" x14ac:dyDescent="0.3">
      <c r="A18" s="174" t="s">
        <v>59</v>
      </c>
      <c r="B18" s="175"/>
      <c r="C18" s="3"/>
      <c r="D18" s="176">
        <v>5949.7</v>
      </c>
      <c r="E18" s="177">
        <v>0.04</v>
      </c>
      <c r="F18" s="178">
        <v>137.4</v>
      </c>
      <c r="G18" s="179"/>
      <c r="H18" s="180">
        <v>6087.0999999999995</v>
      </c>
      <c r="I18" s="181">
        <v>4.0974775545104654E-2</v>
      </c>
      <c r="J18" s="4"/>
      <c r="K18" s="176">
        <v>5720.2</v>
      </c>
      <c r="L18" s="178">
        <v>127.3</v>
      </c>
      <c r="M18" s="180">
        <v>5847.5</v>
      </c>
      <c r="N18" s="4"/>
      <c r="O18" s="176">
        <v>21005.600000000002</v>
      </c>
      <c r="P18" s="177">
        <v>0.1</v>
      </c>
      <c r="Q18" s="178">
        <v>908.8</v>
      </c>
      <c r="R18" s="180">
        <v>21914.400000000001</v>
      </c>
      <c r="S18" s="181">
        <v>0.12544872815419325</v>
      </c>
      <c r="T18" s="4"/>
      <c r="U18" s="176">
        <v>19056.5</v>
      </c>
      <c r="V18" s="178">
        <v>415.2</v>
      </c>
      <c r="W18" s="180">
        <v>19471.699999999997</v>
      </c>
      <c r="X18" s="3"/>
      <c r="Y18" s="36"/>
    </row>
    <row r="19" spans="1:25" ht="12.75" customHeight="1" x14ac:dyDescent="0.3">
      <c r="A19" s="182" t="s">
        <v>60</v>
      </c>
      <c r="B19" s="90"/>
      <c r="C19" s="3"/>
      <c r="D19" s="183">
        <v>0.74400000000000011</v>
      </c>
      <c r="E19" s="184" t="s">
        <v>61</v>
      </c>
      <c r="F19" s="185"/>
      <c r="G19" s="186"/>
      <c r="H19" s="187">
        <v>0.76089701121264008</v>
      </c>
      <c r="I19" s="184" t="s">
        <v>61</v>
      </c>
      <c r="J19" s="188"/>
      <c r="K19" s="183">
        <v>0.76900000000000013</v>
      </c>
      <c r="L19" s="185"/>
      <c r="M19" s="187">
        <v>0.78595430107526887</v>
      </c>
      <c r="N19" s="4"/>
      <c r="O19" s="183">
        <v>0.74199999999999999</v>
      </c>
      <c r="P19" s="184" t="s">
        <v>62</v>
      </c>
      <c r="Q19" s="185"/>
      <c r="R19" s="187">
        <v>0.77385728007232046</v>
      </c>
      <c r="S19" s="184" t="s">
        <v>63</v>
      </c>
      <c r="T19" s="188"/>
      <c r="U19" s="183">
        <v>0.77700000000000002</v>
      </c>
      <c r="V19" s="185"/>
      <c r="W19" s="187">
        <v>0.79347427444396446</v>
      </c>
      <c r="X19" s="3"/>
      <c r="Y19" s="36"/>
    </row>
    <row r="20" spans="1:25" ht="9.25" customHeight="1" x14ac:dyDescent="0.3">
      <c r="A20" s="37"/>
      <c r="B20" s="37"/>
      <c r="C20" s="3"/>
      <c r="D20" s="146"/>
      <c r="E20" s="189"/>
      <c r="F20" s="166"/>
      <c r="G20" s="167"/>
      <c r="H20" s="4"/>
      <c r="I20" s="4"/>
      <c r="J20" s="4"/>
      <c r="K20" s="146"/>
      <c r="L20" s="166"/>
      <c r="M20" s="4"/>
      <c r="N20" s="4"/>
      <c r="O20" s="146"/>
      <c r="P20" s="189"/>
      <c r="Q20" s="166"/>
      <c r="R20" s="4"/>
      <c r="S20" s="4"/>
      <c r="T20" s="4"/>
      <c r="U20" s="146"/>
      <c r="V20" s="166"/>
      <c r="W20" s="4"/>
      <c r="X20" s="3"/>
      <c r="Y20" s="36"/>
    </row>
    <row r="21" spans="1:25" s="229" customFormat="1" ht="16.75" customHeight="1" x14ac:dyDescent="0.3">
      <c r="A21" s="350" t="s">
        <v>18</v>
      </c>
      <c r="B21" s="351"/>
      <c r="C21" s="220"/>
      <c r="D21" s="235">
        <v>1898.3000000000002</v>
      </c>
      <c r="E21" s="236">
        <v>8.8240773916159185E-2</v>
      </c>
      <c r="F21" s="237">
        <v>0</v>
      </c>
      <c r="G21" s="238"/>
      <c r="H21" s="239">
        <v>1898.3000000000002</v>
      </c>
      <c r="I21" s="240">
        <v>8.8240773916159185E-2</v>
      </c>
      <c r="J21" s="227"/>
      <c r="K21" s="235">
        <v>1744.375</v>
      </c>
      <c r="L21" s="237">
        <v>0</v>
      </c>
      <c r="M21" s="239">
        <v>1744.375</v>
      </c>
      <c r="N21" s="227"/>
      <c r="O21" s="235">
        <v>6930.7441177499995</v>
      </c>
      <c r="P21" s="236">
        <v>0.15970552230234827</v>
      </c>
      <c r="Q21" s="237">
        <v>0</v>
      </c>
      <c r="R21" s="239">
        <v>6930.7441177499995</v>
      </c>
      <c r="S21" s="240">
        <v>0.15970552230234827</v>
      </c>
      <c r="T21" s="227"/>
      <c r="U21" s="235">
        <v>5976.2965549999999</v>
      </c>
      <c r="V21" s="237">
        <v>0</v>
      </c>
      <c r="W21" s="239">
        <v>5976.2965549999999</v>
      </c>
      <c r="X21" s="220"/>
      <c r="Y21" s="241"/>
    </row>
    <row r="22" spans="1:25" s="229" customFormat="1" ht="13" x14ac:dyDescent="0.3">
      <c r="A22" s="350" t="s">
        <v>28</v>
      </c>
      <c r="B22" s="351"/>
      <c r="C22" s="220"/>
      <c r="D22" s="235">
        <v>1592</v>
      </c>
      <c r="E22" s="236">
        <v>0.02</v>
      </c>
      <c r="F22" s="237">
        <v>0</v>
      </c>
      <c r="G22" s="238"/>
      <c r="H22" s="239">
        <v>1592</v>
      </c>
      <c r="I22" s="240">
        <v>0.02</v>
      </c>
      <c r="J22" s="227"/>
      <c r="K22" s="235">
        <v>1553.9</v>
      </c>
      <c r="L22" s="237">
        <v>0</v>
      </c>
      <c r="M22" s="239">
        <v>1553.9</v>
      </c>
      <c r="N22" s="227"/>
      <c r="O22" s="235">
        <v>6431.6</v>
      </c>
      <c r="P22" s="236">
        <v>0.05</v>
      </c>
      <c r="Q22" s="237">
        <v>0</v>
      </c>
      <c r="R22" s="239">
        <v>6431.6</v>
      </c>
      <c r="S22" s="240">
        <v>0.05</v>
      </c>
      <c r="T22" s="227"/>
      <c r="U22" s="235">
        <v>6121.2</v>
      </c>
      <c r="V22" s="237">
        <v>0</v>
      </c>
      <c r="W22" s="239">
        <v>6121.2</v>
      </c>
      <c r="X22" s="220"/>
      <c r="Y22" s="241"/>
    </row>
    <row r="23" spans="1:25" s="229" customFormat="1" ht="13" x14ac:dyDescent="0.3">
      <c r="A23" s="350" t="s">
        <v>77</v>
      </c>
      <c r="B23" s="351"/>
      <c r="C23" s="220"/>
      <c r="D23" s="258">
        <v>437.70000000000005</v>
      </c>
      <c r="E23" s="282">
        <v>-4.8323096156982041E-2</v>
      </c>
      <c r="F23" s="260">
        <v>0</v>
      </c>
      <c r="G23" s="261"/>
      <c r="H23" s="262">
        <v>437.70000000000005</v>
      </c>
      <c r="I23" s="226">
        <v>-4.8323096156982041E-2</v>
      </c>
      <c r="J23" s="283"/>
      <c r="K23" s="258">
        <v>459.92500000000001</v>
      </c>
      <c r="L23" s="260">
        <v>0</v>
      </c>
      <c r="M23" s="262">
        <v>459.92500000000001</v>
      </c>
      <c r="N23" s="283"/>
      <c r="O23" s="258">
        <v>970.05588224999997</v>
      </c>
      <c r="P23" s="282">
        <v>0.26013450387975329</v>
      </c>
      <c r="Q23" s="260">
        <v>0</v>
      </c>
      <c r="R23" s="262">
        <v>970.05588224999997</v>
      </c>
      <c r="S23" s="226">
        <v>0.26013450387975329</v>
      </c>
      <c r="T23" s="283"/>
      <c r="U23" s="258">
        <v>769.80344500000001</v>
      </c>
      <c r="V23" s="260">
        <v>0</v>
      </c>
      <c r="W23" s="262">
        <v>769.80344500000001</v>
      </c>
      <c r="X23" s="220"/>
      <c r="Y23" s="228"/>
    </row>
    <row r="24" spans="1:25" s="229" customFormat="1" ht="13" x14ac:dyDescent="0.3">
      <c r="A24" s="350" t="s">
        <v>64</v>
      </c>
      <c r="B24" s="351"/>
      <c r="C24" s="220"/>
      <c r="D24" s="235">
        <v>104.5</v>
      </c>
      <c r="E24" s="242" t="s">
        <v>65</v>
      </c>
      <c r="F24" s="237">
        <v>-104.5</v>
      </c>
      <c r="G24" s="238"/>
      <c r="H24" s="239">
        <v>0</v>
      </c>
      <c r="I24" s="248">
        <v>0</v>
      </c>
      <c r="J24" s="227"/>
      <c r="K24" s="235">
        <v>-30.1</v>
      </c>
      <c r="L24" s="237">
        <v>30.1</v>
      </c>
      <c r="M24" s="239">
        <v>0</v>
      </c>
      <c r="N24" s="227"/>
      <c r="O24" s="235">
        <v>316.10000000000002</v>
      </c>
      <c r="P24" s="242" t="s">
        <v>65</v>
      </c>
      <c r="Q24" s="237">
        <v>-316.10000000000002</v>
      </c>
      <c r="R24" s="239">
        <v>0</v>
      </c>
      <c r="S24" s="248">
        <v>0</v>
      </c>
      <c r="T24" s="227"/>
      <c r="U24" s="235">
        <v>131.19999999999999</v>
      </c>
      <c r="V24" s="237">
        <v>-131.19999999999999</v>
      </c>
      <c r="W24" s="239">
        <v>0</v>
      </c>
      <c r="X24" s="220"/>
      <c r="Y24" s="228"/>
    </row>
    <row r="25" spans="1:25" s="229" customFormat="1" ht="16.5" customHeight="1" x14ac:dyDescent="0.3">
      <c r="A25" s="348" t="s">
        <v>66</v>
      </c>
      <c r="B25" s="349"/>
      <c r="C25" s="220"/>
      <c r="D25" s="221">
        <v>1917.1999999999996</v>
      </c>
      <c r="E25" s="222">
        <v>-3.7598514130816781E-2</v>
      </c>
      <c r="F25" s="223">
        <v>241.9</v>
      </c>
      <c r="G25" s="224"/>
      <c r="H25" s="225">
        <v>2159.0999999999995</v>
      </c>
      <c r="I25" s="226">
        <v>3.3408318575599359E-2</v>
      </c>
      <c r="J25" s="227"/>
      <c r="K25" s="221">
        <v>1992.0999999999997</v>
      </c>
      <c r="L25" s="223">
        <v>97.199999999999989</v>
      </c>
      <c r="M25" s="225">
        <v>2089.2999999999997</v>
      </c>
      <c r="N25" s="227"/>
      <c r="O25" s="221">
        <v>6357.1000000000013</v>
      </c>
      <c r="P25" s="222">
        <v>4.9372730274018194E-2</v>
      </c>
      <c r="Q25" s="223">
        <v>1224.9000000000001</v>
      </c>
      <c r="R25" s="225">
        <v>7582.0000000000009</v>
      </c>
      <c r="S25" s="226">
        <v>0.14802253043425678</v>
      </c>
      <c r="T25" s="227"/>
      <c r="U25" s="221">
        <v>6057.9999999999991</v>
      </c>
      <c r="V25" s="223">
        <v>546.4</v>
      </c>
      <c r="W25" s="225">
        <v>6604.399999999996</v>
      </c>
      <c r="X25" s="220"/>
      <c r="Y25" s="228"/>
    </row>
    <row r="26" spans="1:25" s="229" customFormat="1" ht="9.25" customHeight="1" x14ac:dyDescent="0.3">
      <c r="A26" s="243"/>
      <c r="B26" s="243"/>
      <c r="C26" s="220"/>
      <c r="D26" s="244"/>
      <c r="E26" s="245"/>
      <c r="F26" s="246"/>
      <c r="G26" s="247"/>
      <c r="H26" s="227"/>
      <c r="I26" s="227"/>
      <c r="J26" s="227"/>
      <c r="K26" s="244"/>
      <c r="L26" s="246"/>
      <c r="M26" s="227"/>
      <c r="N26" s="227"/>
      <c r="O26" s="244"/>
      <c r="P26" s="245"/>
      <c r="Q26" s="246"/>
      <c r="R26" s="227"/>
      <c r="S26" s="227"/>
      <c r="T26" s="227"/>
      <c r="U26" s="244"/>
      <c r="V26" s="246"/>
      <c r="W26" s="227"/>
      <c r="X26" s="220"/>
      <c r="Y26" s="228"/>
    </row>
    <row r="27" spans="1:25" s="229" customFormat="1" ht="13" x14ac:dyDescent="0.3">
      <c r="A27" s="220" t="s">
        <v>67</v>
      </c>
      <c r="B27" s="249"/>
      <c r="C27" s="220"/>
      <c r="D27" s="235">
        <v>-74</v>
      </c>
      <c r="E27" s="250"/>
      <c r="F27" s="237">
        <v>0</v>
      </c>
      <c r="G27" s="238"/>
      <c r="H27" s="239">
        <v>-74</v>
      </c>
      <c r="I27" s="251"/>
      <c r="J27" s="227"/>
      <c r="K27" s="235">
        <v>-83.4</v>
      </c>
      <c r="L27" s="237">
        <v>0</v>
      </c>
      <c r="M27" s="239">
        <v>-83.4</v>
      </c>
      <c r="N27" s="227"/>
      <c r="O27" s="235">
        <v>-314.39999999999998</v>
      </c>
      <c r="P27" s="250"/>
      <c r="Q27" s="237">
        <v>0</v>
      </c>
      <c r="R27" s="239">
        <v>-314.39999999999998</v>
      </c>
      <c r="S27" s="251"/>
      <c r="T27" s="227"/>
      <c r="U27" s="235">
        <v>-326.60000000000002</v>
      </c>
      <c r="V27" s="237">
        <v>0</v>
      </c>
      <c r="W27" s="239">
        <v>-326.60000000000002</v>
      </c>
      <c r="X27" s="220"/>
      <c r="Y27" s="228"/>
    </row>
    <row r="28" spans="1:25" s="229" customFormat="1" ht="13" x14ac:dyDescent="0.3">
      <c r="A28" s="350" t="s">
        <v>68</v>
      </c>
      <c r="B28" s="351"/>
      <c r="C28" s="220"/>
      <c r="D28" s="252">
        <v>-3.3</v>
      </c>
      <c r="E28" s="253"/>
      <c r="F28" s="254">
        <v>70.599999999999994</v>
      </c>
      <c r="G28" s="255"/>
      <c r="H28" s="256">
        <v>67.3</v>
      </c>
      <c r="I28" s="257"/>
      <c r="J28" s="227"/>
      <c r="K28" s="252">
        <v>560.4</v>
      </c>
      <c r="L28" s="254">
        <v>-508</v>
      </c>
      <c r="M28" s="256">
        <v>52.399999999999977</v>
      </c>
      <c r="N28" s="227"/>
      <c r="O28" s="252">
        <v>112.8</v>
      </c>
      <c r="P28" s="253"/>
      <c r="Q28" s="254">
        <v>227.2</v>
      </c>
      <c r="R28" s="256">
        <v>340</v>
      </c>
      <c r="S28" s="257"/>
      <c r="T28" s="227"/>
      <c r="U28" s="252">
        <v>1498.5</v>
      </c>
      <c r="V28" s="254">
        <v>-1322.7</v>
      </c>
      <c r="W28" s="256">
        <v>175.79999999999995</v>
      </c>
      <c r="X28" s="220"/>
      <c r="Y28" s="228"/>
    </row>
    <row r="29" spans="1:25" s="229" customFormat="1" ht="16.75" customHeight="1" x14ac:dyDescent="0.3">
      <c r="A29" s="348" t="s">
        <v>19</v>
      </c>
      <c r="B29" s="349"/>
      <c r="C29" s="220"/>
      <c r="D29" s="258">
        <v>-77.3</v>
      </c>
      <c r="E29" s="259" t="s">
        <v>65</v>
      </c>
      <c r="F29" s="260">
        <v>70.599999999999994</v>
      </c>
      <c r="G29" s="261"/>
      <c r="H29" s="262">
        <v>-6.7</v>
      </c>
      <c r="I29" s="234">
        <v>-0.78387096774193554</v>
      </c>
      <c r="J29" s="227"/>
      <c r="K29" s="258">
        <v>477</v>
      </c>
      <c r="L29" s="260">
        <v>-508</v>
      </c>
      <c r="M29" s="262">
        <v>-31</v>
      </c>
      <c r="N29" s="227"/>
      <c r="O29" s="258">
        <v>-201.6</v>
      </c>
      <c r="P29" s="259" t="s">
        <v>65</v>
      </c>
      <c r="Q29" s="260">
        <v>227.2</v>
      </c>
      <c r="R29" s="262">
        <v>25.6</v>
      </c>
      <c r="S29" s="263" t="s">
        <v>65</v>
      </c>
      <c r="T29" s="227"/>
      <c r="U29" s="258">
        <v>1171.9000000000001</v>
      </c>
      <c r="V29" s="260">
        <v>-1322.7</v>
      </c>
      <c r="W29" s="262">
        <v>-150.80000000000001</v>
      </c>
      <c r="X29" s="220"/>
      <c r="Y29" s="228"/>
    </row>
    <row r="30" spans="1:25" s="229" customFormat="1" ht="9.25" customHeight="1" x14ac:dyDescent="0.3">
      <c r="A30" s="243"/>
      <c r="B30" s="243"/>
      <c r="C30" s="220"/>
      <c r="D30" s="264"/>
      <c r="E30" s="245"/>
      <c r="F30" s="246"/>
      <c r="G30" s="247"/>
      <c r="H30" s="227"/>
      <c r="I30" s="245"/>
      <c r="J30" s="227"/>
      <c r="K30" s="264"/>
      <c r="L30" s="246"/>
      <c r="M30" s="227"/>
      <c r="N30" s="227"/>
      <c r="O30" s="264"/>
      <c r="P30" s="245"/>
      <c r="Q30" s="246"/>
      <c r="R30" s="227"/>
      <c r="S30" s="245"/>
      <c r="T30" s="227"/>
      <c r="U30" s="264"/>
      <c r="V30" s="246"/>
      <c r="W30" s="227"/>
      <c r="X30" s="220"/>
      <c r="Y30" s="228"/>
    </row>
    <row r="31" spans="1:25" s="229" customFormat="1" ht="13" x14ac:dyDescent="0.3">
      <c r="A31" s="352" t="s">
        <v>69</v>
      </c>
      <c r="B31" s="353"/>
      <c r="C31" s="220"/>
      <c r="D31" s="235">
        <v>1839.8999999999996</v>
      </c>
      <c r="E31" s="222">
        <v>-0.25</v>
      </c>
      <c r="F31" s="237">
        <v>312.5</v>
      </c>
      <c r="G31" s="238"/>
      <c r="H31" s="239">
        <v>2152.3999999999996</v>
      </c>
      <c r="I31" s="234">
        <v>4.5717339552057486E-2</v>
      </c>
      <c r="J31" s="227"/>
      <c r="K31" s="235">
        <v>2469.0999999999995</v>
      </c>
      <c r="L31" s="237">
        <v>-410.8</v>
      </c>
      <c r="M31" s="239">
        <v>2058.2999999999997</v>
      </c>
      <c r="N31" s="227"/>
      <c r="O31" s="235">
        <v>6155.5000000000009</v>
      </c>
      <c r="P31" s="222">
        <v>-0.15</v>
      </c>
      <c r="Q31" s="237">
        <v>1452.1000000000001</v>
      </c>
      <c r="R31" s="239">
        <v>7607.6000000000013</v>
      </c>
      <c r="S31" s="234">
        <v>0.17881492500310001</v>
      </c>
      <c r="T31" s="227"/>
      <c r="U31" s="235">
        <v>7229.9</v>
      </c>
      <c r="V31" s="237">
        <v>-776.30000000000007</v>
      </c>
      <c r="W31" s="239">
        <v>6453.5999999999958</v>
      </c>
      <c r="X31" s="220"/>
      <c r="Y31" s="228"/>
    </row>
    <row r="32" spans="1:25" s="229" customFormat="1" ht="9.25" customHeight="1" x14ac:dyDescent="0.3">
      <c r="A32" s="174"/>
      <c r="B32" s="175"/>
      <c r="C32" s="220"/>
      <c r="D32" s="244"/>
      <c r="E32" s="245"/>
      <c r="F32" s="246"/>
      <c r="G32" s="247"/>
      <c r="H32" s="227"/>
      <c r="I32" s="227"/>
      <c r="J32" s="227"/>
      <c r="K32" s="244"/>
      <c r="L32" s="246"/>
      <c r="M32" s="227"/>
      <c r="N32" s="227"/>
      <c r="O32" s="244"/>
      <c r="P32" s="245"/>
      <c r="Q32" s="246"/>
      <c r="R32" s="227"/>
      <c r="S32" s="227"/>
      <c r="T32" s="227"/>
      <c r="U32" s="244"/>
      <c r="V32" s="246"/>
      <c r="W32" s="227"/>
      <c r="X32" s="220"/>
      <c r="Y32" s="228"/>
    </row>
    <row r="33" spans="1:26" s="229" customFormat="1" ht="16.75" customHeight="1" x14ac:dyDescent="0.3">
      <c r="A33" s="354" t="s">
        <v>70</v>
      </c>
      <c r="B33" s="355"/>
      <c r="C33" s="220"/>
      <c r="D33" s="235">
        <v>113.8</v>
      </c>
      <c r="E33" s="222">
        <v>-0.68</v>
      </c>
      <c r="F33" s="237">
        <v>68.111221280000009</v>
      </c>
      <c r="G33" s="238"/>
      <c r="H33" s="104">
        <v>181.91122128000001</v>
      </c>
      <c r="I33" s="275">
        <v>-0.31740629913696056</v>
      </c>
      <c r="J33" s="109"/>
      <c r="K33" s="235">
        <v>352.3</v>
      </c>
      <c r="L33" s="237">
        <v>-85.8</v>
      </c>
      <c r="M33" s="239">
        <v>266.5</v>
      </c>
      <c r="N33" s="227"/>
      <c r="O33" s="235">
        <v>573.79999999999995</v>
      </c>
      <c r="P33" s="222">
        <v>-0.45</v>
      </c>
      <c r="Q33" s="237">
        <v>300.10286180000003</v>
      </c>
      <c r="R33" s="104">
        <v>873.90286179999998</v>
      </c>
      <c r="S33" s="275">
        <v>3.1091501352321315E-2</v>
      </c>
      <c r="T33" s="227"/>
      <c r="U33" s="235">
        <v>1036.2</v>
      </c>
      <c r="V33" s="237">
        <v>-188.64877816000001</v>
      </c>
      <c r="W33" s="239">
        <v>847.55122184000004</v>
      </c>
      <c r="X33" s="220"/>
      <c r="Y33" s="228"/>
    </row>
    <row r="34" spans="1:26" s="229" customFormat="1" ht="12.75" customHeight="1" x14ac:dyDescent="0.3">
      <c r="A34" s="341" t="s">
        <v>71</v>
      </c>
      <c r="B34" s="101"/>
      <c r="C34" s="220"/>
      <c r="D34" s="265">
        <v>6.2000000000000006E-2</v>
      </c>
      <c r="E34" s="266" t="s">
        <v>73</v>
      </c>
      <c r="F34" s="267"/>
      <c r="G34" s="268"/>
      <c r="H34" s="276">
        <v>8.4515527448429675E-2</v>
      </c>
      <c r="I34" s="192" t="s">
        <v>75</v>
      </c>
      <c r="J34" s="277"/>
      <c r="K34" s="265">
        <v>0.14300000000000002</v>
      </c>
      <c r="L34" s="267"/>
      <c r="M34" s="269">
        <v>0.12947578098430745</v>
      </c>
      <c r="N34" s="271"/>
      <c r="O34" s="265">
        <v>9.3000000000000013E-2</v>
      </c>
      <c r="P34" s="266" t="s">
        <v>76</v>
      </c>
      <c r="Q34" s="267"/>
      <c r="R34" s="276">
        <v>0.11487234631158313</v>
      </c>
      <c r="S34" s="192" t="s">
        <v>74</v>
      </c>
      <c r="T34" s="271"/>
      <c r="U34" s="265">
        <v>0.14300000000000002</v>
      </c>
      <c r="V34" s="267"/>
      <c r="W34" s="269">
        <v>0.13132998974835761</v>
      </c>
      <c r="X34" s="220"/>
      <c r="Y34" s="228"/>
    </row>
    <row r="35" spans="1:26" s="229" customFormat="1" ht="13" x14ac:dyDescent="0.3">
      <c r="A35" s="342"/>
      <c r="B35" s="175"/>
      <c r="C35" s="220"/>
      <c r="D35" s="272"/>
      <c r="E35" s="273"/>
      <c r="F35" s="274"/>
      <c r="G35" s="270"/>
      <c r="H35" s="278"/>
      <c r="I35" s="279"/>
      <c r="J35" s="278"/>
      <c r="K35" s="272"/>
      <c r="L35" s="274"/>
      <c r="M35" s="271"/>
      <c r="N35" s="271"/>
      <c r="O35" s="272"/>
      <c r="P35" s="273"/>
      <c r="Q35" s="274"/>
      <c r="R35" s="278"/>
      <c r="S35" s="279"/>
      <c r="T35" s="271"/>
      <c r="U35" s="272"/>
      <c r="V35" s="274"/>
      <c r="W35" s="271"/>
      <c r="X35" s="220"/>
      <c r="Y35" s="228"/>
    </row>
    <row r="36" spans="1:26" s="229" customFormat="1" ht="16.75" customHeight="1" x14ac:dyDescent="0.3">
      <c r="A36" s="348" t="s">
        <v>36</v>
      </c>
      <c r="B36" s="349"/>
      <c r="C36" s="220"/>
      <c r="D36" s="235">
        <v>1726.1</v>
      </c>
      <c r="E36" s="222">
        <v>-0.18</v>
      </c>
      <c r="F36" s="237">
        <v>244.38877872</v>
      </c>
      <c r="G36" s="238"/>
      <c r="H36" s="239">
        <v>1970.48877872</v>
      </c>
      <c r="I36" s="234">
        <v>9.9725850385087522E-2</v>
      </c>
      <c r="J36" s="227"/>
      <c r="K36" s="235">
        <v>2116.8000000000002</v>
      </c>
      <c r="L36" s="237">
        <v>-325</v>
      </c>
      <c r="M36" s="239">
        <v>1791.8000000000002</v>
      </c>
      <c r="N36" s="227"/>
      <c r="O36" s="235">
        <v>5581.7</v>
      </c>
      <c r="P36" s="222">
        <v>-0.1</v>
      </c>
      <c r="Q36" s="237">
        <v>1151.9971382000001</v>
      </c>
      <c r="R36" s="239">
        <v>6733.6971382000002</v>
      </c>
      <c r="S36" s="234">
        <v>0.20114851023649388</v>
      </c>
      <c r="T36" s="227"/>
      <c r="U36" s="235">
        <v>6193.7</v>
      </c>
      <c r="V36" s="237">
        <v>-587.65122184000006</v>
      </c>
      <c r="W36" s="239">
        <v>5606.0487781599995</v>
      </c>
      <c r="X36" s="220"/>
      <c r="Y36" s="228"/>
    </row>
    <row r="37" spans="1:26" ht="9.25" customHeight="1" x14ac:dyDescent="0.3">
      <c r="A37" s="37"/>
      <c r="B37" s="37"/>
      <c r="C37" s="3"/>
      <c r="D37" s="193"/>
      <c r="E37" s="194"/>
      <c r="F37" s="195"/>
      <c r="G37" s="196"/>
      <c r="H37" s="197"/>
      <c r="I37" s="197"/>
      <c r="J37" s="4"/>
      <c r="K37" s="193"/>
      <c r="L37" s="195"/>
      <c r="M37" s="197"/>
      <c r="N37" s="4"/>
      <c r="O37" s="193"/>
      <c r="P37" s="194"/>
      <c r="Q37" s="195"/>
      <c r="R37" s="197"/>
      <c r="S37" s="197"/>
      <c r="T37" s="4"/>
      <c r="U37" s="193"/>
      <c r="V37" s="195"/>
      <c r="W37" s="197"/>
      <c r="X37" s="3"/>
      <c r="Y37" s="36"/>
    </row>
    <row r="38" spans="1:26" ht="27.65" customHeight="1" x14ac:dyDescent="0.3">
      <c r="A38" s="343" t="s">
        <v>20</v>
      </c>
      <c r="B38" s="344"/>
      <c r="C38" s="3"/>
      <c r="D38" s="198">
        <v>1.9</v>
      </c>
      <c r="E38" s="191">
        <v>-0.18</v>
      </c>
      <c r="F38" s="199">
        <v>0.26869049009680557</v>
      </c>
      <c r="G38" s="200"/>
      <c r="H38" s="201">
        <v>2.1686904900968056</v>
      </c>
      <c r="I38" s="234">
        <v>0.10429368558316619</v>
      </c>
      <c r="J38" s="4"/>
      <c r="K38" s="198">
        <v>2.3199999999999998</v>
      </c>
      <c r="L38" s="199">
        <v>-0.35612886824437234</v>
      </c>
      <c r="M38" s="201">
        <v>1.9638711317556274</v>
      </c>
      <c r="N38" s="4"/>
      <c r="O38" s="198">
        <v>6.12</v>
      </c>
      <c r="P38" s="191">
        <v>-0.1</v>
      </c>
      <c r="Q38" s="199">
        <v>1.2735967385521911</v>
      </c>
      <c r="R38" s="201">
        <v>7.3935967385521915</v>
      </c>
      <c r="S38" s="234">
        <v>0.20495340612819374</v>
      </c>
      <c r="T38" s="4"/>
      <c r="U38" s="198">
        <v>6.79</v>
      </c>
      <c r="V38" s="199">
        <v>-0.65399781024761505</v>
      </c>
      <c r="W38" s="201">
        <v>6.1360021897523849</v>
      </c>
      <c r="X38" s="3"/>
      <c r="Y38" s="36"/>
    </row>
    <row r="39" spans="1:26" ht="9.25" customHeight="1" x14ac:dyDescent="0.3">
      <c r="A39" s="3"/>
      <c r="B39" s="3"/>
      <c r="C39" s="3"/>
      <c r="D39" s="37"/>
      <c r="E39" s="189"/>
      <c r="F39" s="202"/>
      <c r="G39" s="93"/>
      <c r="H39" s="37"/>
      <c r="I39" s="4"/>
      <c r="J39" s="3"/>
      <c r="K39" s="37"/>
      <c r="L39" s="202"/>
      <c r="M39" s="37"/>
      <c r="N39" s="3"/>
      <c r="O39" s="37"/>
      <c r="P39" s="189"/>
      <c r="Q39" s="202"/>
      <c r="R39" s="37"/>
      <c r="S39" s="4"/>
      <c r="T39" s="3"/>
      <c r="U39" s="37"/>
      <c r="V39" s="202"/>
      <c r="W39" s="37"/>
      <c r="X39" s="3"/>
      <c r="Y39" s="22"/>
    </row>
    <row r="40" spans="1:26" ht="13" x14ac:dyDescent="0.3">
      <c r="A40" s="358" t="s">
        <v>72</v>
      </c>
      <c r="B40" s="359"/>
      <c r="C40" s="19"/>
      <c r="D40" s="203">
        <v>909555</v>
      </c>
      <c r="E40" s="191">
        <v>0</v>
      </c>
      <c r="F40" s="231">
        <v>0</v>
      </c>
      <c r="G40" s="204"/>
      <c r="H40" s="205">
        <v>909555</v>
      </c>
      <c r="I40" s="190">
        <v>0</v>
      </c>
      <c r="J40" s="205"/>
      <c r="K40" s="203">
        <v>912591</v>
      </c>
      <c r="L40" s="231">
        <v>0</v>
      </c>
      <c r="M40" s="205">
        <v>912591</v>
      </c>
      <c r="N40" s="205"/>
      <c r="O40" s="203">
        <v>911681</v>
      </c>
      <c r="P40" s="191">
        <v>0</v>
      </c>
      <c r="Q40" s="231">
        <v>0</v>
      </c>
      <c r="R40" s="205">
        <v>911681</v>
      </c>
      <c r="S40" s="190">
        <v>0</v>
      </c>
      <c r="T40" s="205"/>
      <c r="U40" s="203">
        <v>912505</v>
      </c>
      <c r="V40" s="231">
        <v>0</v>
      </c>
      <c r="W40" s="205">
        <v>912505</v>
      </c>
      <c r="X40" s="19"/>
      <c r="Y40" s="22"/>
    </row>
    <row r="41" spans="1:26" ht="13" x14ac:dyDescent="0.3">
      <c r="A41" s="207"/>
      <c r="B41" s="208"/>
      <c r="C41" s="209"/>
      <c r="D41" s="230"/>
      <c r="E41" s="210"/>
      <c r="F41" s="232"/>
      <c r="G41" s="211"/>
      <c r="H41" s="233"/>
      <c r="I41" s="210"/>
      <c r="J41" s="212"/>
      <c r="K41" s="206"/>
      <c r="L41" s="213"/>
      <c r="M41" s="204"/>
      <c r="N41" s="205"/>
      <c r="O41" s="203"/>
      <c r="P41" s="191"/>
      <c r="Q41" s="213"/>
      <c r="R41" s="280"/>
      <c r="S41" s="190"/>
      <c r="T41" s="205"/>
      <c r="U41" s="206"/>
      <c r="V41" s="213"/>
      <c r="W41" s="280"/>
      <c r="X41" s="19"/>
      <c r="Y41" s="22"/>
    </row>
    <row r="42" spans="1:26" ht="50.5" customHeight="1" x14ac:dyDescent="0.25">
      <c r="A42" s="345" t="s">
        <v>79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7"/>
      <c r="X42" s="19"/>
      <c r="Y42" s="22"/>
    </row>
    <row r="43" spans="1:26" ht="25.5" customHeight="1" x14ac:dyDescent="0.3">
      <c r="A43" s="361" t="s">
        <v>194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3"/>
      <c r="X43" s="19"/>
      <c r="Y43" s="19"/>
      <c r="Z43" s="7"/>
    </row>
    <row r="44" spans="1:26" ht="15.75" customHeight="1" x14ac:dyDescent="0.3">
      <c r="A44" s="345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7"/>
      <c r="V44" s="40"/>
      <c r="W44" s="40"/>
      <c r="X44" s="19"/>
      <c r="Y44" s="19"/>
      <c r="Z44" s="7"/>
    </row>
    <row r="45" spans="1:26" ht="15.75" customHeight="1" x14ac:dyDescent="0.3">
      <c r="A45" s="345" t="s">
        <v>21</v>
      </c>
      <c r="B45" s="346"/>
      <c r="C45" s="346"/>
      <c r="D45" s="346"/>
      <c r="E45" s="346"/>
      <c r="F45" s="346"/>
      <c r="G45" s="346"/>
      <c r="H45" s="346"/>
      <c r="I45" s="346"/>
      <c r="J45" s="347"/>
      <c r="K45" s="5"/>
      <c r="L45" s="5"/>
      <c r="M45" s="5"/>
      <c r="N45" s="5"/>
      <c r="O45" s="5"/>
      <c r="P45" s="214"/>
      <c r="Q45" s="5"/>
      <c r="R45" s="5"/>
      <c r="S45" s="214"/>
      <c r="T45" s="5"/>
      <c r="U45" s="5"/>
      <c r="V45" s="5"/>
      <c r="W45" s="5"/>
      <c r="X45" s="5"/>
      <c r="Y45" s="5"/>
      <c r="Z45" s="7"/>
    </row>
    <row r="46" spans="1:26" ht="15" customHeight="1" x14ac:dyDescent="0.3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7"/>
      <c r="V46" s="5"/>
      <c r="W46" s="5"/>
      <c r="X46" s="5"/>
      <c r="Y46" s="5"/>
      <c r="Z46" s="7"/>
    </row>
    <row r="47" spans="1:26" ht="15" customHeight="1" x14ac:dyDescent="0.3">
      <c r="A47" s="345" t="s">
        <v>192</v>
      </c>
      <c r="B47" s="360"/>
      <c r="C47" s="345"/>
      <c r="D47" s="360"/>
      <c r="E47" s="345"/>
      <c r="F47" s="360"/>
      <c r="G47" s="345"/>
      <c r="H47" s="360"/>
      <c r="I47" s="345"/>
      <c r="J47" s="360"/>
      <c r="K47" s="5"/>
      <c r="L47" s="5"/>
      <c r="M47" s="5"/>
      <c r="N47" s="5"/>
      <c r="O47" s="5"/>
      <c r="P47" s="214"/>
      <c r="Q47" s="5"/>
      <c r="R47" s="5"/>
      <c r="S47" s="214"/>
      <c r="T47" s="5"/>
      <c r="U47" s="5"/>
      <c r="V47" s="5"/>
      <c r="W47" s="5"/>
      <c r="X47" s="5"/>
      <c r="Y47" s="5"/>
      <c r="Z47" s="7"/>
    </row>
    <row r="48" spans="1:26" ht="15" customHeight="1" x14ac:dyDescent="0.3">
      <c r="A48" s="41"/>
      <c r="B48" s="41"/>
      <c r="C48" s="41"/>
      <c r="D48" s="41"/>
      <c r="E48" s="215"/>
      <c r="F48" s="41"/>
      <c r="G48" s="41"/>
      <c r="H48" s="41"/>
      <c r="I48" s="215"/>
      <c r="J48" s="41"/>
      <c r="K48" s="41"/>
      <c r="L48" s="41"/>
      <c r="M48" s="41"/>
      <c r="N48" s="41"/>
      <c r="O48" s="41"/>
      <c r="P48" s="215"/>
      <c r="Q48" s="41"/>
      <c r="R48" s="41"/>
      <c r="S48" s="215"/>
      <c r="T48" s="41"/>
      <c r="U48" s="41"/>
      <c r="V48" s="5"/>
      <c r="W48" s="5"/>
      <c r="X48" s="5"/>
      <c r="Y48" s="5"/>
      <c r="Z48" s="7"/>
    </row>
    <row r="49" spans="1:26" ht="15" customHeight="1" x14ac:dyDescent="0.3">
      <c r="A49" s="356"/>
      <c r="B49" s="357"/>
      <c r="C49" s="357"/>
      <c r="D49" s="357"/>
      <c r="E49" s="357"/>
      <c r="F49" s="357"/>
      <c r="G49" s="357"/>
      <c r="H49" s="357"/>
      <c r="I49" s="357"/>
      <c r="J49" s="357"/>
      <c r="K49" s="42"/>
      <c r="L49" s="42"/>
      <c r="M49" s="42"/>
      <c r="N49" s="43"/>
      <c r="O49" s="43"/>
      <c r="P49" s="216"/>
      <c r="Q49" s="43"/>
      <c r="R49" s="43"/>
      <c r="S49" s="216"/>
      <c r="T49" s="43"/>
      <c r="U49" s="43"/>
      <c r="V49" s="41"/>
      <c r="W49" s="41"/>
      <c r="X49" s="41"/>
      <c r="Y49" s="41"/>
      <c r="Z49" s="7"/>
    </row>
    <row r="50" spans="1:26" ht="15" customHeight="1" x14ac:dyDescent="0.3">
      <c r="A50" s="11"/>
      <c r="B50" s="11"/>
      <c r="C50" s="11"/>
      <c r="D50" s="11"/>
      <c r="E50" s="217"/>
      <c r="F50" s="11"/>
      <c r="G50" s="11"/>
      <c r="H50" s="11"/>
      <c r="I50" s="217"/>
      <c r="J50" s="11"/>
      <c r="K50" s="11"/>
      <c r="L50" s="11"/>
      <c r="M50" s="11"/>
      <c r="N50" s="11"/>
      <c r="O50" s="11"/>
      <c r="P50" s="217"/>
      <c r="Q50" s="11"/>
      <c r="R50" s="11"/>
      <c r="S50" s="217"/>
      <c r="T50" s="11"/>
      <c r="U50" s="11"/>
      <c r="W50" s="281"/>
    </row>
    <row r="51" spans="1:26" ht="15" customHeight="1" x14ac:dyDescent="0.25"/>
    <row r="52" spans="1:26" x14ac:dyDescent="0.25">
      <c r="W52" s="281"/>
    </row>
  </sheetData>
  <mergeCells count="42">
    <mergeCell ref="O10:R10"/>
    <mergeCell ref="U10:W10"/>
    <mergeCell ref="A2:X2"/>
    <mergeCell ref="A3:X3"/>
    <mergeCell ref="A4:B4"/>
    <mergeCell ref="A5:B5"/>
    <mergeCell ref="A6:B6"/>
    <mergeCell ref="A7:B7"/>
    <mergeCell ref="A8:B8"/>
    <mergeCell ref="A9:B9"/>
    <mergeCell ref="D10:I10"/>
    <mergeCell ref="K10:M10"/>
    <mergeCell ref="A11:B11"/>
    <mergeCell ref="D11:I11"/>
    <mergeCell ref="K11:M11"/>
    <mergeCell ref="O11:R11"/>
    <mergeCell ref="U11:W11"/>
    <mergeCell ref="A49:J49"/>
    <mergeCell ref="A38:B38"/>
    <mergeCell ref="A40:B40"/>
    <mergeCell ref="A44:U44"/>
    <mergeCell ref="A45:J45"/>
    <mergeCell ref="A47:B47"/>
    <mergeCell ref="C47:D47"/>
    <mergeCell ref="E47:F47"/>
    <mergeCell ref="G47:H47"/>
    <mergeCell ref="I47:J47"/>
    <mergeCell ref="A42:W42"/>
    <mergeCell ref="A43:W43"/>
    <mergeCell ref="A15:B15"/>
    <mergeCell ref="A46:U46"/>
    <mergeCell ref="A36:B36"/>
    <mergeCell ref="A17:B17"/>
    <mergeCell ref="A21:B21"/>
    <mergeCell ref="A22:B22"/>
    <mergeCell ref="A23:B23"/>
    <mergeCell ref="A24:B24"/>
    <mergeCell ref="A25:B25"/>
    <mergeCell ref="A28:B28"/>
    <mergeCell ref="A29:B29"/>
    <mergeCell ref="A31:B31"/>
    <mergeCell ref="A33:B33"/>
  </mergeCells>
  <pageMargins left="0.16" right="0.16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01"/>
  <sheetViews>
    <sheetView showGridLines="0" showRuler="0" topLeftCell="A3" workbookViewId="0">
      <selection activeCell="B34" sqref="B34:U34"/>
    </sheetView>
  </sheetViews>
  <sheetFormatPr defaultColWidth="13.7265625" defaultRowHeight="12.5" x14ac:dyDescent="0.25"/>
  <cols>
    <col min="1" max="1" width="1.26953125" customWidth="1"/>
    <col min="2" max="2" width="53.453125" customWidth="1"/>
    <col min="3" max="3" width="5.81640625" customWidth="1"/>
    <col min="4" max="4" width="1.26953125" customWidth="1"/>
    <col min="5" max="5" width="5.81640625" customWidth="1"/>
    <col min="6" max="6" width="1.26953125" customWidth="1"/>
    <col min="7" max="7" width="5.81640625" customWidth="1"/>
    <col min="8" max="8" width="1.26953125" customWidth="1"/>
    <col min="9" max="9" width="5.81640625" customWidth="1"/>
    <col min="10" max="10" width="1.26953125" customWidth="1"/>
    <col min="11" max="11" width="5.81640625" customWidth="1"/>
    <col min="12" max="12" width="7.26953125" customWidth="1"/>
    <col min="13" max="13" width="5.81640625" customWidth="1"/>
    <col min="14" max="14" width="1.26953125" customWidth="1"/>
    <col min="15" max="15" width="5.81640625" customWidth="1"/>
    <col min="16" max="16" width="1.26953125" customWidth="1"/>
    <col min="17" max="17" width="5.81640625" customWidth="1"/>
    <col min="18" max="18" width="1.26953125" customWidth="1"/>
    <col min="19" max="19" width="5.81640625" customWidth="1"/>
    <col min="20" max="20" width="1.26953125" customWidth="1"/>
    <col min="21" max="21" width="5.81640625" customWidth="1"/>
  </cols>
  <sheetData>
    <row r="1" spans="1:22" ht="19.149999999999999" customHeight="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 t="s">
        <v>8</v>
      </c>
      <c r="V1" s="7"/>
    </row>
    <row r="2" spans="1:22" ht="19.149999999999999" customHeight="1" x14ac:dyDescent="0.35">
      <c r="A2" s="377" t="s">
        <v>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9"/>
      <c r="V2" s="7"/>
    </row>
    <row r="3" spans="1:22" ht="19.149999999999999" customHeight="1" x14ac:dyDescent="0.35">
      <c r="A3" s="377" t="s">
        <v>39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9"/>
      <c r="V3" s="7"/>
    </row>
    <row r="4" spans="1:22" ht="15.75" customHeight="1" x14ac:dyDescent="0.3">
      <c r="A4" s="69"/>
      <c r="B4" s="50" t="s">
        <v>10</v>
      </c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"/>
    </row>
    <row r="5" spans="1:22" ht="15.75" customHeight="1" x14ac:dyDescent="0.3">
      <c r="A5" s="69"/>
      <c r="B5" s="50" t="s">
        <v>11</v>
      </c>
      <c r="C5" s="70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"/>
    </row>
    <row r="6" spans="1:22" ht="15.75" customHeight="1" x14ac:dyDescent="0.3">
      <c r="A6" s="69"/>
      <c r="B6" s="50" t="s">
        <v>12</v>
      </c>
      <c r="C6" s="7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"/>
    </row>
    <row r="7" spans="1:22" ht="15.75" customHeight="1" x14ac:dyDescent="0.3">
      <c r="A7" s="69"/>
      <c r="B7" s="50" t="s">
        <v>13</v>
      </c>
      <c r="C7" s="70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7"/>
    </row>
    <row r="8" spans="1:22" ht="15.75" customHeight="1" x14ac:dyDescent="0.3">
      <c r="A8" s="69"/>
      <c r="B8" s="385" t="s">
        <v>14</v>
      </c>
      <c r="C8" s="386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"/>
    </row>
    <row r="9" spans="1:22" ht="8.25" customHeight="1" x14ac:dyDescent="0.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7"/>
    </row>
    <row r="10" spans="1:22" ht="8.25" customHeigh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7"/>
    </row>
    <row r="11" spans="1:22" ht="8.25" customHeight="1" x14ac:dyDescent="0.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7"/>
    </row>
    <row r="12" spans="1:22" ht="8.25" customHeight="1" x14ac:dyDescent="0.3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7"/>
    </row>
    <row r="13" spans="1:22" ht="16.75" customHeight="1" x14ac:dyDescent="0.3">
      <c r="A13" s="69"/>
      <c r="B13" s="51" t="s">
        <v>39</v>
      </c>
      <c r="C13" s="71"/>
      <c r="D13" s="71"/>
      <c r="E13" s="71"/>
      <c r="F13" s="71"/>
      <c r="G13" s="71"/>
      <c r="H13" s="71"/>
      <c r="I13" s="71"/>
      <c r="J13" s="71"/>
      <c r="K13" s="71"/>
      <c r="L13" s="69"/>
      <c r="M13" s="71"/>
      <c r="N13" s="71"/>
      <c r="O13" s="71"/>
      <c r="P13" s="71"/>
      <c r="Q13" s="71"/>
      <c r="R13" s="71"/>
      <c r="S13" s="71"/>
      <c r="T13" s="71"/>
      <c r="U13" s="71"/>
      <c r="V13" s="7"/>
    </row>
    <row r="14" spans="1:22" ht="16.75" customHeight="1" x14ac:dyDescent="0.3">
      <c r="A14" s="69"/>
      <c r="B14" s="72"/>
      <c r="C14" s="380">
        <v>2021</v>
      </c>
      <c r="D14" s="381"/>
      <c r="E14" s="381"/>
      <c r="F14" s="381"/>
      <c r="G14" s="381"/>
      <c r="H14" s="381"/>
      <c r="I14" s="381"/>
      <c r="J14" s="381"/>
      <c r="K14" s="382"/>
      <c r="L14" s="73"/>
      <c r="M14" s="380">
        <v>2020</v>
      </c>
      <c r="N14" s="381"/>
      <c r="O14" s="381"/>
      <c r="P14" s="381"/>
      <c r="Q14" s="381"/>
      <c r="R14" s="381"/>
      <c r="S14" s="381"/>
      <c r="T14" s="381"/>
      <c r="U14" s="382"/>
      <c r="V14" s="74"/>
    </row>
    <row r="15" spans="1:22" ht="16.75" customHeight="1" x14ac:dyDescent="0.3">
      <c r="A15" s="69"/>
      <c r="B15" s="72"/>
      <c r="C15" s="52" t="s">
        <v>0</v>
      </c>
      <c r="D15" s="69"/>
      <c r="E15" s="53" t="s">
        <v>2</v>
      </c>
      <c r="F15" s="69"/>
      <c r="G15" s="53" t="s">
        <v>4</v>
      </c>
      <c r="H15" s="69"/>
      <c r="I15" s="53" t="s">
        <v>6</v>
      </c>
      <c r="J15" s="69"/>
      <c r="K15" s="54" t="s">
        <v>40</v>
      </c>
      <c r="L15" s="73"/>
      <c r="M15" s="52" t="s">
        <v>0</v>
      </c>
      <c r="N15" s="69"/>
      <c r="O15" s="53" t="s">
        <v>2</v>
      </c>
      <c r="P15" s="69"/>
      <c r="Q15" s="53" t="s">
        <v>4</v>
      </c>
      <c r="R15" s="69"/>
      <c r="S15" s="53" t="s">
        <v>6</v>
      </c>
      <c r="T15" s="69"/>
      <c r="U15" s="54" t="s">
        <v>40</v>
      </c>
      <c r="V15" s="74"/>
    </row>
    <row r="16" spans="1:22" ht="5.9" customHeight="1" x14ac:dyDescent="0.3">
      <c r="A16" s="69"/>
      <c r="B16" s="72"/>
      <c r="C16" s="75"/>
      <c r="D16" s="69"/>
      <c r="E16" s="69"/>
      <c r="F16" s="69"/>
      <c r="G16" s="69"/>
      <c r="H16" s="69"/>
      <c r="I16" s="69"/>
      <c r="J16" s="69"/>
      <c r="K16" s="72"/>
      <c r="L16" s="73"/>
      <c r="M16" s="75"/>
      <c r="N16" s="69"/>
      <c r="O16" s="69"/>
      <c r="P16" s="69"/>
      <c r="Q16" s="69"/>
      <c r="R16" s="69"/>
      <c r="S16" s="69"/>
      <c r="T16" s="69"/>
      <c r="U16" s="72"/>
      <c r="V16" s="74"/>
    </row>
    <row r="17" spans="1:22" ht="8.25" customHeight="1" x14ac:dyDescent="0.3">
      <c r="A17" s="69"/>
      <c r="B17" s="72"/>
      <c r="C17" s="75"/>
      <c r="D17" s="69"/>
      <c r="E17" s="69"/>
      <c r="F17" s="69"/>
      <c r="G17" s="69"/>
      <c r="H17" s="69"/>
      <c r="I17" s="69"/>
      <c r="J17" s="69"/>
      <c r="K17" s="72"/>
      <c r="L17" s="73"/>
      <c r="M17" s="75"/>
      <c r="N17" s="69"/>
      <c r="O17" s="69"/>
      <c r="P17" s="69"/>
      <c r="Q17" s="69"/>
      <c r="R17" s="69"/>
      <c r="S17" s="69"/>
      <c r="T17" s="69"/>
      <c r="U17" s="72"/>
      <c r="V17" s="74"/>
    </row>
    <row r="18" spans="1:22" ht="16.75" customHeight="1" x14ac:dyDescent="0.3">
      <c r="A18" s="69"/>
      <c r="B18" s="55" t="s">
        <v>41</v>
      </c>
      <c r="C18" s="56">
        <v>1.49</v>
      </c>
      <c r="D18" s="69"/>
      <c r="E18" s="57">
        <v>1.53</v>
      </c>
      <c r="F18" s="69"/>
      <c r="G18" s="57">
        <v>1.22</v>
      </c>
      <c r="H18" s="69"/>
      <c r="I18" s="57">
        <v>1.9</v>
      </c>
      <c r="J18" s="69"/>
      <c r="K18" s="58">
        <v>6.12</v>
      </c>
      <c r="L18" s="73"/>
      <c r="M18" s="56">
        <v>1.6</v>
      </c>
      <c r="N18" s="69"/>
      <c r="O18" s="57">
        <v>1.55</v>
      </c>
      <c r="P18" s="69"/>
      <c r="Q18" s="57">
        <v>1.33</v>
      </c>
      <c r="R18" s="69"/>
      <c r="S18" s="57">
        <v>2.3199999999999998</v>
      </c>
      <c r="T18" s="69"/>
      <c r="U18" s="58">
        <v>6.79</v>
      </c>
      <c r="V18" s="74"/>
    </row>
    <row r="19" spans="1:22" ht="8.25" customHeight="1" x14ac:dyDescent="0.3">
      <c r="A19" s="69"/>
      <c r="B19" s="72"/>
      <c r="C19" s="76"/>
      <c r="D19" s="69"/>
      <c r="E19" s="69"/>
      <c r="F19" s="69"/>
      <c r="G19" s="69"/>
      <c r="H19" s="69"/>
      <c r="I19" s="69"/>
      <c r="J19" s="69"/>
      <c r="K19" s="77"/>
      <c r="L19" s="73"/>
      <c r="M19" s="75"/>
      <c r="N19" s="69"/>
      <c r="O19" s="69"/>
      <c r="P19" s="69"/>
      <c r="Q19" s="69"/>
      <c r="R19" s="69"/>
      <c r="S19" s="69"/>
      <c r="T19" s="69"/>
      <c r="U19" s="72"/>
      <c r="V19" s="74"/>
    </row>
    <row r="20" spans="1:22" ht="16.75" customHeight="1" x14ac:dyDescent="0.3">
      <c r="A20" s="69"/>
      <c r="B20" s="59" t="s">
        <v>42</v>
      </c>
      <c r="C20" s="60">
        <v>0</v>
      </c>
      <c r="D20" s="69"/>
      <c r="E20" s="61">
        <v>0</v>
      </c>
      <c r="F20" s="69"/>
      <c r="G20" s="18">
        <v>0.35</v>
      </c>
      <c r="H20" s="69"/>
      <c r="I20" s="61">
        <v>0</v>
      </c>
      <c r="J20" s="69"/>
      <c r="K20" s="62">
        <v>0.35</v>
      </c>
      <c r="L20" s="73"/>
      <c r="M20" s="60">
        <v>0</v>
      </c>
      <c r="N20" s="69"/>
      <c r="O20" s="61">
        <v>0</v>
      </c>
      <c r="P20" s="69"/>
      <c r="Q20" s="61">
        <v>0</v>
      </c>
      <c r="R20" s="69"/>
      <c r="S20" s="61">
        <v>0</v>
      </c>
      <c r="T20" s="69"/>
      <c r="U20" s="62">
        <v>0</v>
      </c>
      <c r="V20" s="74"/>
    </row>
    <row r="21" spans="1:22" ht="9.25" customHeight="1" x14ac:dyDescent="0.3">
      <c r="A21" s="69"/>
      <c r="B21" s="59"/>
      <c r="C21" s="76"/>
      <c r="D21" s="69"/>
      <c r="E21" s="78"/>
      <c r="F21" s="69"/>
      <c r="G21" s="4"/>
      <c r="H21" s="69"/>
      <c r="I21" s="78"/>
      <c r="J21" s="69"/>
      <c r="K21" s="77"/>
      <c r="L21" s="73"/>
      <c r="M21" s="76"/>
      <c r="N21" s="69"/>
      <c r="O21" s="78"/>
      <c r="P21" s="69"/>
      <c r="Q21" s="78"/>
      <c r="R21" s="69"/>
      <c r="S21" s="78"/>
      <c r="T21" s="69"/>
      <c r="U21" s="77"/>
      <c r="V21" s="74"/>
    </row>
    <row r="22" spans="1:22" ht="13" x14ac:dyDescent="0.3">
      <c r="A22" s="69"/>
      <c r="B22" s="59" t="s">
        <v>43</v>
      </c>
      <c r="C22" s="60">
        <v>0.19</v>
      </c>
      <c r="D22" s="69"/>
      <c r="E22" s="61">
        <v>0</v>
      </c>
      <c r="F22" s="69"/>
      <c r="G22" s="18">
        <v>0</v>
      </c>
      <c r="H22" s="69"/>
      <c r="I22" s="18">
        <v>0.09</v>
      </c>
      <c r="J22" s="69"/>
      <c r="K22" s="62">
        <v>0.28000000000000003</v>
      </c>
      <c r="L22" s="73"/>
      <c r="M22" s="60">
        <v>0.06</v>
      </c>
      <c r="N22" s="69"/>
      <c r="O22" s="61">
        <v>0</v>
      </c>
      <c r="P22" s="69"/>
      <c r="Q22" s="61">
        <v>0.11</v>
      </c>
      <c r="R22" s="69"/>
      <c r="S22" s="61">
        <v>-0.03</v>
      </c>
      <c r="T22" s="69"/>
      <c r="U22" s="62">
        <v>0.14000000000000001</v>
      </c>
      <c r="V22" s="74"/>
    </row>
    <row r="23" spans="1:22" ht="8.25" customHeight="1" x14ac:dyDescent="0.3">
      <c r="A23" s="69"/>
      <c r="B23" s="59"/>
      <c r="C23" s="76"/>
      <c r="D23" s="69"/>
      <c r="E23" s="78"/>
      <c r="F23" s="69"/>
      <c r="G23" s="4"/>
      <c r="H23" s="69"/>
      <c r="I23" s="63"/>
      <c r="J23" s="69"/>
      <c r="K23" s="77"/>
      <c r="L23" s="73"/>
      <c r="M23" s="76"/>
      <c r="N23" s="69"/>
      <c r="O23" s="78"/>
      <c r="P23" s="69"/>
      <c r="Q23" s="78"/>
      <c r="R23" s="69"/>
      <c r="S23" s="78"/>
      <c r="T23" s="69"/>
      <c r="U23" s="77"/>
      <c r="V23" s="74"/>
    </row>
    <row r="24" spans="1:22" ht="13" x14ac:dyDescent="0.3">
      <c r="A24" s="69"/>
      <c r="B24" s="59" t="s">
        <v>44</v>
      </c>
      <c r="C24" s="60">
        <v>0.11</v>
      </c>
      <c r="D24" s="69"/>
      <c r="E24" s="61">
        <v>0.12</v>
      </c>
      <c r="F24" s="69"/>
      <c r="G24" s="18">
        <v>0.12</v>
      </c>
      <c r="H24" s="69"/>
      <c r="I24" s="61">
        <v>0.19</v>
      </c>
      <c r="J24" s="69"/>
      <c r="K24" s="64">
        <v>0.53</v>
      </c>
      <c r="L24" s="73"/>
      <c r="M24" s="60">
        <v>0.05</v>
      </c>
      <c r="N24" s="69"/>
      <c r="O24" s="61">
        <v>0.09</v>
      </c>
      <c r="P24" s="69"/>
      <c r="Q24" s="61">
        <v>0.11</v>
      </c>
      <c r="R24" s="69"/>
      <c r="S24" s="61">
        <v>0.11</v>
      </c>
      <c r="T24" s="69"/>
      <c r="U24" s="62">
        <v>0.36</v>
      </c>
      <c r="V24" s="74"/>
    </row>
    <row r="25" spans="1:22" ht="8.25" customHeight="1" x14ac:dyDescent="0.3">
      <c r="A25" s="69"/>
      <c r="B25" s="59"/>
      <c r="C25" s="76"/>
      <c r="D25" s="69"/>
      <c r="E25" s="78"/>
      <c r="F25" s="69"/>
      <c r="G25" s="4"/>
      <c r="H25" s="69"/>
      <c r="I25" s="78"/>
      <c r="J25" s="69"/>
      <c r="K25" s="77"/>
      <c r="L25" s="73"/>
      <c r="M25" s="76"/>
      <c r="N25" s="69"/>
      <c r="O25" s="78"/>
      <c r="P25" s="69"/>
      <c r="Q25" s="78"/>
      <c r="R25" s="69"/>
      <c r="S25" s="78"/>
      <c r="T25" s="69"/>
      <c r="U25" s="77"/>
      <c r="V25" s="74"/>
    </row>
    <row r="26" spans="1:22" ht="13" x14ac:dyDescent="0.3">
      <c r="A26" s="69"/>
      <c r="B26" s="59" t="s">
        <v>45</v>
      </c>
      <c r="C26" s="60">
        <v>7.0000000000000007E-2</v>
      </c>
      <c r="D26" s="69"/>
      <c r="E26" s="61">
        <v>0.37</v>
      </c>
      <c r="F26" s="69"/>
      <c r="G26" s="18">
        <v>-0.11</v>
      </c>
      <c r="H26" s="69"/>
      <c r="I26" s="61">
        <v>-7.0000000000000007E-2</v>
      </c>
      <c r="J26" s="69"/>
      <c r="K26" s="64">
        <v>0.25</v>
      </c>
      <c r="L26" s="73"/>
      <c r="M26" s="60">
        <v>0</v>
      </c>
      <c r="N26" s="69"/>
      <c r="O26" s="61">
        <v>0</v>
      </c>
      <c r="P26" s="69"/>
      <c r="Q26" s="61">
        <v>0</v>
      </c>
      <c r="R26" s="69"/>
      <c r="S26" s="61">
        <v>0</v>
      </c>
      <c r="T26" s="69"/>
      <c r="U26" s="62">
        <v>0</v>
      </c>
      <c r="V26" s="74"/>
    </row>
    <row r="27" spans="1:22" ht="9.25" customHeight="1" x14ac:dyDescent="0.3">
      <c r="A27" s="69"/>
      <c r="B27" s="59"/>
      <c r="C27" s="76"/>
      <c r="D27" s="69"/>
      <c r="E27" s="78"/>
      <c r="F27" s="69"/>
      <c r="G27" s="4"/>
      <c r="H27" s="69"/>
      <c r="I27" s="78"/>
      <c r="J27" s="69"/>
      <c r="K27" s="77"/>
      <c r="L27" s="73"/>
      <c r="M27" s="76"/>
      <c r="N27" s="69"/>
      <c r="O27" s="78"/>
      <c r="P27" s="69"/>
      <c r="Q27" s="78"/>
      <c r="R27" s="69"/>
      <c r="S27" s="78"/>
      <c r="T27" s="69"/>
      <c r="U27" s="77"/>
      <c r="V27" s="74"/>
    </row>
    <row r="28" spans="1:22" ht="13" x14ac:dyDescent="0.3">
      <c r="A28" s="69"/>
      <c r="B28" s="59" t="s">
        <v>46</v>
      </c>
      <c r="C28" s="60">
        <v>-0.25</v>
      </c>
      <c r="D28" s="69"/>
      <c r="E28" s="61">
        <v>-0.16</v>
      </c>
      <c r="F28" s="69"/>
      <c r="G28" s="18">
        <v>0.19</v>
      </c>
      <c r="H28" s="69"/>
      <c r="I28" s="61">
        <v>0.06</v>
      </c>
      <c r="J28" s="69"/>
      <c r="K28" s="62">
        <v>-0.16</v>
      </c>
      <c r="L28" s="73"/>
      <c r="M28" s="60">
        <v>-0.14000000000000001</v>
      </c>
      <c r="N28" s="69"/>
      <c r="O28" s="61">
        <v>-0.44</v>
      </c>
      <c r="P28" s="69"/>
      <c r="Q28" s="61">
        <v>-0.13</v>
      </c>
      <c r="R28" s="69"/>
      <c r="S28" s="61">
        <v>-0.44</v>
      </c>
      <c r="T28" s="69"/>
      <c r="U28" s="62">
        <v>-1.1499999999999999</v>
      </c>
      <c r="V28" s="74"/>
    </row>
    <row r="29" spans="1:22" ht="8.25" customHeight="1" x14ac:dyDescent="0.3">
      <c r="A29" s="69"/>
      <c r="B29" s="72"/>
      <c r="C29" s="79"/>
      <c r="D29" s="80"/>
      <c r="E29" s="80"/>
      <c r="F29" s="80"/>
      <c r="G29" s="80"/>
      <c r="H29" s="80"/>
      <c r="I29" s="80"/>
      <c r="J29" s="80"/>
      <c r="K29" s="81"/>
      <c r="L29" s="73"/>
      <c r="M29" s="79"/>
      <c r="N29" s="80"/>
      <c r="O29" s="80"/>
      <c r="P29" s="80"/>
      <c r="Q29" s="80"/>
      <c r="R29" s="80"/>
      <c r="S29" s="80"/>
      <c r="T29" s="80"/>
      <c r="U29" s="81"/>
      <c r="V29" s="74"/>
    </row>
    <row r="30" spans="1:22" ht="16.75" customHeight="1" x14ac:dyDescent="0.3">
      <c r="A30" s="69"/>
      <c r="B30" s="55" t="s">
        <v>80</v>
      </c>
      <c r="C30" s="65">
        <v>1.61</v>
      </c>
      <c r="D30" s="82"/>
      <c r="E30" s="66">
        <v>1.85</v>
      </c>
      <c r="F30" s="82"/>
      <c r="G30" s="66">
        <v>1.77</v>
      </c>
      <c r="H30" s="82"/>
      <c r="I30" s="66">
        <v>2.17</v>
      </c>
      <c r="J30" s="82"/>
      <c r="K30" s="67">
        <v>7.39</v>
      </c>
      <c r="L30" s="73"/>
      <c r="M30" s="65">
        <v>1.56</v>
      </c>
      <c r="N30" s="82"/>
      <c r="O30" s="66">
        <v>1.2</v>
      </c>
      <c r="P30" s="82"/>
      <c r="Q30" s="66">
        <v>1.41</v>
      </c>
      <c r="R30" s="82"/>
      <c r="S30" s="66">
        <v>1.96</v>
      </c>
      <c r="T30" s="82"/>
      <c r="U30" s="67">
        <v>6.14</v>
      </c>
      <c r="V30" s="74"/>
    </row>
    <row r="31" spans="1:22" ht="8.25" customHeight="1" x14ac:dyDescent="0.3">
      <c r="A31" s="69"/>
      <c r="B31" s="72"/>
      <c r="C31" s="83"/>
      <c r="D31" s="84"/>
      <c r="E31" s="84"/>
      <c r="F31" s="84"/>
      <c r="G31" s="84"/>
      <c r="H31" s="84"/>
      <c r="I31" s="84"/>
      <c r="J31" s="84"/>
      <c r="K31" s="85"/>
      <c r="L31" s="73"/>
      <c r="M31" s="83"/>
      <c r="N31" s="84"/>
      <c r="O31" s="84"/>
      <c r="P31" s="84"/>
      <c r="Q31" s="84"/>
      <c r="R31" s="84"/>
      <c r="S31" s="84"/>
      <c r="T31" s="84"/>
      <c r="U31" s="85"/>
      <c r="V31" s="74"/>
    </row>
    <row r="32" spans="1:22" ht="8.25" customHeight="1" x14ac:dyDescent="0.3">
      <c r="A32" s="69"/>
      <c r="B32" s="69"/>
      <c r="C32" s="96"/>
      <c r="D32" s="96"/>
      <c r="E32" s="96"/>
      <c r="F32" s="96"/>
      <c r="G32" s="96"/>
      <c r="H32" s="96"/>
      <c r="I32" s="96"/>
      <c r="J32" s="96"/>
      <c r="K32" s="96"/>
      <c r="L32" s="86"/>
      <c r="M32" s="96"/>
      <c r="N32" s="96"/>
      <c r="O32" s="96"/>
      <c r="P32" s="96"/>
      <c r="Q32" s="96"/>
      <c r="R32" s="96"/>
      <c r="S32" s="96"/>
      <c r="T32" s="96"/>
      <c r="U32" s="96"/>
      <c r="V32" s="7"/>
    </row>
    <row r="33" spans="1:22" s="88" customFormat="1" ht="13.15" customHeight="1" x14ac:dyDescent="0.3">
      <c r="A33" s="69"/>
      <c r="B33" s="94" t="s">
        <v>193</v>
      </c>
      <c r="C33" s="97">
        <v>0.27</v>
      </c>
      <c r="D33" s="98"/>
      <c r="E33" s="97">
        <v>0.04</v>
      </c>
      <c r="F33" s="98"/>
      <c r="G33" s="99">
        <v>0.17</v>
      </c>
      <c r="H33" s="98"/>
      <c r="I33" s="97">
        <v>0.39</v>
      </c>
      <c r="J33" s="98"/>
      <c r="K33" s="97">
        <v>0.86</v>
      </c>
      <c r="L33" s="98"/>
      <c r="M33" s="97">
        <v>0.05</v>
      </c>
      <c r="N33" s="98"/>
      <c r="O33" s="97">
        <v>0.25</v>
      </c>
      <c r="P33" s="98"/>
      <c r="Q33" s="97">
        <v>0</v>
      </c>
      <c r="R33" s="98"/>
      <c r="S33" s="97">
        <v>0.44</v>
      </c>
      <c r="T33" s="98"/>
      <c r="U33" s="97">
        <v>0.75</v>
      </c>
      <c r="V33" s="95"/>
    </row>
    <row r="34" spans="1:22" ht="81" customHeight="1" x14ac:dyDescent="0.3">
      <c r="A34" s="69"/>
      <c r="B34" s="383" t="s">
        <v>79</v>
      </c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7"/>
    </row>
    <row r="35" spans="1:22" ht="14.15" customHeight="1" x14ac:dyDescent="0.3">
      <c r="A35" s="69"/>
      <c r="B35" s="383" t="s">
        <v>78</v>
      </c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7"/>
    </row>
    <row r="36" spans="1:22" ht="14.15" customHeight="1" x14ac:dyDescent="0.3">
      <c r="A36" s="69"/>
      <c r="B36" s="68" t="s">
        <v>21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"/>
    </row>
    <row r="37" spans="1:22" ht="9.25" customHeight="1" x14ac:dyDescent="0.3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"/>
    </row>
    <row r="38" spans="1:22" ht="15.75" customHeight="1" x14ac:dyDescent="0.3">
      <c r="A38" s="69"/>
      <c r="B38" s="345" t="s">
        <v>191</v>
      </c>
      <c r="C38" s="36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"/>
    </row>
    <row r="39" spans="1:22" ht="8.25" customHeight="1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7"/>
    </row>
    <row r="40" spans="1:22" ht="12.65" customHeight="1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7"/>
    </row>
    <row r="41" spans="1:22" ht="12.65" customHeight="1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7"/>
    </row>
    <row r="42" spans="1:22" ht="12.65" customHeight="1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7"/>
    </row>
    <row r="43" spans="1:22" ht="12.65" customHeight="1" x14ac:dyDescent="0.3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7"/>
    </row>
    <row r="44" spans="1:22" ht="12.65" customHeight="1" x14ac:dyDescent="0.3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"/>
    </row>
    <row r="45" spans="1:22" ht="12.65" customHeight="1" x14ac:dyDescent="0.3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7"/>
    </row>
    <row r="46" spans="1:22" ht="12.65" customHeight="1" x14ac:dyDescent="0.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7"/>
    </row>
    <row r="47" spans="1:22" ht="12.65" customHeight="1" x14ac:dyDescent="0.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7"/>
    </row>
    <row r="48" spans="1:22" ht="12.65" customHeight="1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7"/>
    </row>
    <row r="49" spans="1:22" ht="12.65" customHeight="1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7"/>
    </row>
    <row r="50" spans="1:22" ht="12.65" customHeight="1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"/>
    </row>
    <row r="51" spans="1:22" ht="12.65" customHeight="1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"/>
    </row>
    <row r="52" spans="1:22" ht="12.65" customHeight="1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"/>
    </row>
    <row r="53" spans="1:22" ht="12.65" customHeight="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7"/>
    </row>
    <row r="54" spans="1:22" ht="12.6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7"/>
    </row>
    <row r="55" spans="1:22" ht="12.65" customHeight="1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7"/>
    </row>
    <row r="56" spans="1:22" ht="12.65" customHeight="1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7"/>
    </row>
    <row r="57" spans="1:22" ht="12.65" customHeight="1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7"/>
    </row>
    <row r="58" spans="1:22" ht="12.65" customHeight="1" x14ac:dyDescent="0.3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7"/>
    </row>
    <row r="59" spans="1:22" ht="12.65" customHeight="1" x14ac:dyDescent="0.3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7"/>
    </row>
    <row r="60" spans="1:22" ht="12.65" customHeight="1" x14ac:dyDescent="0.3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7"/>
    </row>
    <row r="61" spans="1:22" ht="12.65" customHeight="1" x14ac:dyDescent="0.3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7"/>
    </row>
    <row r="62" spans="1:22" ht="12.65" customHeight="1" x14ac:dyDescent="0.3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7"/>
    </row>
    <row r="63" spans="1:22" ht="12.65" customHeight="1" x14ac:dyDescent="0.3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7"/>
    </row>
    <row r="64" spans="1:22" ht="12.65" customHeight="1" x14ac:dyDescent="0.3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7"/>
    </row>
    <row r="65" spans="1:22" ht="12.65" customHeight="1" x14ac:dyDescent="0.3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7"/>
    </row>
    <row r="66" spans="1:22" ht="12.65" customHeight="1" x14ac:dyDescent="0.3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7"/>
    </row>
    <row r="67" spans="1:22" ht="12.65" customHeight="1" x14ac:dyDescent="0.3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7"/>
    </row>
    <row r="68" spans="1:22" ht="12.65" customHeight="1" x14ac:dyDescent="0.3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7"/>
    </row>
    <row r="69" spans="1:22" ht="12.65" customHeight="1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7"/>
    </row>
    <row r="70" spans="1:22" ht="12.65" customHeight="1" x14ac:dyDescent="0.3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7"/>
    </row>
    <row r="71" spans="1:22" ht="12.65" customHeight="1" x14ac:dyDescent="0.3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7"/>
    </row>
    <row r="72" spans="1:22" ht="12.65" customHeight="1" x14ac:dyDescent="0.3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7"/>
    </row>
    <row r="73" spans="1:22" ht="12.65" customHeight="1" x14ac:dyDescent="0.3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7"/>
    </row>
    <row r="74" spans="1:22" ht="12.65" customHeight="1" x14ac:dyDescent="0.3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7"/>
    </row>
    <row r="75" spans="1:22" ht="12.65" customHeight="1" x14ac:dyDescent="0.3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7"/>
    </row>
    <row r="76" spans="1:22" ht="12.65" customHeight="1" x14ac:dyDescent="0.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7"/>
    </row>
    <row r="77" spans="1:22" ht="12.65" customHeight="1" x14ac:dyDescent="0.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7"/>
    </row>
    <row r="78" spans="1:22" ht="12.65" customHeight="1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7"/>
    </row>
    <row r="79" spans="1:22" ht="12.65" customHeight="1" x14ac:dyDescent="0.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7"/>
    </row>
    <row r="80" spans="1:22" ht="12.65" customHeight="1" x14ac:dyDescent="0.3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7"/>
    </row>
    <row r="81" spans="1:22" ht="12.65" customHeight="1" x14ac:dyDescent="0.3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7"/>
    </row>
    <row r="82" spans="1:22" ht="12.65" customHeight="1" x14ac:dyDescent="0.3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7"/>
    </row>
    <row r="83" spans="1:22" ht="12.65" customHeight="1" x14ac:dyDescent="0.3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7"/>
    </row>
    <row r="84" spans="1:22" ht="12.65" customHeight="1" x14ac:dyDescent="0.3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7"/>
    </row>
    <row r="85" spans="1:22" ht="12.65" customHeight="1" x14ac:dyDescent="0.3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7"/>
    </row>
    <row r="86" spans="1:22" ht="12.65" customHeight="1" x14ac:dyDescent="0.3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7"/>
    </row>
    <row r="87" spans="1:22" ht="12.65" customHeight="1" x14ac:dyDescent="0.3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7"/>
    </row>
    <row r="88" spans="1:22" ht="12.65" customHeight="1" x14ac:dyDescent="0.3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7"/>
    </row>
    <row r="89" spans="1:22" ht="12.65" customHeight="1" x14ac:dyDescent="0.3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7"/>
    </row>
    <row r="90" spans="1:22" ht="12.65" customHeight="1" x14ac:dyDescent="0.3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7"/>
    </row>
    <row r="91" spans="1:22" ht="12.65" customHeight="1" x14ac:dyDescent="0.3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7"/>
    </row>
    <row r="92" spans="1:22" ht="12.65" customHeight="1" x14ac:dyDescent="0.3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7"/>
    </row>
    <row r="93" spans="1:22" ht="12.65" customHeight="1" x14ac:dyDescent="0.3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7"/>
    </row>
    <row r="94" spans="1:22" ht="12.65" customHeight="1" x14ac:dyDescent="0.3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7"/>
    </row>
    <row r="95" spans="1:22" ht="12.65" customHeight="1" x14ac:dyDescent="0.3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7"/>
    </row>
    <row r="96" spans="1:22" ht="12.65" customHeight="1" x14ac:dyDescent="0.3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7"/>
    </row>
    <row r="97" spans="1:22" ht="12.65" customHeight="1" x14ac:dyDescent="0.3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7"/>
    </row>
    <row r="98" spans="1:22" ht="12.65" customHeight="1" x14ac:dyDescent="0.3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7"/>
    </row>
    <row r="99" spans="1:22" ht="12.65" customHeight="1" x14ac:dyDescent="0.3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7"/>
    </row>
    <row r="100" spans="1:22" ht="12.65" customHeight="1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7"/>
    </row>
    <row r="101" spans="1:22" ht="12.65" customHeight="1" x14ac:dyDescent="0.3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7"/>
    </row>
  </sheetData>
  <mergeCells count="8">
    <mergeCell ref="A2:U2"/>
    <mergeCell ref="C14:K14"/>
    <mergeCell ref="M14:U14"/>
    <mergeCell ref="B38:C38"/>
    <mergeCell ref="B35:U35"/>
    <mergeCell ref="B34:U34"/>
    <mergeCell ref="B8:C8"/>
    <mergeCell ref="A3:U3"/>
  </mergeCells>
  <pageMargins left="0.75" right="0.75" top="1" bottom="1" header="0.5" footer="0.5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7A51-D99F-4049-ABDB-FC891569D30D}">
  <sheetPr>
    <pageSetUpPr fitToPage="1"/>
  </sheetPr>
  <dimension ref="A1:V71"/>
  <sheetViews>
    <sheetView showGridLines="0" workbookViewId="0">
      <selection activeCell="A70" sqref="A70:B70"/>
    </sheetView>
  </sheetViews>
  <sheetFormatPr defaultColWidth="13.7265625" defaultRowHeight="12.5" x14ac:dyDescent="0.25"/>
  <cols>
    <col min="1" max="1" width="18.54296875" style="284" customWidth="1"/>
    <col min="2" max="2" width="23.7265625" style="284" customWidth="1"/>
    <col min="3" max="21" width="8.7265625" style="284" customWidth="1"/>
    <col min="22" max="16384" width="13.7265625" style="284"/>
  </cols>
  <sheetData>
    <row r="1" spans="1:22" ht="12.6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" t="s">
        <v>8</v>
      </c>
      <c r="V1" s="7"/>
    </row>
    <row r="2" spans="1:22" ht="19.149999999999999" customHeight="1" x14ac:dyDescent="0.35">
      <c r="A2" s="372" t="s">
        <v>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8"/>
      <c r="V2" s="7"/>
    </row>
    <row r="3" spans="1:22" ht="19.149999999999999" customHeight="1" x14ac:dyDescent="0.35">
      <c r="A3" s="372" t="s">
        <v>127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8"/>
      <c r="V3" s="7"/>
    </row>
    <row r="4" spans="1:22" ht="19.149999999999999" customHeight="1" x14ac:dyDescent="0.35">
      <c r="A4" s="391">
        <v>2021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8"/>
      <c r="V4" s="7"/>
    </row>
    <row r="5" spans="1:22" ht="15.75" customHeight="1" x14ac:dyDescent="0.3">
      <c r="A5" s="302" t="s">
        <v>10</v>
      </c>
      <c r="B5" s="28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t="15.75" customHeight="1" x14ac:dyDescent="0.3">
      <c r="A6" s="375" t="s">
        <v>11</v>
      </c>
      <c r="B6" s="37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.75" customHeight="1" x14ac:dyDescent="0.3">
      <c r="A7" s="375" t="s">
        <v>12</v>
      </c>
      <c r="B7" s="37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</row>
    <row r="8" spans="1:22" ht="15.75" customHeight="1" x14ac:dyDescent="0.3">
      <c r="A8" s="375" t="s">
        <v>13</v>
      </c>
      <c r="B8" s="37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</row>
    <row r="9" spans="1:22" ht="15.75" customHeight="1" x14ac:dyDescent="0.3">
      <c r="A9" s="375" t="s">
        <v>14</v>
      </c>
      <c r="B9" s="37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spans="1:22" ht="6.65" customHeight="1" x14ac:dyDescent="0.3">
      <c r="A10" s="389"/>
      <c r="B10" s="39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6.6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</row>
    <row r="12" spans="1:22" ht="16.75" customHeight="1" x14ac:dyDescent="0.3">
      <c r="A12" s="37" t="s">
        <v>126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22" ht="16.75" customHeight="1" x14ac:dyDescent="0.3">
      <c r="A13" s="301" t="s">
        <v>125</v>
      </c>
      <c r="B13" s="6"/>
      <c r="C13" s="30" t="s">
        <v>0</v>
      </c>
      <c r="D13" s="30" t="s">
        <v>0</v>
      </c>
      <c r="E13" s="30" t="s">
        <v>0</v>
      </c>
      <c r="F13" s="6"/>
      <c r="G13" s="30" t="s">
        <v>2</v>
      </c>
      <c r="H13" s="30" t="s">
        <v>2</v>
      </c>
      <c r="I13" s="30" t="s">
        <v>2</v>
      </c>
      <c r="J13" s="6"/>
      <c r="K13" s="30" t="s">
        <v>4</v>
      </c>
      <c r="L13" s="30" t="s">
        <v>4</v>
      </c>
      <c r="M13" s="30" t="s">
        <v>4</v>
      </c>
      <c r="N13" s="6"/>
      <c r="O13" s="30" t="s">
        <v>6</v>
      </c>
      <c r="P13" s="30" t="s">
        <v>6</v>
      </c>
      <c r="Q13" s="30" t="s">
        <v>6</v>
      </c>
      <c r="R13" s="6"/>
      <c r="S13" s="300" t="s">
        <v>124</v>
      </c>
      <c r="T13" s="300" t="s">
        <v>124</v>
      </c>
      <c r="U13" s="300" t="s">
        <v>124</v>
      </c>
      <c r="V13" s="7"/>
    </row>
    <row r="14" spans="1:22" ht="27.65" customHeight="1" x14ac:dyDescent="0.3">
      <c r="A14" s="6"/>
      <c r="B14" s="6"/>
      <c r="C14" s="299" t="s">
        <v>123</v>
      </c>
      <c r="D14" s="299" t="s">
        <v>122</v>
      </c>
      <c r="E14" s="299" t="s">
        <v>40</v>
      </c>
      <c r="F14" s="6"/>
      <c r="G14" s="299" t="s">
        <v>123</v>
      </c>
      <c r="H14" s="299" t="s">
        <v>122</v>
      </c>
      <c r="I14" s="299" t="s">
        <v>40</v>
      </c>
      <c r="J14" s="6"/>
      <c r="K14" s="299" t="s">
        <v>123</v>
      </c>
      <c r="L14" s="299" t="s">
        <v>122</v>
      </c>
      <c r="M14" s="299" t="s">
        <v>40</v>
      </c>
      <c r="N14" s="6"/>
      <c r="O14" s="299" t="s">
        <v>123</v>
      </c>
      <c r="P14" s="299" t="s">
        <v>122</v>
      </c>
      <c r="Q14" s="299" t="s">
        <v>40</v>
      </c>
      <c r="R14" s="6"/>
      <c r="S14" s="299" t="s">
        <v>123</v>
      </c>
      <c r="T14" s="299" t="s">
        <v>122</v>
      </c>
      <c r="U14" s="299" t="s">
        <v>40</v>
      </c>
      <c r="V14" s="7"/>
    </row>
    <row r="15" spans="1:22" ht="6.6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1:22" ht="6.6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1:22" ht="16.75" customHeight="1" x14ac:dyDescent="0.3">
      <c r="A17" s="6"/>
      <c r="B17" s="3" t="s">
        <v>121</v>
      </c>
      <c r="C17" s="293">
        <v>20.6</v>
      </c>
      <c r="D17" s="293">
        <v>3.8</v>
      </c>
      <c r="E17" s="293">
        <v>24.4</v>
      </c>
      <c r="F17" s="4"/>
      <c r="G17" s="293">
        <v>22.3</v>
      </c>
      <c r="H17" s="293">
        <v>3.6</v>
      </c>
      <c r="I17" s="293">
        <v>25.9</v>
      </c>
      <c r="J17" s="4"/>
      <c r="K17" s="293">
        <v>27.6</v>
      </c>
      <c r="L17" s="293">
        <v>4.3</v>
      </c>
      <c r="M17" s="293">
        <v>31.9</v>
      </c>
      <c r="N17" s="4"/>
      <c r="O17" s="293">
        <v>25.9</v>
      </c>
      <c r="P17" s="294">
        <v>5.0999999999999996</v>
      </c>
      <c r="Q17" s="293">
        <v>31</v>
      </c>
      <c r="R17" s="4"/>
      <c r="S17" s="293">
        <v>96.4</v>
      </c>
      <c r="T17" s="293">
        <v>16.8</v>
      </c>
      <c r="U17" s="293">
        <v>113.2</v>
      </c>
      <c r="V17" s="7"/>
    </row>
    <row r="18" spans="1:22" ht="16.75" customHeight="1" x14ac:dyDescent="0.3">
      <c r="A18" s="6"/>
      <c r="B18" s="3" t="s">
        <v>120</v>
      </c>
      <c r="C18" s="293">
        <v>175.2</v>
      </c>
      <c r="D18" s="293">
        <v>71.400000000000006</v>
      </c>
      <c r="E18" s="293">
        <v>246.6</v>
      </c>
      <c r="F18" s="4"/>
      <c r="G18" s="293">
        <v>133.4</v>
      </c>
      <c r="H18" s="293">
        <v>77.3</v>
      </c>
      <c r="I18" s="293">
        <v>210.7</v>
      </c>
      <c r="J18" s="4"/>
      <c r="K18" s="293">
        <v>114.7</v>
      </c>
      <c r="L18" s="293">
        <v>78.099999999999994</v>
      </c>
      <c r="M18" s="293">
        <v>192.8</v>
      </c>
      <c r="N18" s="4"/>
      <c r="O18" s="293">
        <v>165</v>
      </c>
      <c r="P18" s="294">
        <v>77.400000000000006</v>
      </c>
      <c r="Q18" s="293">
        <v>242.4</v>
      </c>
      <c r="R18" s="4"/>
      <c r="S18" s="293">
        <v>588.29999999999995</v>
      </c>
      <c r="T18" s="293">
        <v>304.2</v>
      </c>
      <c r="U18" s="293">
        <v>892.5</v>
      </c>
      <c r="V18" s="7"/>
    </row>
    <row r="19" spans="1:22" ht="16.75" customHeight="1" x14ac:dyDescent="0.3">
      <c r="A19" s="6"/>
      <c r="B19" s="3" t="s">
        <v>119</v>
      </c>
      <c r="C19" s="293">
        <v>20.399999999999999</v>
      </c>
      <c r="D19" s="293">
        <v>1.4</v>
      </c>
      <c r="E19" s="293">
        <v>21.8</v>
      </c>
      <c r="F19" s="4"/>
      <c r="G19" s="293">
        <v>7.9</v>
      </c>
      <c r="H19" s="293">
        <v>1.5</v>
      </c>
      <c r="I19" s="293">
        <v>9.3000000000000007</v>
      </c>
      <c r="J19" s="4"/>
      <c r="K19" s="293">
        <v>8.5</v>
      </c>
      <c r="L19" s="293">
        <v>2</v>
      </c>
      <c r="M19" s="293">
        <v>10.4</v>
      </c>
      <c r="N19" s="4"/>
      <c r="O19" s="293">
        <v>6.9</v>
      </c>
      <c r="P19" s="294">
        <v>1.9</v>
      </c>
      <c r="Q19" s="293">
        <v>8.8000000000000007</v>
      </c>
      <c r="R19" s="4"/>
      <c r="S19" s="293">
        <v>43.7</v>
      </c>
      <c r="T19" s="293">
        <v>6.7</v>
      </c>
      <c r="U19" s="293">
        <v>50.4</v>
      </c>
      <c r="V19" s="7"/>
    </row>
    <row r="20" spans="1:22" ht="16.75" customHeight="1" x14ac:dyDescent="0.3">
      <c r="A20" s="6"/>
      <c r="B20" s="3" t="s">
        <v>118</v>
      </c>
      <c r="C20" s="293">
        <v>332.7</v>
      </c>
      <c r="D20" s="293">
        <v>284.39999999999998</v>
      </c>
      <c r="E20" s="293">
        <v>617</v>
      </c>
      <c r="F20" s="4"/>
      <c r="G20" s="293">
        <v>329.1</v>
      </c>
      <c r="H20" s="293">
        <v>278.60000000000002</v>
      </c>
      <c r="I20" s="293">
        <v>607.6</v>
      </c>
      <c r="J20" s="4"/>
      <c r="K20" s="293">
        <v>347.3</v>
      </c>
      <c r="L20" s="293">
        <v>279.39999999999998</v>
      </c>
      <c r="M20" s="293">
        <v>626.70000000000005</v>
      </c>
      <c r="N20" s="4"/>
      <c r="O20" s="293">
        <v>311.7</v>
      </c>
      <c r="P20" s="294">
        <v>290</v>
      </c>
      <c r="Q20" s="293">
        <v>601.70000000000005</v>
      </c>
      <c r="R20" s="4"/>
      <c r="S20" s="293">
        <v>1320.7</v>
      </c>
      <c r="T20" s="293">
        <v>1132.3</v>
      </c>
      <c r="U20" s="293">
        <v>2453</v>
      </c>
      <c r="V20" s="7"/>
    </row>
    <row r="21" spans="1:22" ht="16.75" customHeight="1" x14ac:dyDescent="0.3">
      <c r="A21" s="6"/>
      <c r="B21" s="3" t="s">
        <v>117</v>
      </c>
      <c r="C21" s="293">
        <v>219</v>
      </c>
      <c r="D21" s="293">
        <v>102.7</v>
      </c>
      <c r="E21" s="293">
        <v>321.7</v>
      </c>
      <c r="F21" s="4"/>
      <c r="G21" s="293">
        <v>221.1</v>
      </c>
      <c r="H21" s="293">
        <v>94.3</v>
      </c>
      <c r="I21" s="293">
        <v>315.3</v>
      </c>
      <c r="J21" s="4"/>
      <c r="K21" s="293">
        <v>193.4</v>
      </c>
      <c r="L21" s="293">
        <v>93.4</v>
      </c>
      <c r="M21" s="293">
        <v>286.7</v>
      </c>
      <c r="N21" s="4"/>
      <c r="O21" s="293">
        <v>199.4</v>
      </c>
      <c r="P21" s="294">
        <v>99.4</v>
      </c>
      <c r="Q21" s="293">
        <v>298.8</v>
      </c>
      <c r="R21" s="4"/>
      <c r="S21" s="293">
        <v>832.9</v>
      </c>
      <c r="T21" s="293">
        <v>389.6</v>
      </c>
      <c r="U21" s="293">
        <v>1222.5999999999999</v>
      </c>
      <c r="V21" s="7"/>
    </row>
    <row r="22" spans="1:22" ht="16.75" customHeight="1" x14ac:dyDescent="0.3">
      <c r="A22" s="6"/>
      <c r="B22" s="3" t="s">
        <v>116</v>
      </c>
      <c r="C22" s="293">
        <v>151.19999999999999</v>
      </c>
      <c r="D22" s="293">
        <v>160.80000000000001</v>
      </c>
      <c r="E22" s="293">
        <v>312</v>
      </c>
      <c r="F22" s="4"/>
      <c r="G22" s="293">
        <v>194.4</v>
      </c>
      <c r="H22" s="293">
        <v>162.1</v>
      </c>
      <c r="I22" s="293">
        <v>356.5</v>
      </c>
      <c r="J22" s="4"/>
      <c r="K22" s="293">
        <v>221.2</v>
      </c>
      <c r="L22" s="293">
        <v>169.2</v>
      </c>
      <c r="M22" s="293">
        <v>390.4</v>
      </c>
      <c r="N22" s="4"/>
      <c r="O22" s="293">
        <v>240.5</v>
      </c>
      <c r="P22" s="294">
        <v>191.4</v>
      </c>
      <c r="Q22" s="293">
        <v>431.9</v>
      </c>
      <c r="R22" s="4"/>
      <c r="S22" s="293">
        <v>807.3</v>
      </c>
      <c r="T22" s="293">
        <v>683.5</v>
      </c>
      <c r="U22" s="293">
        <v>1490.8</v>
      </c>
      <c r="V22" s="7"/>
    </row>
    <row r="23" spans="1:22" ht="16.75" customHeight="1" x14ac:dyDescent="0.3">
      <c r="A23" s="6"/>
      <c r="B23" s="3" t="s">
        <v>115</v>
      </c>
      <c r="C23" s="293">
        <v>21</v>
      </c>
      <c r="D23" s="293">
        <v>73.599999999999994</v>
      </c>
      <c r="E23" s="293">
        <v>94.6</v>
      </c>
      <c r="F23" s="4"/>
      <c r="G23" s="293">
        <v>16.8</v>
      </c>
      <c r="H23" s="293">
        <v>72.400000000000006</v>
      </c>
      <c r="I23" s="293">
        <v>89.2</v>
      </c>
      <c r="J23" s="4"/>
      <c r="K23" s="293">
        <v>23.4</v>
      </c>
      <c r="L23" s="293">
        <v>72.7</v>
      </c>
      <c r="M23" s="293">
        <v>96.1</v>
      </c>
      <c r="N23" s="4"/>
      <c r="O23" s="293">
        <v>20.9</v>
      </c>
      <c r="P23" s="294">
        <v>71.7</v>
      </c>
      <c r="Q23" s="293">
        <v>92.6</v>
      </c>
      <c r="R23" s="4"/>
      <c r="S23" s="293">
        <v>82.1</v>
      </c>
      <c r="T23" s="293">
        <v>290.39999999999998</v>
      </c>
      <c r="U23" s="293">
        <v>372.5</v>
      </c>
      <c r="V23" s="7"/>
    </row>
    <row r="24" spans="1:22" ht="16.75" customHeight="1" x14ac:dyDescent="0.3">
      <c r="A24" s="6"/>
      <c r="B24" s="3" t="s">
        <v>114</v>
      </c>
      <c r="C24" s="293">
        <v>1116.8</v>
      </c>
      <c r="D24" s="293">
        <v>335.7</v>
      </c>
      <c r="E24" s="293">
        <v>1452.4</v>
      </c>
      <c r="F24" s="4"/>
      <c r="G24" s="293">
        <v>1147.5999999999999</v>
      </c>
      <c r="H24" s="293">
        <v>388</v>
      </c>
      <c r="I24" s="293">
        <v>1535.6</v>
      </c>
      <c r="J24" s="4"/>
      <c r="K24" s="293">
        <v>1201.4000000000001</v>
      </c>
      <c r="L24" s="293">
        <v>398.8</v>
      </c>
      <c r="M24" s="293">
        <v>1600.1</v>
      </c>
      <c r="N24" s="4"/>
      <c r="O24" s="293">
        <v>1448.6</v>
      </c>
      <c r="P24" s="294">
        <v>435.1</v>
      </c>
      <c r="Q24" s="293">
        <v>1883.7</v>
      </c>
      <c r="R24" s="4"/>
      <c r="S24" s="293">
        <v>4914.3999999999996</v>
      </c>
      <c r="T24" s="293">
        <v>1557.6</v>
      </c>
      <c r="U24" s="293">
        <v>6471.9</v>
      </c>
      <c r="V24" s="7"/>
    </row>
    <row r="25" spans="1:22" ht="16.75" customHeight="1" x14ac:dyDescent="0.3">
      <c r="A25" s="6"/>
      <c r="B25" s="3" t="s">
        <v>113</v>
      </c>
      <c r="C25" s="291">
        <v>4.3</v>
      </c>
      <c r="D25" s="291">
        <v>16.100000000000001</v>
      </c>
      <c r="E25" s="291">
        <v>20.6</v>
      </c>
      <c r="F25" s="292"/>
      <c r="G25" s="291">
        <v>7.2</v>
      </c>
      <c r="H25" s="291">
        <v>17.899999999999999</v>
      </c>
      <c r="I25" s="291">
        <v>25.4</v>
      </c>
      <c r="J25" s="292"/>
      <c r="K25" s="291">
        <v>5.5</v>
      </c>
      <c r="L25" s="291">
        <v>33.200000000000003</v>
      </c>
      <c r="M25" s="291">
        <v>39</v>
      </c>
      <c r="N25" s="292"/>
      <c r="O25" s="291">
        <v>16.399999999999999</v>
      </c>
      <c r="P25" s="298">
        <v>20.2</v>
      </c>
      <c r="Q25" s="291">
        <v>36.6</v>
      </c>
      <c r="R25" s="292"/>
      <c r="S25" s="291">
        <v>33.5</v>
      </c>
      <c r="T25" s="291">
        <v>87.7</v>
      </c>
      <c r="U25" s="291">
        <v>121.2</v>
      </c>
      <c r="V25" s="7"/>
    </row>
    <row r="26" spans="1:22" ht="16.75" customHeight="1" x14ac:dyDescent="0.3">
      <c r="A26" s="3" t="s">
        <v>112</v>
      </c>
      <c r="B26" s="6"/>
      <c r="C26" s="296">
        <v>2061.1999999999998</v>
      </c>
      <c r="D26" s="296">
        <v>1049.9000000000001</v>
      </c>
      <c r="E26" s="296">
        <v>3111.1</v>
      </c>
      <c r="F26" s="146"/>
      <c r="G26" s="296">
        <v>2079.8000000000002</v>
      </c>
      <c r="H26" s="296">
        <v>1095.7</v>
      </c>
      <c r="I26" s="296">
        <v>3175.5</v>
      </c>
      <c r="J26" s="146"/>
      <c r="K26" s="296">
        <v>2143</v>
      </c>
      <c r="L26" s="296">
        <v>1131.0999999999999</v>
      </c>
      <c r="M26" s="296">
        <v>3274.1</v>
      </c>
      <c r="N26" s="146"/>
      <c r="O26" s="296">
        <v>2435.3000000000002</v>
      </c>
      <c r="P26" s="297">
        <v>1192.2</v>
      </c>
      <c r="Q26" s="296">
        <v>3627.5</v>
      </c>
      <c r="R26" s="146"/>
      <c r="S26" s="296">
        <v>8719.2999999999993</v>
      </c>
      <c r="T26" s="296">
        <v>4468.8</v>
      </c>
      <c r="U26" s="296">
        <v>13188.1</v>
      </c>
      <c r="V26" s="7"/>
    </row>
    <row r="27" spans="1:22" ht="1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95"/>
      <c r="Q27" s="6"/>
      <c r="R27" s="6"/>
      <c r="S27" s="6"/>
      <c r="T27" s="6"/>
      <c r="U27" s="6"/>
      <c r="V27" s="7"/>
    </row>
    <row r="28" spans="1:22" ht="16.75" customHeight="1" x14ac:dyDescent="0.3">
      <c r="A28" s="6"/>
      <c r="B28" s="3" t="s">
        <v>111</v>
      </c>
      <c r="C28" s="293">
        <v>24.7</v>
      </c>
      <c r="D28" s="293">
        <v>169.1</v>
      </c>
      <c r="E28" s="293">
        <v>193.8</v>
      </c>
      <c r="F28" s="4"/>
      <c r="G28" s="293">
        <v>17.8</v>
      </c>
      <c r="H28" s="293">
        <v>190.6</v>
      </c>
      <c r="I28" s="293">
        <v>208.4</v>
      </c>
      <c r="J28" s="4"/>
      <c r="K28" s="293">
        <v>194</v>
      </c>
      <c r="L28" s="293">
        <v>212.9</v>
      </c>
      <c r="M28" s="293">
        <v>406.9</v>
      </c>
      <c r="N28" s="4"/>
      <c r="O28" s="293">
        <v>87.7</v>
      </c>
      <c r="P28" s="294">
        <v>218.3</v>
      </c>
      <c r="Q28" s="293">
        <v>306</v>
      </c>
      <c r="R28" s="4"/>
      <c r="S28" s="293">
        <v>324.10000000000002</v>
      </c>
      <c r="T28" s="293">
        <v>791</v>
      </c>
      <c r="U28" s="293">
        <v>1115.0999999999999</v>
      </c>
      <c r="V28" s="7"/>
    </row>
    <row r="29" spans="1:22" ht="16.75" customHeight="1" x14ac:dyDescent="0.3">
      <c r="A29" s="6"/>
      <c r="B29" s="3" t="s">
        <v>110</v>
      </c>
      <c r="C29" s="293">
        <v>10.5</v>
      </c>
      <c r="D29" s="293">
        <v>0</v>
      </c>
      <c r="E29" s="293">
        <v>10.5</v>
      </c>
      <c r="F29" s="4"/>
      <c r="G29" s="293">
        <v>4.7</v>
      </c>
      <c r="H29" s="293">
        <v>0</v>
      </c>
      <c r="I29" s="293">
        <v>4.7</v>
      </c>
      <c r="J29" s="4"/>
      <c r="K29" s="293">
        <v>0</v>
      </c>
      <c r="L29" s="293">
        <v>0</v>
      </c>
      <c r="M29" s="293">
        <v>0</v>
      </c>
      <c r="N29" s="4"/>
      <c r="O29" s="293">
        <v>0</v>
      </c>
      <c r="P29" s="294">
        <v>0</v>
      </c>
      <c r="Q29" s="293">
        <v>0</v>
      </c>
      <c r="R29" s="4"/>
      <c r="S29" s="293">
        <v>15.2</v>
      </c>
      <c r="T29" s="293">
        <v>0</v>
      </c>
      <c r="U29" s="293">
        <v>15.2</v>
      </c>
      <c r="V29" s="7"/>
    </row>
    <row r="30" spans="1:22" ht="16.75" customHeight="1" x14ac:dyDescent="0.3">
      <c r="A30" s="6"/>
      <c r="B30" s="3" t="s">
        <v>109</v>
      </c>
      <c r="C30" s="293">
        <v>249.6</v>
      </c>
      <c r="D30" s="293">
        <v>153.6</v>
      </c>
      <c r="E30" s="293">
        <v>403.2</v>
      </c>
      <c r="F30" s="4"/>
      <c r="G30" s="293">
        <v>399.8</v>
      </c>
      <c r="H30" s="293">
        <v>169.3</v>
      </c>
      <c r="I30" s="293">
        <v>569.1</v>
      </c>
      <c r="J30" s="4"/>
      <c r="K30" s="293">
        <v>422.2</v>
      </c>
      <c r="L30" s="293">
        <v>170.9</v>
      </c>
      <c r="M30" s="293">
        <v>593.1</v>
      </c>
      <c r="N30" s="4"/>
      <c r="O30" s="293">
        <v>470.8</v>
      </c>
      <c r="P30" s="294">
        <v>176.6</v>
      </c>
      <c r="Q30" s="293">
        <v>647.4</v>
      </c>
      <c r="R30" s="4"/>
      <c r="S30" s="293">
        <v>1542.4</v>
      </c>
      <c r="T30" s="293">
        <v>670.4</v>
      </c>
      <c r="U30" s="293">
        <v>2212.8000000000002</v>
      </c>
      <c r="V30" s="7"/>
    </row>
    <row r="31" spans="1:22" ht="16.75" customHeight="1" x14ac:dyDescent="0.3">
      <c r="A31" s="6"/>
      <c r="B31" s="3" t="s">
        <v>108</v>
      </c>
      <c r="C31" s="291">
        <v>0</v>
      </c>
      <c r="D31" s="291">
        <v>6.4</v>
      </c>
      <c r="E31" s="291">
        <v>6.4</v>
      </c>
      <c r="F31" s="292"/>
      <c r="G31" s="291">
        <v>0.1</v>
      </c>
      <c r="H31" s="291">
        <v>3.2</v>
      </c>
      <c r="I31" s="291">
        <v>3.2</v>
      </c>
      <c r="J31" s="292"/>
      <c r="K31" s="291">
        <v>0</v>
      </c>
      <c r="L31" s="291">
        <v>4.9000000000000004</v>
      </c>
      <c r="M31" s="291">
        <v>4.9000000000000004</v>
      </c>
      <c r="N31" s="292"/>
      <c r="O31" s="291">
        <v>0</v>
      </c>
      <c r="P31" s="298">
        <v>3.2</v>
      </c>
      <c r="Q31" s="291">
        <v>3.2</v>
      </c>
      <c r="R31" s="292"/>
      <c r="S31" s="291">
        <v>0.1</v>
      </c>
      <c r="T31" s="291">
        <v>17.600000000000001</v>
      </c>
      <c r="U31" s="291">
        <v>17.600000000000001</v>
      </c>
      <c r="V31" s="7"/>
    </row>
    <row r="32" spans="1:22" ht="16.75" customHeight="1" x14ac:dyDescent="0.3">
      <c r="A32" s="3" t="s">
        <v>107</v>
      </c>
      <c r="B32" s="6"/>
      <c r="C32" s="296">
        <v>284.8</v>
      </c>
      <c r="D32" s="296">
        <v>329.1</v>
      </c>
      <c r="E32" s="296">
        <v>613.9</v>
      </c>
      <c r="F32" s="146"/>
      <c r="G32" s="296">
        <v>422.4</v>
      </c>
      <c r="H32" s="296">
        <v>363.1</v>
      </c>
      <c r="I32" s="296">
        <v>785.4</v>
      </c>
      <c r="J32" s="146"/>
      <c r="K32" s="296">
        <v>616.20000000000005</v>
      </c>
      <c r="L32" s="296">
        <v>388.7</v>
      </c>
      <c r="M32" s="296">
        <v>1004.9</v>
      </c>
      <c r="N32" s="146"/>
      <c r="O32" s="296">
        <v>558.5</v>
      </c>
      <c r="P32" s="297">
        <v>398.1</v>
      </c>
      <c r="Q32" s="296">
        <v>956.5</v>
      </c>
      <c r="R32" s="146"/>
      <c r="S32" s="296">
        <v>1881.8</v>
      </c>
      <c r="T32" s="296">
        <v>1479</v>
      </c>
      <c r="U32" s="296">
        <v>3360.7</v>
      </c>
      <c r="V32" s="7"/>
    </row>
    <row r="33" spans="1:22" ht="1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95"/>
      <c r="Q33" s="6"/>
      <c r="R33" s="6"/>
      <c r="S33" s="6"/>
      <c r="T33" s="6"/>
      <c r="U33" s="6"/>
      <c r="V33" s="7"/>
    </row>
    <row r="34" spans="1:22" ht="16.75" customHeight="1" x14ac:dyDescent="0.3">
      <c r="A34" s="6"/>
      <c r="B34" s="3" t="s">
        <v>106</v>
      </c>
      <c r="C34" s="293">
        <v>11</v>
      </c>
      <c r="D34" s="293">
        <v>165.7</v>
      </c>
      <c r="E34" s="293">
        <v>176.6</v>
      </c>
      <c r="F34" s="4"/>
      <c r="G34" s="293">
        <v>12.4</v>
      </c>
      <c r="H34" s="293">
        <v>163.30000000000001</v>
      </c>
      <c r="I34" s="293">
        <v>175.6</v>
      </c>
      <c r="J34" s="4"/>
      <c r="K34" s="293">
        <v>7</v>
      </c>
      <c r="L34" s="293">
        <v>125.1</v>
      </c>
      <c r="M34" s="293">
        <v>132</v>
      </c>
      <c r="N34" s="4"/>
      <c r="O34" s="293">
        <v>8.4</v>
      </c>
      <c r="P34" s="294">
        <v>88.8</v>
      </c>
      <c r="Q34" s="293">
        <v>97.2</v>
      </c>
      <c r="R34" s="4"/>
      <c r="S34" s="293">
        <v>38.700000000000003</v>
      </c>
      <c r="T34" s="293">
        <v>542.79999999999995</v>
      </c>
      <c r="U34" s="293">
        <v>581.5</v>
      </c>
      <c r="V34" s="7"/>
    </row>
    <row r="35" spans="1:22" ht="16.75" customHeight="1" x14ac:dyDescent="0.3">
      <c r="A35" s="6"/>
      <c r="B35" s="3" t="s">
        <v>105</v>
      </c>
      <c r="C35" s="293">
        <v>101.5</v>
      </c>
      <c r="D35" s="293">
        <v>18</v>
      </c>
      <c r="E35" s="293">
        <v>119.5</v>
      </c>
      <c r="F35" s="4"/>
      <c r="G35" s="293">
        <v>112.1</v>
      </c>
      <c r="H35" s="293">
        <v>44.2</v>
      </c>
      <c r="I35" s="293">
        <v>156.30000000000001</v>
      </c>
      <c r="J35" s="4"/>
      <c r="K35" s="293">
        <v>99.9</v>
      </c>
      <c r="L35" s="293">
        <v>40.1</v>
      </c>
      <c r="M35" s="293">
        <v>140</v>
      </c>
      <c r="N35" s="4"/>
      <c r="O35" s="293">
        <v>121</v>
      </c>
      <c r="P35" s="294">
        <v>40.4</v>
      </c>
      <c r="Q35" s="293">
        <v>161.5</v>
      </c>
      <c r="R35" s="4"/>
      <c r="S35" s="293">
        <v>434.5</v>
      </c>
      <c r="T35" s="293">
        <v>142.69999999999999</v>
      </c>
      <c r="U35" s="293">
        <v>577.20000000000005</v>
      </c>
      <c r="V35" s="7"/>
    </row>
    <row r="36" spans="1:22" ht="16.75" customHeight="1" x14ac:dyDescent="0.3">
      <c r="A36" s="6"/>
      <c r="B36" s="3" t="s">
        <v>104</v>
      </c>
      <c r="C36" s="293">
        <v>2.5</v>
      </c>
      <c r="D36" s="293">
        <v>0</v>
      </c>
      <c r="E36" s="293">
        <v>2.5</v>
      </c>
      <c r="F36" s="4"/>
      <c r="G36" s="293">
        <v>9.4</v>
      </c>
      <c r="H36" s="293">
        <v>0</v>
      </c>
      <c r="I36" s="293">
        <v>9.4</v>
      </c>
      <c r="J36" s="4"/>
      <c r="K36" s="293">
        <v>5.4</v>
      </c>
      <c r="L36" s="293">
        <v>-0.2</v>
      </c>
      <c r="M36" s="293">
        <v>5.3</v>
      </c>
      <c r="N36" s="4"/>
      <c r="O36" s="293">
        <v>6.4</v>
      </c>
      <c r="P36" s="294">
        <v>0.4</v>
      </c>
      <c r="Q36" s="293">
        <v>6.9</v>
      </c>
      <c r="R36" s="4"/>
      <c r="S36" s="293">
        <v>23.8</v>
      </c>
      <c r="T36" s="293">
        <v>0.3</v>
      </c>
      <c r="U36" s="293">
        <v>24</v>
      </c>
      <c r="V36" s="7"/>
    </row>
    <row r="37" spans="1:22" ht="16.75" customHeight="1" x14ac:dyDescent="0.3">
      <c r="A37" s="6"/>
      <c r="B37" s="3" t="s">
        <v>103</v>
      </c>
      <c r="C37" s="293">
        <v>6.1</v>
      </c>
      <c r="D37" s="293">
        <v>32.6</v>
      </c>
      <c r="E37" s="293">
        <v>38.6</v>
      </c>
      <c r="F37" s="4"/>
      <c r="G37" s="293">
        <v>7.6</v>
      </c>
      <c r="H37" s="293">
        <v>32.9</v>
      </c>
      <c r="I37" s="293">
        <v>40.5</v>
      </c>
      <c r="J37" s="4"/>
      <c r="K37" s="293">
        <v>2.6</v>
      </c>
      <c r="L37" s="293">
        <v>32.5</v>
      </c>
      <c r="M37" s="293">
        <v>35.200000000000003</v>
      </c>
      <c r="N37" s="4"/>
      <c r="O37" s="293">
        <v>1.2</v>
      </c>
      <c r="P37" s="294">
        <v>34.9</v>
      </c>
      <c r="Q37" s="293">
        <v>36.1</v>
      </c>
      <c r="R37" s="4"/>
      <c r="S37" s="293">
        <v>17.5</v>
      </c>
      <c r="T37" s="293">
        <v>132.80000000000001</v>
      </c>
      <c r="U37" s="293">
        <v>150.4</v>
      </c>
      <c r="V37" s="7"/>
    </row>
    <row r="38" spans="1:22" ht="16.75" customHeight="1" x14ac:dyDescent="0.3">
      <c r="A38" s="6"/>
      <c r="B38" s="3" t="s">
        <v>102</v>
      </c>
      <c r="C38" s="293">
        <v>6.9</v>
      </c>
      <c r="D38" s="293">
        <v>88.9</v>
      </c>
      <c r="E38" s="293">
        <v>95.8</v>
      </c>
      <c r="F38" s="4"/>
      <c r="G38" s="293">
        <v>8.4</v>
      </c>
      <c r="H38" s="293">
        <v>86.9</v>
      </c>
      <c r="I38" s="293">
        <v>95.4</v>
      </c>
      <c r="J38" s="4"/>
      <c r="K38" s="293">
        <v>13</v>
      </c>
      <c r="L38" s="293">
        <v>88.7</v>
      </c>
      <c r="M38" s="293">
        <v>101.7</v>
      </c>
      <c r="N38" s="4"/>
      <c r="O38" s="293">
        <v>11.3</v>
      </c>
      <c r="P38" s="294">
        <v>126.2</v>
      </c>
      <c r="Q38" s="293">
        <v>137.5</v>
      </c>
      <c r="R38" s="4"/>
      <c r="S38" s="293">
        <v>39.6</v>
      </c>
      <c r="T38" s="293">
        <v>390.7</v>
      </c>
      <c r="U38" s="293">
        <v>430.3</v>
      </c>
      <c r="V38" s="7"/>
    </row>
    <row r="39" spans="1:22" ht="16.75" customHeight="1" x14ac:dyDescent="0.3">
      <c r="A39" s="6"/>
      <c r="B39" s="3" t="s">
        <v>101</v>
      </c>
      <c r="C39" s="291">
        <v>13.7</v>
      </c>
      <c r="D39" s="291">
        <v>18.5</v>
      </c>
      <c r="E39" s="291">
        <v>32.4</v>
      </c>
      <c r="F39" s="292"/>
      <c r="G39" s="291">
        <v>16.8</v>
      </c>
      <c r="H39" s="291">
        <v>18.2</v>
      </c>
      <c r="I39" s="291">
        <v>35</v>
      </c>
      <c r="J39" s="292"/>
      <c r="K39" s="291">
        <v>16.7</v>
      </c>
      <c r="L39" s="291">
        <v>19.3</v>
      </c>
      <c r="M39" s="291">
        <v>36</v>
      </c>
      <c r="N39" s="292"/>
      <c r="O39" s="291">
        <v>13.4</v>
      </c>
      <c r="P39" s="298">
        <v>18.2</v>
      </c>
      <c r="Q39" s="291">
        <v>31.4</v>
      </c>
      <c r="R39" s="292"/>
      <c r="S39" s="291">
        <v>60.7</v>
      </c>
      <c r="T39" s="291">
        <v>74.400000000000006</v>
      </c>
      <c r="U39" s="291">
        <v>135</v>
      </c>
      <c r="V39" s="7"/>
    </row>
    <row r="40" spans="1:22" ht="16.75" customHeight="1" x14ac:dyDescent="0.3">
      <c r="A40" s="3" t="s">
        <v>100</v>
      </c>
      <c r="B40" s="6"/>
      <c r="C40" s="296">
        <v>141.69999999999999</v>
      </c>
      <c r="D40" s="296">
        <v>323.7</v>
      </c>
      <c r="E40" s="296">
        <v>465.4</v>
      </c>
      <c r="F40" s="146"/>
      <c r="G40" s="296">
        <v>166.7</v>
      </c>
      <c r="H40" s="296">
        <v>345.5</v>
      </c>
      <c r="I40" s="296">
        <v>512.20000000000005</v>
      </c>
      <c r="J40" s="146"/>
      <c r="K40" s="296">
        <v>144.6</v>
      </c>
      <c r="L40" s="296">
        <v>305.5</v>
      </c>
      <c r="M40" s="296">
        <v>450.2</v>
      </c>
      <c r="N40" s="146"/>
      <c r="O40" s="296">
        <v>161.69999999999999</v>
      </c>
      <c r="P40" s="297">
        <v>308.89999999999998</v>
      </c>
      <c r="Q40" s="296">
        <v>470.6</v>
      </c>
      <c r="R40" s="146"/>
      <c r="S40" s="296">
        <v>614.79999999999995</v>
      </c>
      <c r="T40" s="296">
        <v>1283.7</v>
      </c>
      <c r="U40" s="296">
        <v>1898.4</v>
      </c>
      <c r="V40" s="7"/>
    </row>
    <row r="41" spans="1:22" ht="1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95"/>
      <c r="Q41" s="6"/>
      <c r="R41" s="6"/>
      <c r="S41" s="6"/>
      <c r="T41" s="6"/>
      <c r="U41" s="6"/>
      <c r="V41" s="7"/>
    </row>
    <row r="42" spans="1:22" ht="16.75" customHeight="1" x14ac:dyDescent="0.3">
      <c r="A42" s="6"/>
      <c r="B42" s="3" t="s">
        <v>99</v>
      </c>
      <c r="C42" s="293">
        <v>261.10000000000002</v>
      </c>
      <c r="D42" s="293">
        <v>297.8</v>
      </c>
      <c r="E42" s="293">
        <v>559</v>
      </c>
      <c r="F42" s="4"/>
      <c r="G42" s="293">
        <v>353.5</v>
      </c>
      <c r="H42" s="293">
        <v>257.10000000000002</v>
      </c>
      <c r="I42" s="293">
        <v>610.6</v>
      </c>
      <c r="J42" s="4"/>
      <c r="K42" s="293">
        <v>297.2</v>
      </c>
      <c r="L42" s="293">
        <v>159.80000000000001</v>
      </c>
      <c r="M42" s="293">
        <v>457</v>
      </c>
      <c r="N42" s="4"/>
      <c r="O42" s="293">
        <v>322</v>
      </c>
      <c r="P42" s="294">
        <v>112.8</v>
      </c>
      <c r="Q42" s="293">
        <v>434.9</v>
      </c>
      <c r="R42" s="4"/>
      <c r="S42" s="293">
        <v>1233.9000000000001</v>
      </c>
      <c r="T42" s="293">
        <v>827.5</v>
      </c>
      <c r="U42" s="293">
        <v>2061.4</v>
      </c>
      <c r="V42" s="7"/>
    </row>
    <row r="43" spans="1:22" ht="16.75" customHeight="1" x14ac:dyDescent="0.3">
      <c r="A43" s="6"/>
      <c r="B43" s="3" t="s">
        <v>98</v>
      </c>
      <c r="C43" s="293">
        <v>80.2</v>
      </c>
      <c r="D43" s="293">
        <v>160.30000000000001</v>
      </c>
      <c r="E43" s="293">
        <v>240.5</v>
      </c>
      <c r="F43" s="4"/>
      <c r="G43" s="293">
        <v>101.4</v>
      </c>
      <c r="H43" s="293">
        <v>167.3</v>
      </c>
      <c r="I43" s="293">
        <v>268.7</v>
      </c>
      <c r="J43" s="4"/>
      <c r="K43" s="293">
        <v>84.8</v>
      </c>
      <c r="L43" s="293">
        <v>168.6</v>
      </c>
      <c r="M43" s="293">
        <v>253.4</v>
      </c>
      <c r="N43" s="4"/>
      <c r="O43" s="293">
        <v>91.9</v>
      </c>
      <c r="P43" s="294">
        <v>178.6</v>
      </c>
      <c r="Q43" s="293">
        <v>270.39999999999998</v>
      </c>
      <c r="R43" s="4"/>
      <c r="S43" s="293">
        <v>358.1</v>
      </c>
      <c r="T43" s="293">
        <v>674.8</v>
      </c>
      <c r="U43" s="293">
        <v>1033</v>
      </c>
      <c r="V43" s="7"/>
    </row>
    <row r="44" spans="1:22" ht="16.75" customHeight="1" x14ac:dyDescent="0.3">
      <c r="A44" s="6"/>
      <c r="B44" s="3" t="s">
        <v>97</v>
      </c>
      <c r="C44" s="293">
        <v>107.9</v>
      </c>
      <c r="D44" s="293">
        <v>14.4</v>
      </c>
      <c r="E44" s="293">
        <v>122.4</v>
      </c>
      <c r="F44" s="4"/>
      <c r="G44" s="293">
        <v>135.80000000000001</v>
      </c>
      <c r="H44" s="293">
        <v>11.2</v>
      </c>
      <c r="I44" s="293">
        <v>147</v>
      </c>
      <c r="J44" s="4"/>
      <c r="K44" s="293">
        <v>114</v>
      </c>
      <c r="L44" s="293">
        <v>20.3</v>
      </c>
      <c r="M44" s="293">
        <v>134.30000000000001</v>
      </c>
      <c r="N44" s="4"/>
      <c r="O44" s="293">
        <v>124.1</v>
      </c>
      <c r="P44" s="294">
        <v>20.5</v>
      </c>
      <c r="Q44" s="293">
        <v>144.6</v>
      </c>
      <c r="R44" s="4"/>
      <c r="S44" s="293">
        <v>481.8</v>
      </c>
      <c r="T44" s="293">
        <v>66.400000000000006</v>
      </c>
      <c r="U44" s="293">
        <v>548.29999999999995</v>
      </c>
      <c r="V44" s="7"/>
    </row>
    <row r="45" spans="1:22" ht="16.75" customHeight="1" x14ac:dyDescent="0.3">
      <c r="A45" s="6"/>
      <c r="B45" s="3" t="s">
        <v>96</v>
      </c>
      <c r="C45" s="293">
        <v>16.3</v>
      </c>
      <c r="D45" s="293">
        <v>0.5</v>
      </c>
      <c r="E45" s="293">
        <v>16.8</v>
      </c>
      <c r="F45" s="4"/>
      <c r="G45" s="293">
        <v>22.5</v>
      </c>
      <c r="H45" s="293">
        <v>3.2</v>
      </c>
      <c r="I45" s="293">
        <v>25.7</v>
      </c>
      <c r="J45" s="4"/>
      <c r="K45" s="293">
        <v>29.2</v>
      </c>
      <c r="L45" s="293">
        <v>4.4000000000000004</v>
      </c>
      <c r="M45" s="293">
        <v>33.6</v>
      </c>
      <c r="N45" s="4"/>
      <c r="O45" s="293">
        <v>31.4</v>
      </c>
      <c r="P45" s="294">
        <v>7.2</v>
      </c>
      <c r="Q45" s="293">
        <v>38.6</v>
      </c>
      <c r="R45" s="4"/>
      <c r="S45" s="293">
        <v>99.4</v>
      </c>
      <c r="T45" s="293">
        <v>15.4</v>
      </c>
      <c r="U45" s="293">
        <v>114.7</v>
      </c>
      <c r="V45" s="7"/>
    </row>
    <row r="46" spans="1:22" ht="16.75" customHeight="1" x14ac:dyDescent="0.3">
      <c r="A46" s="6"/>
      <c r="B46" s="3" t="s">
        <v>95</v>
      </c>
      <c r="C46" s="293">
        <v>0</v>
      </c>
      <c r="D46" s="293">
        <v>109.7</v>
      </c>
      <c r="E46" s="293">
        <v>109.7</v>
      </c>
      <c r="F46" s="4"/>
      <c r="G46" s="293">
        <v>0</v>
      </c>
      <c r="H46" s="293">
        <v>105</v>
      </c>
      <c r="I46" s="293">
        <v>105</v>
      </c>
      <c r="J46" s="4"/>
      <c r="K46" s="293">
        <v>0</v>
      </c>
      <c r="L46" s="293">
        <v>125.6</v>
      </c>
      <c r="M46" s="293">
        <v>125.6</v>
      </c>
      <c r="N46" s="4"/>
      <c r="O46" s="293">
        <v>0</v>
      </c>
      <c r="P46" s="294">
        <v>77.8</v>
      </c>
      <c r="Q46" s="293">
        <v>77.8</v>
      </c>
      <c r="R46" s="4"/>
      <c r="S46" s="293">
        <v>0</v>
      </c>
      <c r="T46" s="293">
        <v>418.1</v>
      </c>
      <c r="U46" s="293">
        <v>418.1</v>
      </c>
      <c r="V46" s="7"/>
    </row>
    <row r="47" spans="1:22" ht="16.75" customHeight="1" x14ac:dyDescent="0.3">
      <c r="A47" s="6"/>
      <c r="B47" s="3" t="s">
        <v>94</v>
      </c>
      <c r="C47" s="293">
        <v>172.8</v>
      </c>
      <c r="D47" s="293">
        <v>96.2</v>
      </c>
      <c r="E47" s="293">
        <v>269</v>
      </c>
      <c r="F47" s="4"/>
      <c r="G47" s="293">
        <v>209.7</v>
      </c>
      <c r="H47" s="293">
        <v>131.6</v>
      </c>
      <c r="I47" s="293">
        <v>341.3</v>
      </c>
      <c r="J47" s="4"/>
      <c r="K47" s="293">
        <v>199.6</v>
      </c>
      <c r="L47" s="293">
        <v>135.9</v>
      </c>
      <c r="M47" s="293">
        <v>335.5</v>
      </c>
      <c r="N47" s="4"/>
      <c r="O47" s="293">
        <v>252.8</v>
      </c>
      <c r="P47" s="294">
        <v>151.30000000000001</v>
      </c>
      <c r="Q47" s="293">
        <v>404.1</v>
      </c>
      <c r="R47" s="4"/>
      <c r="S47" s="293">
        <v>834.9</v>
      </c>
      <c r="T47" s="293">
        <v>515</v>
      </c>
      <c r="U47" s="293">
        <v>1349.9</v>
      </c>
      <c r="V47" s="7"/>
    </row>
    <row r="48" spans="1:22" ht="16.75" customHeight="1" x14ac:dyDescent="0.3">
      <c r="A48" s="6"/>
      <c r="B48" s="3" t="s">
        <v>93</v>
      </c>
      <c r="C48" s="291">
        <v>4.2</v>
      </c>
      <c r="D48" s="291">
        <v>50.8</v>
      </c>
      <c r="E48" s="291">
        <v>54.8</v>
      </c>
      <c r="F48" s="292"/>
      <c r="G48" s="291">
        <v>5.4</v>
      </c>
      <c r="H48" s="291">
        <v>50.3</v>
      </c>
      <c r="I48" s="291">
        <v>55.7</v>
      </c>
      <c r="J48" s="292"/>
      <c r="K48" s="291">
        <v>6.1</v>
      </c>
      <c r="L48" s="291">
        <v>60.7</v>
      </c>
      <c r="M48" s="291">
        <v>66.7</v>
      </c>
      <c r="N48" s="292"/>
      <c r="O48" s="291">
        <v>4.9000000000000004</v>
      </c>
      <c r="P48" s="298">
        <v>33.700000000000003</v>
      </c>
      <c r="Q48" s="291">
        <v>38.5</v>
      </c>
      <c r="R48" s="292"/>
      <c r="S48" s="291">
        <v>20.7</v>
      </c>
      <c r="T48" s="291">
        <v>195.3</v>
      </c>
      <c r="U48" s="291">
        <v>215.9</v>
      </c>
      <c r="V48" s="7"/>
    </row>
    <row r="49" spans="1:22" ht="16.75" customHeight="1" x14ac:dyDescent="0.3">
      <c r="A49" s="3" t="s">
        <v>92</v>
      </c>
      <c r="B49" s="6"/>
      <c r="C49" s="296">
        <v>642.5</v>
      </c>
      <c r="D49" s="296">
        <v>729.7</v>
      </c>
      <c r="E49" s="296">
        <v>1372.2</v>
      </c>
      <c r="F49" s="146"/>
      <c r="G49" s="296">
        <v>828.3</v>
      </c>
      <c r="H49" s="296">
        <v>725.7</v>
      </c>
      <c r="I49" s="296">
        <v>1554</v>
      </c>
      <c r="J49" s="146"/>
      <c r="K49" s="296">
        <v>730.9</v>
      </c>
      <c r="L49" s="296">
        <v>675.3</v>
      </c>
      <c r="M49" s="296">
        <v>1406.1</v>
      </c>
      <c r="N49" s="146"/>
      <c r="O49" s="296">
        <v>827.1</v>
      </c>
      <c r="P49" s="297">
        <v>581.9</v>
      </c>
      <c r="Q49" s="296">
        <v>1408.9</v>
      </c>
      <c r="R49" s="146"/>
      <c r="S49" s="296">
        <v>3028.8</v>
      </c>
      <c r="T49" s="296">
        <v>2712.5</v>
      </c>
      <c r="U49" s="296">
        <v>5741.3</v>
      </c>
      <c r="V49" s="7"/>
    </row>
    <row r="50" spans="1:22" ht="1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95"/>
      <c r="Q50" s="6"/>
      <c r="R50" s="6"/>
      <c r="S50" s="6"/>
      <c r="T50" s="6"/>
      <c r="U50" s="6"/>
      <c r="V50" s="7"/>
    </row>
    <row r="51" spans="1:22" ht="22.5" customHeight="1" x14ac:dyDescent="0.3">
      <c r="A51" s="6"/>
      <c r="B51" s="3" t="s">
        <v>91</v>
      </c>
      <c r="C51" s="293">
        <v>650.6</v>
      </c>
      <c r="D51" s="293">
        <v>159.5</v>
      </c>
      <c r="E51" s="293">
        <v>810.1</v>
      </c>
      <c r="F51" s="4"/>
      <c r="G51" s="293">
        <v>83.4</v>
      </c>
      <c r="H51" s="293">
        <v>65.7</v>
      </c>
      <c r="I51" s="293">
        <v>148.9</v>
      </c>
      <c r="J51" s="4"/>
      <c r="K51" s="293">
        <v>215.5</v>
      </c>
      <c r="L51" s="293">
        <v>1.6</v>
      </c>
      <c r="M51" s="293">
        <v>217.1</v>
      </c>
      <c r="N51" s="4"/>
      <c r="O51" s="293">
        <v>1028.5</v>
      </c>
      <c r="P51" s="294">
        <v>34.6</v>
      </c>
      <c r="Q51" s="293">
        <v>1063.0999999999999</v>
      </c>
      <c r="R51" s="4"/>
      <c r="S51" s="293">
        <v>1978</v>
      </c>
      <c r="T51" s="293">
        <v>261.39999999999998</v>
      </c>
      <c r="U51" s="293">
        <v>2239.1999999999998</v>
      </c>
      <c r="V51" s="7"/>
    </row>
    <row r="52" spans="1:22" ht="16.75" customHeight="1" x14ac:dyDescent="0.3">
      <c r="A52" s="6"/>
      <c r="B52" s="3" t="s">
        <v>90</v>
      </c>
      <c r="C52" s="293">
        <v>8.6</v>
      </c>
      <c r="D52" s="293">
        <v>118.1</v>
      </c>
      <c r="E52" s="293">
        <v>126.8</v>
      </c>
      <c r="F52" s="4"/>
      <c r="G52" s="293">
        <v>-5.2</v>
      </c>
      <c r="H52" s="293">
        <v>286.3</v>
      </c>
      <c r="I52" s="293">
        <v>281</v>
      </c>
      <c r="J52" s="4"/>
      <c r="K52" s="293">
        <v>-6.5</v>
      </c>
      <c r="L52" s="293">
        <v>137.4</v>
      </c>
      <c r="M52" s="293">
        <v>130.9</v>
      </c>
      <c r="N52" s="4"/>
      <c r="O52" s="293">
        <v>13.6</v>
      </c>
      <c r="P52" s="294">
        <v>166.1</v>
      </c>
      <c r="Q52" s="293">
        <v>179.7</v>
      </c>
      <c r="R52" s="4"/>
      <c r="S52" s="293">
        <v>10.6</v>
      </c>
      <c r="T52" s="293">
        <v>707.9</v>
      </c>
      <c r="U52" s="293">
        <v>718.4</v>
      </c>
      <c r="V52" s="7"/>
    </row>
    <row r="53" spans="1:22" ht="16.75" customHeight="1" x14ac:dyDescent="0.3">
      <c r="A53" s="6"/>
      <c r="B53" s="3" t="s">
        <v>89</v>
      </c>
      <c r="C53" s="293">
        <v>97.7</v>
      </c>
      <c r="D53" s="293">
        <v>100.8</v>
      </c>
      <c r="E53" s="293">
        <v>198.5</v>
      </c>
      <c r="F53" s="4"/>
      <c r="G53" s="293">
        <v>122.8</v>
      </c>
      <c r="H53" s="293">
        <v>95.6</v>
      </c>
      <c r="I53" s="293">
        <v>218.4</v>
      </c>
      <c r="J53" s="4"/>
      <c r="K53" s="293">
        <v>109.6</v>
      </c>
      <c r="L53" s="293">
        <v>91.3</v>
      </c>
      <c r="M53" s="293">
        <v>200.9</v>
      </c>
      <c r="N53" s="4"/>
      <c r="O53" s="293">
        <v>111.4</v>
      </c>
      <c r="P53" s="294">
        <v>72.599999999999994</v>
      </c>
      <c r="Q53" s="293">
        <v>184</v>
      </c>
      <c r="R53" s="4"/>
      <c r="S53" s="293">
        <v>441.6</v>
      </c>
      <c r="T53" s="293">
        <v>360.3</v>
      </c>
      <c r="U53" s="293">
        <v>801.9</v>
      </c>
      <c r="V53" s="7"/>
    </row>
    <row r="54" spans="1:22" ht="16.75" customHeight="1" x14ac:dyDescent="0.3">
      <c r="A54" s="6"/>
      <c r="B54" s="3" t="s">
        <v>88</v>
      </c>
      <c r="C54" s="293">
        <v>32.299999999999997</v>
      </c>
      <c r="D54" s="293">
        <v>32.6</v>
      </c>
      <c r="E54" s="293">
        <v>64.900000000000006</v>
      </c>
      <c r="F54" s="4"/>
      <c r="G54" s="293">
        <v>-10.199999999999999</v>
      </c>
      <c r="H54" s="293">
        <v>32.6</v>
      </c>
      <c r="I54" s="293">
        <v>22.4</v>
      </c>
      <c r="J54" s="4"/>
      <c r="K54" s="293">
        <v>19.3</v>
      </c>
      <c r="L54" s="293">
        <v>31</v>
      </c>
      <c r="M54" s="293">
        <v>50.2</v>
      </c>
      <c r="N54" s="4"/>
      <c r="O54" s="293">
        <v>22.6</v>
      </c>
      <c r="P54" s="294">
        <v>28.9</v>
      </c>
      <c r="Q54" s="293">
        <v>51.4</v>
      </c>
      <c r="R54" s="4"/>
      <c r="S54" s="293">
        <v>63.9</v>
      </c>
      <c r="T54" s="293">
        <v>125.1</v>
      </c>
      <c r="U54" s="293">
        <v>189</v>
      </c>
      <c r="V54" s="7"/>
    </row>
    <row r="55" spans="1:22" ht="16.75" customHeight="1" x14ac:dyDescent="0.3">
      <c r="A55" s="6"/>
      <c r="B55" s="3" t="s">
        <v>87</v>
      </c>
      <c r="C55" s="291">
        <v>21.9</v>
      </c>
      <c r="D55" s="291">
        <v>20.8</v>
      </c>
      <c r="E55" s="291">
        <v>42.6</v>
      </c>
      <c r="F55" s="292"/>
      <c r="G55" s="291">
        <v>16.2</v>
      </c>
      <c r="H55" s="291">
        <v>25.8</v>
      </c>
      <c r="I55" s="291">
        <v>42.2</v>
      </c>
      <c r="J55" s="292"/>
      <c r="K55" s="291">
        <v>17</v>
      </c>
      <c r="L55" s="291">
        <v>21.4</v>
      </c>
      <c r="M55" s="291">
        <v>38.6</v>
      </c>
      <c r="N55" s="292"/>
      <c r="O55" s="291">
        <v>17.2</v>
      </c>
      <c r="P55" s="291">
        <v>40.700000000000003</v>
      </c>
      <c r="Q55" s="291">
        <v>58.1</v>
      </c>
      <c r="R55" s="292"/>
      <c r="S55" s="291">
        <v>72.3</v>
      </c>
      <c r="T55" s="291">
        <v>108.8</v>
      </c>
      <c r="U55" s="291">
        <v>181.3</v>
      </c>
      <c r="V55" s="7"/>
    </row>
    <row r="56" spans="1:22" ht="16.75" customHeight="1" thickBot="1" x14ac:dyDescent="0.35">
      <c r="A56" s="358" t="s">
        <v>86</v>
      </c>
      <c r="B56" s="359"/>
      <c r="C56" s="287">
        <v>811.1</v>
      </c>
      <c r="D56" s="287">
        <v>431.8</v>
      </c>
      <c r="E56" s="287">
        <v>1242.9000000000001</v>
      </c>
      <c r="F56" s="288"/>
      <c r="G56" s="287">
        <v>207</v>
      </c>
      <c r="H56" s="287">
        <v>506</v>
      </c>
      <c r="I56" s="287">
        <v>712.9</v>
      </c>
      <c r="J56" s="288"/>
      <c r="K56" s="287">
        <v>354.9</v>
      </c>
      <c r="L56" s="287">
        <v>282.7</v>
      </c>
      <c r="M56" s="287">
        <v>637.70000000000005</v>
      </c>
      <c r="N56" s="288"/>
      <c r="O56" s="287">
        <v>1193.3</v>
      </c>
      <c r="P56" s="287">
        <v>342.9</v>
      </c>
      <c r="Q56" s="287">
        <v>1536.3</v>
      </c>
      <c r="R56" s="288"/>
      <c r="S56" s="287">
        <v>2566.4</v>
      </c>
      <c r="T56" s="287">
        <v>1563.5</v>
      </c>
      <c r="U56" s="287">
        <v>4129.8</v>
      </c>
      <c r="V56" s="7"/>
    </row>
    <row r="57" spans="1:22" ht="7.5" customHeight="1" x14ac:dyDescent="0.3">
      <c r="A57" s="6"/>
      <c r="B57" s="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7"/>
    </row>
    <row r="58" spans="1:22" ht="27.65" customHeight="1" thickBot="1" x14ac:dyDescent="0.35">
      <c r="A58" s="290" t="s">
        <v>85</v>
      </c>
      <c r="B58" s="289"/>
      <c r="C58" s="287">
        <v>3941.3</v>
      </c>
      <c r="D58" s="287">
        <v>2864.3</v>
      </c>
      <c r="E58" s="287">
        <v>6805.6</v>
      </c>
      <c r="F58" s="288"/>
      <c r="G58" s="287">
        <v>3704.2</v>
      </c>
      <c r="H58" s="287">
        <v>3035.9</v>
      </c>
      <c r="I58" s="287">
        <v>6740.1</v>
      </c>
      <c r="J58" s="288"/>
      <c r="K58" s="287">
        <v>3989.6</v>
      </c>
      <c r="L58" s="287">
        <v>2783.3</v>
      </c>
      <c r="M58" s="287">
        <v>6772.8</v>
      </c>
      <c r="N58" s="288"/>
      <c r="O58" s="287">
        <v>5175.8999999999996</v>
      </c>
      <c r="P58" s="287">
        <v>2824</v>
      </c>
      <c r="Q58" s="287">
        <v>7999.9</v>
      </c>
      <c r="R58" s="288"/>
      <c r="S58" s="287">
        <v>16811</v>
      </c>
      <c r="T58" s="287">
        <v>11507.4</v>
      </c>
      <c r="U58" s="287">
        <v>28318.400000000001</v>
      </c>
      <c r="V58" s="7"/>
    </row>
    <row r="59" spans="1:22" ht="6.65" customHeight="1" x14ac:dyDescent="0.3">
      <c r="A59" s="286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7"/>
    </row>
    <row r="60" spans="1:22" ht="23.25" customHeight="1" x14ac:dyDescent="0.3">
      <c r="A60" s="345" t="s">
        <v>84</v>
      </c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7"/>
      <c r="V60" s="7"/>
    </row>
    <row r="61" spans="1:22" ht="4.1500000000000004" customHeight="1" x14ac:dyDescent="0.3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7"/>
    </row>
    <row r="62" spans="1:22" ht="15.75" customHeight="1" x14ac:dyDescent="0.3">
      <c r="A62" s="345" t="s">
        <v>83</v>
      </c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7"/>
      <c r="V62" s="7"/>
    </row>
    <row r="63" spans="1:22" ht="7.5" customHeight="1" x14ac:dyDescent="0.3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7"/>
    </row>
    <row r="64" spans="1:22" ht="15.75" customHeight="1" x14ac:dyDescent="0.3">
      <c r="A64" s="345" t="s">
        <v>82</v>
      </c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7"/>
      <c r="V64" s="7"/>
    </row>
    <row r="65" spans="1:22" ht="6.65" customHeight="1" x14ac:dyDescent="0.3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7"/>
    </row>
    <row r="66" spans="1:22" ht="15.75" customHeight="1" x14ac:dyDescent="0.3">
      <c r="A66" s="345" t="s">
        <v>81</v>
      </c>
      <c r="B66" s="346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7"/>
      <c r="V66" s="7"/>
    </row>
    <row r="67" spans="1:22" ht="6.65" customHeight="1" x14ac:dyDescent="0.3">
      <c r="A67" s="285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7"/>
    </row>
    <row r="68" spans="1:22" ht="14.15" customHeight="1" x14ac:dyDescent="0.3">
      <c r="A68" s="392" t="s">
        <v>21</v>
      </c>
      <c r="B68" s="393"/>
      <c r="C68" s="393"/>
      <c r="D68" s="394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7"/>
    </row>
    <row r="69" spans="1:22" ht="5.15" customHeight="1" x14ac:dyDescent="0.3">
      <c r="A69" s="395"/>
      <c r="B69" s="396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7"/>
    </row>
    <row r="70" spans="1:22" ht="10.9" customHeight="1" x14ac:dyDescent="0.3">
      <c r="A70" s="345" t="s">
        <v>190</v>
      </c>
      <c r="B70" s="36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7"/>
    </row>
    <row r="71" spans="1:22" ht="13" x14ac:dyDescent="0.3">
      <c r="A71" s="11"/>
    </row>
  </sheetData>
  <mergeCells count="16">
    <mergeCell ref="A64:U64"/>
    <mergeCell ref="A62:U62"/>
    <mergeCell ref="A68:D68"/>
    <mergeCell ref="A69:B69"/>
    <mergeCell ref="A70:B70"/>
    <mergeCell ref="A66:U66"/>
    <mergeCell ref="A2:U2"/>
    <mergeCell ref="A9:B9"/>
    <mergeCell ref="A10:B10"/>
    <mergeCell ref="A56:B56"/>
    <mergeCell ref="A60:U60"/>
    <mergeCell ref="A6:B6"/>
    <mergeCell ref="A7:B7"/>
    <mergeCell ref="A8:B8"/>
    <mergeCell ref="A3:U3"/>
    <mergeCell ref="A4:U4"/>
  </mergeCells>
  <pageMargins left="0.75" right="0.75" top="0.19" bottom="0.16" header="0.16" footer="0.16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6B1D-95B6-4F8D-864B-70BC7B13DD00}">
  <sheetPr>
    <pageSetUpPr fitToPage="1"/>
  </sheetPr>
  <dimension ref="A1:AF107"/>
  <sheetViews>
    <sheetView showGridLines="0" zoomScaleNormal="100" workbookViewId="0">
      <selection activeCell="A71" sqref="A71:B71"/>
    </sheetView>
  </sheetViews>
  <sheetFormatPr defaultColWidth="13.7265625" defaultRowHeight="12.5" x14ac:dyDescent="0.25"/>
  <cols>
    <col min="1" max="1" width="13.7265625" style="284"/>
    <col min="2" max="2" width="23.54296875" style="284" customWidth="1"/>
    <col min="3" max="4" width="8.453125" style="284" customWidth="1"/>
    <col min="5" max="5" width="10.1796875" style="284" customWidth="1"/>
    <col min="6" max="6" width="8.453125" style="284" customWidth="1"/>
    <col min="7" max="7" width="10.1796875" style="284" customWidth="1"/>
    <col min="8" max="10" width="8.453125" style="284" customWidth="1"/>
    <col min="11" max="11" width="10.1796875" style="284" customWidth="1"/>
    <col min="12" max="12" width="8.453125" style="284" customWidth="1"/>
    <col min="13" max="13" width="10.1796875" style="284" customWidth="1"/>
    <col min="14" max="16" width="8.453125" style="284" customWidth="1"/>
    <col min="17" max="17" width="10.1796875" style="284" customWidth="1"/>
    <col min="18" max="18" width="8.453125" style="284" customWidth="1"/>
    <col min="19" max="19" width="10.1796875" style="284" customWidth="1"/>
    <col min="20" max="22" width="8.453125" style="284" customWidth="1"/>
    <col min="23" max="23" width="10.1796875" style="284" customWidth="1"/>
    <col min="24" max="24" width="8.453125" style="284" customWidth="1"/>
    <col min="25" max="25" width="10.1796875" style="284" customWidth="1"/>
    <col min="26" max="28" width="8.453125" style="284" customWidth="1"/>
    <col min="29" max="29" width="10.1796875" style="284" customWidth="1"/>
    <col min="30" max="30" width="8.453125" style="284" customWidth="1"/>
    <col min="31" max="31" width="10.1796875" style="284" customWidth="1"/>
    <col min="32" max="16384" width="13.7265625" style="284"/>
  </cols>
  <sheetData>
    <row r="1" spans="1:32" ht="12.65" customHeight="1" x14ac:dyDescent="0.3">
      <c r="A1" s="6"/>
      <c r="B1" s="6"/>
      <c r="C1" s="6"/>
      <c r="D1" s="6"/>
      <c r="E1" s="6"/>
      <c r="F1" s="6"/>
      <c r="G1" s="6"/>
      <c r="H1" s="19"/>
      <c r="I1" s="6"/>
      <c r="J1" s="6"/>
      <c r="K1" s="21"/>
      <c r="L1" s="6"/>
      <c r="M1" s="6"/>
      <c r="N1" s="6"/>
      <c r="O1" s="6"/>
      <c r="P1" s="6"/>
      <c r="Q1" s="6"/>
      <c r="R1" s="6"/>
      <c r="S1" s="6"/>
      <c r="T1" s="19"/>
      <c r="U1" s="6"/>
      <c r="V1" s="6"/>
      <c r="W1" s="6"/>
      <c r="X1" s="6"/>
      <c r="Y1" s="6"/>
      <c r="Z1" s="6"/>
      <c r="AA1" s="6"/>
      <c r="AB1" s="6"/>
      <c r="AC1" s="6"/>
      <c r="AD1" s="6"/>
      <c r="AE1" s="1" t="s">
        <v>8</v>
      </c>
      <c r="AF1" s="7"/>
    </row>
    <row r="2" spans="1:32" ht="19.149999999999999" customHeight="1" x14ac:dyDescent="0.35">
      <c r="A2" s="372" t="s">
        <v>9</v>
      </c>
      <c r="B2" s="387"/>
      <c r="C2" s="387"/>
      <c r="D2" s="387"/>
      <c r="E2" s="387"/>
      <c r="F2" s="387"/>
      <c r="G2" s="387"/>
      <c r="H2" s="373"/>
      <c r="I2" s="387"/>
      <c r="J2" s="387"/>
      <c r="K2" s="373"/>
      <c r="L2" s="387"/>
      <c r="M2" s="387"/>
      <c r="N2" s="387"/>
      <c r="O2" s="387"/>
      <c r="P2" s="387"/>
      <c r="Q2" s="387"/>
      <c r="R2" s="387"/>
      <c r="S2" s="387"/>
      <c r="T2" s="373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8"/>
      <c r="AF2" s="7"/>
    </row>
    <row r="3" spans="1:32" ht="19.149999999999999" customHeight="1" x14ac:dyDescent="0.35">
      <c r="A3" s="372" t="s">
        <v>134</v>
      </c>
      <c r="B3" s="387"/>
      <c r="C3" s="387"/>
      <c r="D3" s="387"/>
      <c r="E3" s="387"/>
      <c r="F3" s="387"/>
      <c r="G3" s="387"/>
      <c r="H3" s="373"/>
      <c r="I3" s="387"/>
      <c r="J3" s="387"/>
      <c r="K3" s="373"/>
      <c r="L3" s="387"/>
      <c r="M3" s="387"/>
      <c r="N3" s="387"/>
      <c r="O3" s="387"/>
      <c r="P3" s="387"/>
      <c r="Q3" s="387"/>
      <c r="R3" s="387"/>
      <c r="S3" s="387"/>
      <c r="T3" s="373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8"/>
      <c r="AF3" s="7"/>
    </row>
    <row r="4" spans="1:32" ht="19.149999999999999" customHeight="1" x14ac:dyDescent="0.35">
      <c r="A4" s="397">
        <v>2021</v>
      </c>
      <c r="B4" s="387"/>
      <c r="C4" s="387"/>
      <c r="D4" s="387"/>
      <c r="E4" s="387"/>
      <c r="F4" s="387"/>
      <c r="G4" s="387"/>
      <c r="H4" s="373"/>
      <c r="I4" s="387"/>
      <c r="J4" s="387"/>
      <c r="K4" s="387"/>
      <c r="L4" s="387"/>
      <c r="M4" s="373"/>
      <c r="N4" s="387"/>
      <c r="O4" s="387"/>
      <c r="P4" s="387"/>
      <c r="Q4" s="387"/>
      <c r="R4" s="387"/>
      <c r="S4" s="387"/>
      <c r="T4" s="373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8"/>
      <c r="AF4" s="7"/>
    </row>
    <row r="5" spans="1:32" ht="23.25" customHeight="1" x14ac:dyDescent="0.3">
      <c r="A5" s="302" t="s">
        <v>10</v>
      </c>
      <c r="B5" s="285"/>
      <c r="C5" s="285"/>
      <c r="D5" s="285"/>
      <c r="E5" s="285"/>
      <c r="F5" s="285"/>
      <c r="G5" s="285"/>
      <c r="H5" s="5"/>
      <c r="I5" s="285"/>
      <c r="J5" s="285"/>
      <c r="K5" s="285"/>
      <c r="L5" s="285"/>
      <c r="M5" s="285"/>
      <c r="N5" s="5"/>
      <c r="O5" s="285"/>
      <c r="P5" s="285"/>
      <c r="Q5" s="285"/>
      <c r="R5" s="285"/>
      <c r="S5" s="285"/>
      <c r="T5" s="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7"/>
    </row>
    <row r="6" spans="1:32" ht="15.75" customHeight="1" x14ac:dyDescent="0.3">
      <c r="A6" s="375" t="s">
        <v>11</v>
      </c>
      <c r="B6" s="376"/>
      <c r="C6" s="6"/>
      <c r="D6" s="6"/>
      <c r="E6" s="6"/>
      <c r="F6" s="6"/>
      <c r="G6" s="6"/>
      <c r="H6" s="19"/>
      <c r="I6" s="6"/>
      <c r="J6" s="6"/>
      <c r="K6" s="6"/>
      <c r="L6" s="6"/>
      <c r="M6" s="6"/>
      <c r="N6" s="19"/>
      <c r="O6" s="6"/>
      <c r="P6" s="6"/>
      <c r="Q6" s="6"/>
      <c r="R6" s="6"/>
      <c r="S6" s="6"/>
      <c r="T6" s="1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"/>
    </row>
    <row r="7" spans="1:32" ht="15.75" customHeight="1" x14ac:dyDescent="0.3">
      <c r="A7" s="375" t="s">
        <v>12</v>
      </c>
      <c r="B7" s="376"/>
      <c r="C7" s="6"/>
      <c r="D7" s="6"/>
      <c r="E7" s="6"/>
      <c r="F7" s="6"/>
      <c r="G7" s="6"/>
      <c r="H7" s="19"/>
      <c r="I7" s="6"/>
      <c r="J7" s="6"/>
      <c r="K7" s="6"/>
      <c r="L7" s="6"/>
      <c r="M7" s="6"/>
      <c r="N7" s="19"/>
      <c r="O7" s="6"/>
      <c r="P7" s="6"/>
      <c r="Q7" s="6"/>
      <c r="R7" s="6"/>
      <c r="S7" s="6"/>
      <c r="T7" s="1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7"/>
    </row>
    <row r="8" spans="1:32" ht="15.75" customHeight="1" x14ac:dyDescent="0.3">
      <c r="A8" s="375" t="s">
        <v>13</v>
      </c>
      <c r="B8" s="376"/>
      <c r="C8" s="6"/>
      <c r="D8" s="6"/>
      <c r="E8" s="6"/>
      <c r="F8" s="6"/>
      <c r="G8" s="6"/>
      <c r="H8" s="19"/>
      <c r="I8" s="6"/>
      <c r="J8" s="6"/>
      <c r="K8" s="6"/>
      <c r="L8" s="6"/>
      <c r="M8" s="6"/>
      <c r="N8" s="19"/>
      <c r="O8" s="6"/>
      <c r="P8" s="6"/>
      <c r="Q8" s="6"/>
      <c r="R8" s="6"/>
      <c r="S8" s="6"/>
      <c r="T8" s="1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/>
    </row>
    <row r="9" spans="1:32" ht="15.75" customHeight="1" x14ac:dyDescent="0.3">
      <c r="A9" s="375" t="s">
        <v>14</v>
      </c>
      <c r="B9" s="376"/>
      <c r="C9" s="6"/>
      <c r="D9" s="6"/>
      <c r="E9" s="6"/>
      <c r="F9" s="6"/>
      <c r="G9" s="6"/>
      <c r="H9" s="19"/>
      <c r="I9" s="6"/>
      <c r="J9" s="6"/>
      <c r="K9" s="6"/>
      <c r="L9" s="6"/>
      <c r="M9" s="6"/>
      <c r="N9" s="19"/>
      <c r="O9" s="6"/>
      <c r="P9" s="6"/>
      <c r="Q9" s="6"/>
      <c r="R9" s="6"/>
      <c r="S9" s="6"/>
      <c r="T9" s="1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ht="5.15" customHeight="1" x14ac:dyDescent="0.3">
      <c r="A10" s="389"/>
      <c r="B10" s="390"/>
      <c r="C10" s="6"/>
      <c r="D10" s="6"/>
      <c r="E10" s="6"/>
      <c r="F10" s="6"/>
      <c r="G10" s="6"/>
      <c r="H10" s="19"/>
      <c r="I10" s="6"/>
      <c r="J10" s="6"/>
      <c r="K10" s="6"/>
      <c r="L10" s="6"/>
      <c r="M10" s="6"/>
      <c r="N10" s="19"/>
      <c r="O10" s="6"/>
      <c r="P10" s="6"/>
      <c r="Q10" s="6"/>
      <c r="R10" s="6"/>
      <c r="S10" s="6"/>
      <c r="T10" s="1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ht="5.15" customHeight="1" x14ac:dyDescent="0.3">
      <c r="A11" s="6"/>
      <c r="B11" s="6"/>
      <c r="C11" s="6"/>
      <c r="D11" s="6"/>
      <c r="E11" s="6"/>
      <c r="F11" s="6"/>
      <c r="G11" s="6"/>
      <c r="H11" s="19"/>
      <c r="I11" s="6"/>
      <c r="J11" s="6"/>
      <c r="K11" s="6"/>
      <c r="L11" s="6"/>
      <c r="M11" s="6"/>
      <c r="N11" s="19"/>
      <c r="O11" s="6"/>
      <c r="P11" s="6"/>
      <c r="Q11" s="6"/>
      <c r="R11" s="6"/>
      <c r="S11" s="6"/>
      <c r="T11" s="19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7"/>
    </row>
    <row r="12" spans="1:32" ht="16.75" customHeight="1" x14ac:dyDescent="0.3">
      <c r="A12" s="343" t="s">
        <v>133</v>
      </c>
      <c r="B12" s="344"/>
      <c r="C12" s="6"/>
      <c r="D12" s="6"/>
      <c r="E12" s="6"/>
      <c r="F12" s="6"/>
      <c r="G12" s="6"/>
      <c r="H12" s="3"/>
      <c r="I12" s="6"/>
      <c r="J12" s="6"/>
      <c r="K12" s="6"/>
      <c r="L12" s="6"/>
      <c r="M12" s="6"/>
      <c r="N12" s="3"/>
      <c r="O12" s="6"/>
      <c r="P12" s="6"/>
      <c r="Q12" s="6"/>
      <c r="R12" s="6"/>
      <c r="S12" s="6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7"/>
    </row>
    <row r="13" spans="1:32" ht="16.75" customHeight="1" x14ac:dyDescent="0.3">
      <c r="A13" s="6"/>
      <c r="B13" s="6"/>
      <c r="C13" s="30" t="s">
        <v>0</v>
      </c>
      <c r="D13" s="30" t="s">
        <v>0</v>
      </c>
      <c r="E13" s="30" t="s">
        <v>122</v>
      </c>
      <c r="F13" s="30" t="s">
        <v>0</v>
      </c>
      <c r="G13" s="30" t="s">
        <v>0</v>
      </c>
      <c r="H13" s="30"/>
      <c r="I13" s="30" t="s">
        <v>2</v>
      </c>
      <c r="J13" s="30" t="s">
        <v>2</v>
      </c>
      <c r="K13" s="30" t="s">
        <v>122</v>
      </c>
      <c r="L13" s="30" t="s">
        <v>2</v>
      </c>
      <c r="M13" s="30" t="s">
        <v>2</v>
      </c>
      <c r="N13" s="30"/>
      <c r="O13" s="30" t="s">
        <v>4</v>
      </c>
      <c r="P13" s="30" t="s">
        <v>4</v>
      </c>
      <c r="Q13" s="30" t="s">
        <v>122</v>
      </c>
      <c r="R13" s="30" t="s">
        <v>4</v>
      </c>
      <c r="S13" s="30" t="s">
        <v>4</v>
      </c>
      <c r="T13" s="30"/>
      <c r="U13" s="30" t="s">
        <v>6</v>
      </c>
      <c r="V13" s="30" t="s">
        <v>6</v>
      </c>
      <c r="W13" s="30" t="s">
        <v>122</v>
      </c>
      <c r="X13" s="30" t="s">
        <v>6</v>
      </c>
      <c r="Y13" s="30" t="s">
        <v>6</v>
      </c>
      <c r="Z13" s="6"/>
      <c r="AA13" s="300" t="s">
        <v>124</v>
      </c>
      <c r="AB13" s="300" t="s">
        <v>124</v>
      </c>
      <c r="AC13" s="30" t="s">
        <v>122</v>
      </c>
      <c r="AD13" s="300" t="s">
        <v>124</v>
      </c>
      <c r="AE13" s="300" t="s">
        <v>124</v>
      </c>
      <c r="AF13" s="7"/>
    </row>
    <row r="14" spans="1:32" ht="16.75" customHeight="1" x14ac:dyDescent="0.3">
      <c r="A14" s="6"/>
      <c r="B14" s="6"/>
      <c r="C14" s="299" t="s">
        <v>123</v>
      </c>
      <c r="D14" s="299" t="s">
        <v>122</v>
      </c>
      <c r="E14" s="299" t="s">
        <v>132</v>
      </c>
      <c r="F14" s="299" t="s">
        <v>40</v>
      </c>
      <c r="G14" s="299" t="s">
        <v>132</v>
      </c>
      <c r="H14" s="299"/>
      <c r="I14" s="299" t="s">
        <v>123</v>
      </c>
      <c r="J14" s="299" t="s">
        <v>122</v>
      </c>
      <c r="K14" s="299" t="s">
        <v>132</v>
      </c>
      <c r="L14" s="299" t="s">
        <v>40</v>
      </c>
      <c r="M14" s="299" t="s">
        <v>132</v>
      </c>
      <c r="N14" s="299"/>
      <c r="O14" s="299" t="s">
        <v>123</v>
      </c>
      <c r="P14" s="299" t="s">
        <v>122</v>
      </c>
      <c r="Q14" s="299" t="s">
        <v>132</v>
      </c>
      <c r="R14" s="299" t="s">
        <v>40</v>
      </c>
      <c r="S14" s="299" t="s">
        <v>132</v>
      </c>
      <c r="T14" s="299"/>
      <c r="U14" s="299" t="s">
        <v>123</v>
      </c>
      <c r="V14" s="299" t="s">
        <v>122</v>
      </c>
      <c r="W14" s="299" t="s">
        <v>132</v>
      </c>
      <c r="X14" s="299" t="s">
        <v>40</v>
      </c>
      <c r="Y14" s="299" t="s">
        <v>132</v>
      </c>
      <c r="Z14" s="6"/>
      <c r="AA14" s="299" t="s">
        <v>123</v>
      </c>
      <c r="AB14" s="299" t="s">
        <v>122</v>
      </c>
      <c r="AC14" s="299" t="s">
        <v>132</v>
      </c>
      <c r="AD14" s="299" t="s">
        <v>40</v>
      </c>
      <c r="AE14" s="299" t="s">
        <v>132</v>
      </c>
      <c r="AF14" s="7"/>
    </row>
    <row r="15" spans="1:32" ht="15" customHeight="1" x14ac:dyDescent="0.3">
      <c r="A15" s="6"/>
      <c r="B15" s="6"/>
      <c r="C15" s="6"/>
      <c r="D15" s="6"/>
      <c r="E15" s="6"/>
      <c r="F15" s="6"/>
      <c r="G15" s="6"/>
      <c r="H15" s="3"/>
      <c r="I15" s="6"/>
      <c r="J15" s="6"/>
      <c r="K15" s="6"/>
      <c r="L15" s="6"/>
      <c r="M15" s="6"/>
      <c r="N15" s="3"/>
      <c r="O15" s="6"/>
      <c r="P15" s="6"/>
      <c r="Q15" s="6"/>
      <c r="R15" s="6"/>
      <c r="S15" s="6"/>
      <c r="T15" s="3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7"/>
    </row>
    <row r="16" spans="1:32" ht="16.75" customHeight="1" x14ac:dyDescent="0.3">
      <c r="A16" s="6"/>
      <c r="B16" s="3" t="s">
        <v>121</v>
      </c>
      <c r="C16" s="310">
        <v>0.3</v>
      </c>
      <c r="D16" s="310">
        <v>0.93</v>
      </c>
      <c r="E16" s="310">
        <v>0.85</v>
      </c>
      <c r="F16" s="310">
        <v>0.37</v>
      </c>
      <c r="G16" s="310">
        <v>0.36</v>
      </c>
      <c r="H16" s="311"/>
      <c r="I16" s="311" t="s">
        <v>65</v>
      </c>
      <c r="J16" s="310">
        <v>0.42</v>
      </c>
      <c r="K16" s="310">
        <v>0.34</v>
      </c>
      <c r="L16" s="310">
        <v>0.9</v>
      </c>
      <c r="M16" s="310">
        <v>0.89</v>
      </c>
      <c r="N16" s="313" t="s">
        <v>131</v>
      </c>
      <c r="O16" s="310">
        <v>0.62</v>
      </c>
      <c r="P16" s="310">
        <v>0.12</v>
      </c>
      <c r="Q16" s="310">
        <v>0.09</v>
      </c>
      <c r="R16" s="310">
        <v>0.53</v>
      </c>
      <c r="S16" s="310">
        <v>0.53</v>
      </c>
      <c r="T16" s="6"/>
      <c r="U16" s="310">
        <v>0.31</v>
      </c>
      <c r="V16" s="310">
        <v>0.26</v>
      </c>
      <c r="W16" s="310">
        <v>0.26</v>
      </c>
      <c r="X16" s="310">
        <v>0.3</v>
      </c>
      <c r="Y16" s="310">
        <v>0.3</v>
      </c>
      <c r="Z16" s="6"/>
      <c r="AA16" s="310">
        <v>0.51</v>
      </c>
      <c r="AB16" s="310">
        <v>0.35000000000000003</v>
      </c>
      <c r="AC16" s="310">
        <v>0.32</v>
      </c>
      <c r="AD16" s="310">
        <v>0.49</v>
      </c>
      <c r="AE16" s="310">
        <v>0.48</v>
      </c>
      <c r="AF16" s="7"/>
    </row>
    <row r="17" spans="1:32" ht="16.75" customHeight="1" x14ac:dyDescent="0.3">
      <c r="A17" s="6"/>
      <c r="B17" s="3" t="s">
        <v>120</v>
      </c>
      <c r="C17" s="310">
        <v>-0.24</v>
      </c>
      <c r="D17" s="310">
        <v>-0.03</v>
      </c>
      <c r="E17" s="310">
        <v>-0.08</v>
      </c>
      <c r="F17" s="310">
        <v>-0.19</v>
      </c>
      <c r="G17" s="310">
        <v>-0.2</v>
      </c>
      <c r="H17" s="311"/>
      <c r="I17" s="310">
        <v>-0.42</v>
      </c>
      <c r="J17" s="310">
        <v>0.27</v>
      </c>
      <c r="K17" s="310">
        <v>0.19</v>
      </c>
      <c r="L17" s="310">
        <v>-0.27</v>
      </c>
      <c r="M17" s="310">
        <v>-0.28999999999999998</v>
      </c>
      <c r="N17" s="6"/>
      <c r="O17" s="310">
        <v>-0.36</v>
      </c>
      <c r="P17" s="310">
        <v>0.12</v>
      </c>
      <c r="Q17" s="310">
        <v>0.1</v>
      </c>
      <c r="R17" s="310">
        <v>-0.22</v>
      </c>
      <c r="S17" s="310">
        <v>-0.23</v>
      </c>
      <c r="T17" s="6"/>
      <c r="U17" s="310">
        <v>-0.19</v>
      </c>
      <c r="V17" s="310">
        <v>-0.01</v>
      </c>
      <c r="W17" s="310">
        <v>0</v>
      </c>
      <c r="X17" s="310">
        <v>-0.14000000000000001</v>
      </c>
      <c r="Y17" s="310">
        <v>-0.14000000000000001</v>
      </c>
      <c r="Z17" s="6"/>
      <c r="AA17" s="310">
        <v>-0.3</v>
      </c>
      <c r="AB17" s="310">
        <v>0.08</v>
      </c>
      <c r="AC17" s="310">
        <v>0.05</v>
      </c>
      <c r="AD17" s="310">
        <v>-0.21</v>
      </c>
      <c r="AE17" s="310">
        <v>-0.21</v>
      </c>
      <c r="AF17" s="7"/>
    </row>
    <row r="18" spans="1:32" ht="16.75" customHeight="1" x14ac:dyDescent="0.3">
      <c r="A18" s="6"/>
      <c r="B18" s="3" t="s">
        <v>119</v>
      </c>
      <c r="C18" s="310">
        <v>-0.24</v>
      </c>
      <c r="D18" s="310">
        <v>0.04</v>
      </c>
      <c r="E18" s="310">
        <v>0</v>
      </c>
      <c r="F18" s="310">
        <v>-0.22</v>
      </c>
      <c r="G18" s="310">
        <v>-0.22</v>
      </c>
      <c r="H18" s="311"/>
      <c r="I18" s="310">
        <v>-0.64</v>
      </c>
      <c r="J18" s="310">
        <v>0.37</v>
      </c>
      <c r="K18" s="310">
        <v>0.21</v>
      </c>
      <c r="L18" s="310">
        <v>-0.59</v>
      </c>
      <c r="M18" s="310">
        <v>-0.6</v>
      </c>
      <c r="N18" s="6"/>
      <c r="O18" s="310">
        <v>-0.63</v>
      </c>
      <c r="P18" s="310">
        <v>0.06</v>
      </c>
      <c r="Q18" s="310">
        <v>-0.01</v>
      </c>
      <c r="R18" s="310">
        <v>-0.57999999999999996</v>
      </c>
      <c r="S18" s="310">
        <v>-0.57999999999999996</v>
      </c>
      <c r="T18" s="6"/>
      <c r="U18" s="310">
        <v>-0.68</v>
      </c>
      <c r="V18" s="311" t="s">
        <v>65</v>
      </c>
      <c r="W18" s="311" t="s">
        <v>65</v>
      </c>
      <c r="X18" s="310">
        <v>-0.6</v>
      </c>
      <c r="Y18" s="310">
        <v>-0.61</v>
      </c>
      <c r="Z18" s="6"/>
      <c r="AA18" s="310">
        <v>-0.53</v>
      </c>
      <c r="AB18" s="310">
        <v>0.32</v>
      </c>
      <c r="AC18" s="310">
        <v>0.23</v>
      </c>
      <c r="AD18" s="310">
        <v>-0.48</v>
      </c>
      <c r="AE18" s="310">
        <v>-0.49</v>
      </c>
      <c r="AF18" s="7"/>
    </row>
    <row r="19" spans="1:32" ht="16.75" customHeight="1" x14ac:dyDescent="0.3">
      <c r="A19" s="6"/>
      <c r="B19" s="3" t="s">
        <v>118</v>
      </c>
      <c r="C19" s="310">
        <v>-0.17</v>
      </c>
      <c r="D19" s="310">
        <v>-0.04</v>
      </c>
      <c r="E19" s="310">
        <v>-0.09</v>
      </c>
      <c r="F19" s="310">
        <v>-0.11</v>
      </c>
      <c r="G19" s="310">
        <v>-0.13</v>
      </c>
      <c r="H19" s="311"/>
      <c r="I19" s="310">
        <v>0.17</v>
      </c>
      <c r="J19" s="310">
        <v>0.02</v>
      </c>
      <c r="K19" s="310">
        <v>-0.05</v>
      </c>
      <c r="L19" s="310">
        <v>0.09</v>
      </c>
      <c r="M19" s="310">
        <v>0.06</v>
      </c>
      <c r="N19" s="6"/>
      <c r="O19" s="310">
        <v>-0.11</v>
      </c>
      <c r="P19" s="310">
        <v>0.05</v>
      </c>
      <c r="Q19" s="310">
        <v>0.01</v>
      </c>
      <c r="R19" s="310">
        <v>-0.05</v>
      </c>
      <c r="S19" s="310">
        <v>-0.06</v>
      </c>
      <c r="T19" s="6"/>
      <c r="U19" s="310">
        <v>-0.25</v>
      </c>
      <c r="V19" s="310">
        <v>-0.04</v>
      </c>
      <c r="W19" s="310">
        <v>-0.04</v>
      </c>
      <c r="X19" s="310">
        <v>-0.16</v>
      </c>
      <c r="Y19" s="310">
        <v>-0.16</v>
      </c>
      <c r="Z19" s="6"/>
      <c r="AA19" s="310">
        <v>-0.11</v>
      </c>
      <c r="AB19" s="310">
        <v>-0.01</v>
      </c>
      <c r="AC19" s="310">
        <v>-0.05</v>
      </c>
      <c r="AD19" s="310">
        <v>-7.0000000000000007E-2</v>
      </c>
      <c r="AE19" s="310">
        <v>-0.08</v>
      </c>
      <c r="AF19" s="7"/>
    </row>
    <row r="20" spans="1:32" ht="16.75" customHeight="1" x14ac:dyDescent="0.3">
      <c r="A20" s="6"/>
      <c r="B20" s="3" t="s">
        <v>117</v>
      </c>
      <c r="C20" s="310">
        <v>0.02</v>
      </c>
      <c r="D20" s="310">
        <v>0.01</v>
      </c>
      <c r="E20" s="310">
        <v>-0.03</v>
      </c>
      <c r="F20" s="310">
        <v>0.02</v>
      </c>
      <c r="G20" s="310">
        <v>0.01</v>
      </c>
      <c r="H20" s="311"/>
      <c r="I20" s="310">
        <v>0.03</v>
      </c>
      <c r="J20" s="310">
        <v>-0.05</v>
      </c>
      <c r="K20" s="310">
        <v>-0.12</v>
      </c>
      <c r="L20" s="310">
        <v>0.01</v>
      </c>
      <c r="M20" s="310">
        <v>-0.01</v>
      </c>
      <c r="N20" s="6"/>
      <c r="O20" s="310">
        <v>-0.1</v>
      </c>
      <c r="P20" s="310">
        <v>0.02</v>
      </c>
      <c r="Q20" s="310">
        <v>-0.03</v>
      </c>
      <c r="R20" s="310">
        <v>-0.06</v>
      </c>
      <c r="S20" s="310">
        <v>-0.08</v>
      </c>
      <c r="T20" s="6"/>
      <c r="U20" s="310">
        <v>-0.11</v>
      </c>
      <c r="V20" s="310">
        <v>-0.01</v>
      </c>
      <c r="W20" s="310">
        <v>-0.02</v>
      </c>
      <c r="X20" s="310">
        <v>-0.08</v>
      </c>
      <c r="Y20" s="310">
        <v>-0.08</v>
      </c>
      <c r="Z20" s="6"/>
      <c r="AA20" s="310">
        <v>-0.04</v>
      </c>
      <c r="AB20" s="310">
        <v>-0.01</v>
      </c>
      <c r="AC20" s="310">
        <v>-0.05</v>
      </c>
      <c r="AD20" s="310">
        <v>-0.03</v>
      </c>
      <c r="AE20" s="310">
        <v>-0.04</v>
      </c>
      <c r="AF20" s="7"/>
    </row>
    <row r="21" spans="1:32" ht="16.75" customHeight="1" x14ac:dyDescent="0.3">
      <c r="A21" s="6"/>
      <c r="B21" s="3" t="s">
        <v>116</v>
      </c>
      <c r="C21" s="310">
        <v>0.05</v>
      </c>
      <c r="D21" s="310">
        <v>0.31</v>
      </c>
      <c r="E21" s="310">
        <v>0.19</v>
      </c>
      <c r="F21" s="310">
        <v>0.17</v>
      </c>
      <c r="G21" s="310">
        <v>0.11</v>
      </c>
      <c r="H21" s="311"/>
      <c r="I21" s="310">
        <v>0.34</v>
      </c>
      <c r="J21" s="310">
        <v>0.39</v>
      </c>
      <c r="K21" s="310">
        <v>0.31</v>
      </c>
      <c r="L21" s="310">
        <v>0.36</v>
      </c>
      <c r="M21" s="310">
        <v>0.33</v>
      </c>
      <c r="N21" s="6"/>
      <c r="O21" s="310">
        <v>0.35000000000000003</v>
      </c>
      <c r="P21" s="310">
        <v>0.15</v>
      </c>
      <c r="Q21" s="310">
        <v>0.21</v>
      </c>
      <c r="R21" s="310">
        <v>0.26</v>
      </c>
      <c r="S21" s="310">
        <v>0.28999999999999998</v>
      </c>
      <c r="T21" s="6"/>
      <c r="U21" s="310">
        <v>0.43</v>
      </c>
      <c r="V21" s="310">
        <v>0.31</v>
      </c>
      <c r="W21" s="310">
        <v>0.33</v>
      </c>
      <c r="X21" s="310">
        <v>0.38</v>
      </c>
      <c r="Y21" s="310">
        <v>0.39</v>
      </c>
      <c r="Z21" s="6"/>
      <c r="AA21" s="310">
        <v>0.3</v>
      </c>
      <c r="AB21" s="310">
        <v>0.28000000000000003</v>
      </c>
      <c r="AC21" s="310">
        <v>0.26</v>
      </c>
      <c r="AD21" s="310">
        <v>0.28999999999999998</v>
      </c>
      <c r="AE21" s="310">
        <v>0.28000000000000003</v>
      </c>
      <c r="AF21" s="7"/>
    </row>
    <row r="22" spans="1:32" ht="16.75" customHeight="1" x14ac:dyDescent="0.3">
      <c r="A22" s="6"/>
      <c r="B22" s="3" t="s">
        <v>115</v>
      </c>
      <c r="C22" s="310">
        <v>-0.27</v>
      </c>
      <c r="D22" s="310">
        <v>0.14000000000000001</v>
      </c>
      <c r="E22" s="310">
        <v>-0.03</v>
      </c>
      <c r="F22" s="310">
        <v>0.01</v>
      </c>
      <c r="G22" s="310">
        <v>-0.11</v>
      </c>
      <c r="H22" s="311"/>
      <c r="I22" s="310">
        <v>0.02</v>
      </c>
      <c r="J22" s="310">
        <v>0.2</v>
      </c>
      <c r="K22" s="310">
        <v>0.17</v>
      </c>
      <c r="L22" s="310">
        <v>0.16</v>
      </c>
      <c r="M22" s="310">
        <v>0.14000000000000001</v>
      </c>
      <c r="N22" s="6"/>
      <c r="O22" s="310">
        <v>0.21</v>
      </c>
      <c r="P22" s="310">
        <v>0.01</v>
      </c>
      <c r="Q22" s="310">
        <v>7.0000000000000007E-2</v>
      </c>
      <c r="R22" s="310">
        <v>0.05</v>
      </c>
      <c r="S22" s="310">
        <v>0.1</v>
      </c>
      <c r="T22" s="6"/>
      <c r="U22" s="310">
        <v>-0.33</v>
      </c>
      <c r="V22" s="310">
        <v>0.09</v>
      </c>
      <c r="W22" s="310">
        <v>0.09</v>
      </c>
      <c r="X22" s="310">
        <v>-0.04</v>
      </c>
      <c r="Y22" s="310">
        <v>-0.04</v>
      </c>
      <c r="Z22" s="6"/>
      <c r="AA22" s="310">
        <v>-0.14000000000000001</v>
      </c>
      <c r="AB22" s="310">
        <v>0.1</v>
      </c>
      <c r="AC22" s="310">
        <v>7.0000000000000007E-2</v>
      </c>
      <c r="AD22" s="310">
        <v>0.04</v>
      </c>
      <c r="AE22" s="310">
        <v>0.02</v>
      </c>
      <c r="AF22" s="7"/>
    </row>
    <row r="23" spans="1:32" ht="16.75" customHeight="1" x14ac:dyDescent="0.3">
      <c r="A23" s="6"/>
      <c r="B23" s="3" t="s">
        <v>114</v>
      </c>
      <c r="C23" s="310">
        <v>0.2</v>
      </c>
      <c r="D23" s="310">
        <v>0.12</v>
      </c>
      <c r="E23" s="310">
        <v>0.05</v>
      </c>
      <c r="F23" s="310">
        <v>0.18</v>
      </c>
      <c r="G23" s="310">
        <v>0.16</v>
      </c>
      <c r="H23" s="311"/>
      <c r="I23" s="310">
        <v>0.2</v>
      </c>
      <c r="J23" s="310">
        <v>0.4</v>
      </c>
      <c r="K23" s="310">
        <v>0.31</v>
      </c>
      <c r="L23" s="310">
        <v>0.25</v>
      </c>
      <c r="M23" s="310">
        <v>0.23</v>
      </c>
      <c r="N23" s="6"/>
      <c r="O23" s="310">
        <v>0.52</v>
      </c>
      <c r="P23" s="310">
        <v>0.26</v>
      </c>
      <c r="Q23" s="310">
        <v>0.23</v>
      </c>
      <c r="R23" s="310">
        <v>0.45</v>
      </c>
      <c r="S23" s="310">
        <v>0.44</v>
      </c>
      <c r="T23" s="6"/>
      <c r="U23" s="310">
        <v>0.25</v>
      </c>
      <c r="V23" s="310">
        <v>0.28000000000000003</v>
      </c>
      <c r="W23" s="310">
        <v>0.28999999999999998</v>
      </c>
      <c r="X23" s="310">
        <v>0.25</v>
      </c>
      <c r="Y23" s="310">
        <v>0.26</v>
      </c>
      <c r="Z23" s="6"/>
      <c r="AA23" s="310">
        <v>0.28000000000000003</v>
      </c>
      <c r="AB23" s="310">
        <v>0.26</v>
      </c>
      <c r="AC23" s="310">
        <v>0.22</v>
      </c>
      <c r="AD23" s="310">
        <v>0.28000000000000003</v>
      </c>
      <c r="AE23" s="310">
        <v>0.27</v>
      </c>
      <c r="AF23" s="7"/>
    </row>
    <row r="24" spans="1:32" ht="16.75" customHeight="1" x14ac:dyDescent="0.3">
      <c r="A24" s="6"/>
      <c r="B24" s="3" t="s">
        <v>113</v>
      </c>
      <c r="C24" s="310">
        <v>0.64</v>
      </c>
      <c r="D24" s="310">
        <v>0.06</v>
      </c>
      <c r="E24" s="310">
        <v>0.03</v>
      </c>
      <c r="F24" s="310">
        <v>0.15</v>
      </c>
      <c r="G24" s="310">
        <v>0.12</v>
      </c>
      <c r="H24" s="311"/>
      <c r="I24" s="311" t="s">
        <v>65</v>
      </c>
      <c r="J24" s="310">
        <v>0.27</v>
      </c>
      <c r="K24" s="310">
        <v>0.24</v>
      </c>
      <c r="L24" s="310">
        <v>0.68</v>
      </c>
      <c r="M24" s="310">
        <v>0.65</v>
      </c>
      <c r="N24" s="6"/>
      <c r="O24" s="311" t="s">
        <v>65</v>
      </c>
      <c r="P24" s="311" t="s">
        <v>65</v>
      </c>
      <c r="Q24" s="311" t="s">
        <v>65</v>
      </c>
      <c r="R24" s="311" t="s">
        <v>65</v>
      </c>
      <c r="S24" s="311" t="s">
        <v>65</v>
      </c>
      <c r="T24" s="6"/>
      <c r="U24" s="311" t="s">
        <v>65</v>
      </c>
      <c r="V24" s="310">
        <v>0.04</v>
      </c>
      <c r="W24" s="310">
        <v>0.08</v>
      </c>
      <c r="X24" s="310">
        <v>0.81</v>
      </c>
      <c r="Y24" s="310">
        <v>0.85</v>
      </c>
      <c r="Z24" s="6"/>
      <c r="AA24" s="311" t="s">
        <v>65</v>
      </c>
      <c r="AB24" s="310">
        <v>0.37</v>
      </c>
      <c r="AC24" s="310">
        <v>0.37</v>
      </c>
      <c r="AD24" s="310">
        <v>0.73</v>
      </c>
      <c r="AE24" s="310">
        <v>0.72</v>
      </c>
      <c r="AF24" s="7"/>
    </row>
    <row r="25" spans="1:32" ht="16.75" customHeight="1" x14ac:dyDescent="0.3">
      <c r="A25" s="358" t="s">
        <v>112</v>
      </c>
      <c r="B25" s="359"/>
      <c r="C25" s="308">
        <v>0.04</v>
      </c>
      <c r="D25" s="308">
        <v>7.0000000000000007E-2</v>
      </c>
      <c r="E25" s="308">
        <v>0</v>
      </c>
      <c r="F25" s="308">
        <v>0.05</v>
      </c>
      <c r="G25" s="308">
        <v>0.02</v>
      </c>
      <c r="H25" s="30"/>
      <c r="I25" s="308">
        <v>0.11</v>
      </c>
      <c r="J25" s="308">
        <v>0.21</v>
      </c>
      <c r="K25" s="308">
        <v>0.13</v>
      </c>
      <c r="L25" s="308">
        <v>0.14000000000000001</v>
      </c>
      <c r="M25" s="308">
        <v>0.12</v>
      </c>
      <c r="N25" s="309"/>
      <c r="O25" s="308">
        <v>0.19</v>
      </c>
      <c r="P25" s="308">
        <v>0.15</v>
      </c>
      <c r="Q25" s="308">
        <v>0.14000000000000001</v>
      </c>
      <c r="R25" s="308">
        <v>0.18</v>
      </c>
      <c r="S25" s="308">
        <v>0.17</v>
      </c>
      <c r="T25" s="309"/>
      <c r="U25" s="308">
        <v>0.08</v>
      </c>
      <c r="V25" s="308">
        <v>0.13</v>
      </c>
      <c r="W25" s="308">
        <v>0.13</v>
      </c>
      <c r="X25" s="308">
        <v>0.1</v>
      </c>
      <c r="Y25" s="308">
        <v>0.1</v>
      </c>
      <c r="Z25" s="309"/>
      <c r="AA25" s="308">
        <v>0.1</v>
      </c>
      <c r="AB25" s="308">
        <v>0.14000000000000001</v>
      </c>
      <c r="AC25" s="308">
        <v>0.1</v>
      </c>
      <c r="AD25" s="308">
        <v>0.11</v>
      </c>
      <c r="AE25" s="308">
        <v>0.1</v>
      </c>
      <c r="AF25" s="7"/>
    </row>
    <row r="26" spans="1:32" ht="15" customHeight="1" x14ac:dyDescent="0.3">
      <c r="A26" s="6"/>
      <c r="B26" s="6"/>
      <c r="C26" s="311"/>
      <c r="D26" s="311"/>
      <c r="E26" s="311"/>
      <c r="F26" s="311"/>
      <c r="G26" s="311"/>
      <c r="H26" s="6"/>
      <c r="I26" s="311"/>
      <c r="J26" s="311"/>
      <c r="K26" s="311"/>
      <c r="L26" s="311"/>
      <c r="M26" s="311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311"/>
      <c r="AB26" s="311"/>
      <c r="AC26" s="311"/>
      <c r="AD26" s="311"/>
      <c r="AE26" s="311"/>
      <c r="AF26" s="7"/>
    </row>
    <row r="27" spans="1:32" ht="16.75" customHeight="1" x14ac:dyDescent="0.3">
      <c r="A27" s="6"/>
      <c r="B27" s="3" t="s">
        <v>111</v>
      </c>
      <c r="C27" s="311" t="s">
        <v>65</v>
      </c>
      <c r="D27" s="310">
        <v>0.32</v>
      </c>
      <c r="E27" s="310">
        <v>0.23</v>
      </c>
      <c r="F27" s="310">
        <v>0.39</v>
      </c>
      <c r="G27" s="310">
        <v>0.31</v>
      </c>
      <c r="H27" s="311"/>
      <c r="I27" s="310">
        <v>0.35000000000000003</v>
      </c>
      <c r="J27" s="310">
        <v>0.45</v>
      </c>
      <c r="K27" s="310">
        <v>0.37</v>
      </c>
      <c r="L27" s="310">
        <v>0.44</v>
      </c>
      <c r="M27" s="310">
        <v>0.36</v>
      </c>
      <c r="N27" s="6"/>
      <c r="O27" s="311" t="s">
        <v>65</v>
      </c>
      <c r="P27" s="310">
        <v>0.44</v>
      </c>
      <c r="Q27" s="310">
        <v>0.42</v>
      </c>
      <c r="R27" s="311" t="s">
        <v>65</v>
      </c>
      <c r="S27" s="311" t="s">
        <v>65</v>
      </c>
      <c r="T27" s="6"/>
      <c r="U27" s="311" t="s">
        <v>65</v>
      </c>
      <c r="V27" s="310">
        <v>0.3</v>
      </c>
      <c r="W27" s="310">
        <v>0.32</v>
      </c>
      <c r="X27" s="310">
        <v>0.59</v>
      </c>
      <c r="Y27" s="310">
        <v>0.61</v>
      </c>
      <c r="Z27" s="6"/>
      <c r="AA27" s="311" t="s">
        <v>65</v>
      </c>
      <c r="AB27" s="310">
        <v>0.38</v>
      </c>
      <c r="AC27" s="310">
        <v>0.34</v>
      </c>
      <c r="AD27" s="310">
        <v>0.75</v>
      </c>
      <c r="AE27" s="310">
        <v>0.71</v>
      </c>
      <c r="AF27" s="7"/>
    </row>
    <row r="28" spans="1:32" ht="16.75" customHeight="1" x14ac:dyDescent="0.3">
      <c r="A28" s="6"/>
      <c r="B28" s="3" t="s">
        <v>110</v>
      </c>
      <c r="C28" s="311" t="s">
        <v>65</v>
      </c>
      <c r="D28" s="310">
        <v>0</v>
      </c>
      <c r="E28" s="310">
        <v>0</v>
      </c>
      <c r="F28" s="311" t="s">
        <v>65</v>
      </c>
      <c r="G28" s="310">
        <v>0</v>
      </c>
      <c r="H28" s="6"/>
      <c r="I28" s="310">
        <v>-0.05</v>
      </c>
      <c r="J28" s="310">
        <v>0</v>
      </c>
      <c r="K28" s="310">
        <v>0</v>
      </c>
      <c r="L28" s="310">
        <v>-0.05</v>
      </c>
      <c r="M28" s="310">
        <v>-0.05</v>
      </c>
      <c r="N28" s="6"/>
      <c r="O28" s="310">
        <v>-1</v>
      </c>
      <c r="P28" s="310">
        <v>0</v>
      </c>
      <c r="Q28" s="310">
        <v>0</v>
      </c>
      <c r="R28" s="310">
        <v>-1</v>
      </c>
      <c r="S28" s="310">
        <v>-1</v>
      </c>
      <c r="T28" s="6"/>
      <c r="U28" s="311" t="s">
        <v>65</v>
      </c>
      <c r="V28" s="310">
        <v>0</v>
      </c>
      <c r="W28" s="310">
        <v>0</v>
      </c>
      <c r="X28" s="311" t="s">
        <v>65</v>
      </c>
      <c r="Y28" s="311" t="s">
        <v>65</v>
      </c>
      <c r="Z28" s="6"/>
      <c r="AA28" s="310">
        <v>-0.24</v>
      </c>
      <c r="AB28" s="310">
        <v>0</v>
      </c>
      <c r="AC28" s="310">
        <v>0</v>
      </c>
      <c r="AD28" s="310">
        <v>-0.24</v>
      </c>
      <c r="AE28" s="310">
        <v>-0.24</v>
      </c>
      <c r="AF28" s="7"/>
    </row>
    <row r="29" spans="1:32" ht="16.75" customHeight="1" x14ac:dyDescent="0.3">
      <c r="A29" s="6"/>
      <c r="B29" s="3" t="s">
        <v>109</v>
      </c>
      <c r="C29" s="310">
        <v>-0.24</v>
      </c>
      <c r="D29" s="310">
        <v>0.32</v>
      </c>
      <c r="E29" s="310">
        <v>0.23</v>
      </c>
      <c r="F29" s="310">
        <v>-0.09</v>
      </c>
      <c r="G29" s="310">
        <v>-0.12</v>
      </c>
      <c r="H29" s="311"/>
      <c r="I29" s="310">
        <v>0.38</v>
      </c>
      <c r="J29" s="310">
        <v>0.6</v>
      </c>
      <c r="K29" s="310">
        <v>0.48</v>
      </c>
      <c r="L29" s="310">
        <v>0.44</v>
      </c>
      <c r="M29" s="310">
        <v>0.41000000000000003</v>
      </c>
      <c r="N29" s="6"/>
      <c r="O29" s="310">
        <v>0.28999999999999998</v>
      </c>
      <c r="P29" s="310">
        <v>0.33</v>
      </c>
      <c r="Q29" s="310">
        <v>0.31</v>
      </c>
      <c r="R29" s="310">
        <v>0.3</v>
      </c>
      <c r="S29" s="310">
        <v>0.3</v>
      </c>
      <c r="T29" s="6"/>
      <c r="U29" s="310">
        <v>0.36</v>
      </c>
      <c r="V29" s="310">
        <v>0.18</v>
      </c>
      <c r="W29" s="310">
        <v>0.2</v>
      </c>
      <c r="X29" s="310">
        <v>0.31</v>
      </c>
      <c r="Y29" s="310">
        <v>0.31</v>
      </c>
      <c r="Z29" s="6"/>
      <c r="AA29" s="310">
        <v>0.2</v>
      </c>
      <c r="AB29" s="310">
        <v>0.34</v>
      </c>
      <c r="AC29" s="310">
        <v>0.28999999999999998</v>
      </c>
      <c r="AD29" s="310">
        <v>0.24</v>
      </c>
      <c r="AE29" s="310">
        <v>0.22</v>
      </c>
      <c r="AF29" s="7"/>
    </row>
    <row r="30" spans="1:32" ht="16.75" customHeight="1" x14ac:dyDescent="0.3">
      <c r="A30" s="6"/>
      <c r="B30" s="3" t="s">
        <v>108</v>
      </c>
      <c r="C30" s="310">
        <v>0</v>
      </c>
      <c r="D30" s="311" t="s">
        <v>65</v>
      </c>
      <c r="E30" s="311" t="s">
        <v>65</v>
      </c>
      <c r="F30" s="311" t="s">
        <v>65</v>
      </c>
      <c r="G30" s="311" t="s">
        <v>65</v>
      </c>
      <c r="H30" s="6"/>
      <c r="I30" s="310">
        <v>0</v>
      </c>
      <c r="J30" s="310">
        <v>0.03</v>
      </c>
      <c r="K30" s="310">
        <v>0.03</v>
      </c>
      <c r="L30" s="310">
        <v>0.03</v>
      </c>
      <c r="M30" s="310">
        <v>0.03</v>
      </c>
      <c r="N30" s="6"/>
      <c r="O30" s="310">
        <v>0</v>
      </c>
      <c r="P30" s="310">
        <v>0.08</v>
      </c>
      <c r="Q30" s="310">
        <v>0.08</v>
      </c>
      <c r="R30" s="310">
        <v>0.08</v>
      </c>
      <c r="S30" s="310">
        <v>0.08</v>
      </c>
      <c r="T30" s="6"/>
      <c r="U30" s="310">
        <v>0</v>
      </c>
      <c r="V30" s="310">
        <v>-0.51</v>
      </c>
      <c r="W30" s="310">
        <v>-0.51</v>
      </c>
      <c r="X30" s="310">
        <v>-0.51</v>
      </c>
      <c r="Y30" s="310">
        <v>-0.51</v>
      </c>
      <c r="Z30" s="6"/>
      <c r="AA30" s="310">
        <v>0</v>
      </c>
      <c r="AB30" s="310">
        <v>0.21</v>
      </c>
      <c r="AC30" s="310">
        <v>0.21</v>
      </c>
      <c r="AD30" s="310">
        <v>0.21</v>
      </c>
      <c r="AE30" s="310">
        <v>0.21</v>
      </c>
      <c r="AF30" s="7"/>
    </row>
    <row r="31" spans="1:32" ht="16.75" customHeight="1" x14ac:dyDescent="0.3">
      <c r="A31" s="358" t="s">
        <v>107</v>
      </c>
      <c r="B31" s="359"/>
      <c r="C31" s="308">
        <v>-0.16</v>
      </c>
      <c r="D31" s="308">
        <v>0.34</v>
      </c>
      <c r="E31" s="308">
        <v>0.25</v>
      </c>
      <c r="F31" s="308">
        <v>0.05</v>
      </c>
      <c r="G31" s="308">
        <v>0.01</v>
      </c>
      <c r="H31" s="30"/>
      <c r="I31" s="308">
        <v>0.37</v>
      </c>
      <c r="J31" s="308">
        <v>0.51</v>
      </c>
      <c r="K31" s="308">
        <v>0.41000000000000003</v>
      </c>
      <c r="L31" s="308">
        <v>0.43</v>
      </c>
      <c r="M31" s="308">
        <v>0.39</v>
      </c>
      <c r="N31" s="309"/>
      <c r="O31" s="308">
        <v>0.78</v>
      </c>
      <c r="P31" s="308">
        <v>0.39</v>
      </c>
      <c r="Q31" s="308">
        <v>0.37</v>
      </c>
      <c r="R31" s="308">
        <v>0.6</v>
      </c>
      <c r="S31" s="308">
        <v>0.59</v>
      </c>
      <c r="T31" s="309"/>
      <c r="U31" s="308">
        <v>0.48</v>
      </c>
      <c r="V31" s="308">
        <v>0.23</v>
      </c>
      <c r="W31" s="308">
        <v>0.25</v>
      </c>
      <c r="X31" s="308">
        <v>0.37</v>
      </c>
      <c r="Y31" s="308">
        <v>0.37</v>
      </c>
      <c r="Z31" s="309"/>
      <c r="AA31" s="308">
        <v>0.37</v>
      </c>
      <c r="AB31" s="308">
        <v>0.36</v>
      </c>
      <c r="AC31" s="308">
        <v>0.32</v>
      </c>
      <c r="AD31" s="308">
        <v>0.37</v>
      </c>
      <c r="AE31" s="308">
        <v>0.35000000000000003</v>
      </c>
      <c r="AF31" s="7"/>
    </row>
    <row r="32" spans="1:32" ht="15" customHeight="1" x14ac:dyDescent="0.3">
      <c r="A32" s="6"/>
      <c r="B32" s="6"/>
      <c r="C32" s="311"/>
      <c r="D32" s="311"/>
      <c r="E32" s="311"/>
      <c r="F32" s="311"/>
      <c r="G32" s="311"/>
      <c r="H32" s="6"/>
      <c r="I32" s="311"/>
      <c r="J32" s="311"/>
      <c r="K32" s="311"/>
      <c r="L32" s="311"/>
      <c r="M32" s="3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311"/>
      <c r="AB32" s="311"/>
      <c r="AC32" s="311"/>
      <c r="AD32" s="311"/>
      <c r="AE32" s="311"/>
      <c r="AF32" s="7"/>
    </row>
    <row r="33" spans="1:32" ht="16.75" customHeight="1" x14ac:dyDescent="0.3">
      <c r="A33" s="6"/>
      <c r="B33" s="3" t="s">
        <v>106</v>
      </c>
      <c r="C33" s="310">
        <v>-0.05</v>
      </c>
      <c r="D33" s="310">
        <v>-0.17</v>
      </c>
      <c r="E33" s="310">
        <v>-0.2</v>
      </c>
      <c r="F33" s="310">
        <v>-0.16</v>
      </c>
      <c r="G33" s="310">
        <v>-0.2</v>
      </c>
      <c r="H33" s="311"/>
      <c r="I33" s="310">
        <v>0.6</v>
      </c>
      <c r="J33" s="310">
        <v>-0.05</v>
      </c>
      <c r="K33" s="310">
        <v>-0.06</v>
      </c>
      <c r="L33" s="310">
        <v>-0.02</v>
      </c>
      <c r="M33" s="310">
        <v>-0.03</v>
      </c>
      <c r="N33" s="6"/>
      <c r="O33" s="310">
        <v>-0.38</v>
      </c>
      <c r="P33" s="310">
        <v>-0.28999999999999998</v>
      </c>
      <c r="Q33" s="310">
        <v>-0.28000000000000003</v>
      </c>
      <c r="R33" s="310">
        <v>-0.28999999999999998</v>
      </c>
      <c r="S33" s="310">
        <v>-0.28000000000000003</v>
      </c>
      <c r="T33" s="6"/>
      <c r="U33" s="310">
        <v>-0.27</v>
      </c>
      <c r="V33" s="310">
        <v>-0.5</v>
      </c>
      <c r="W33" s="310">
        <v>-0.49</v>
      </c>
      <c r="X33" s="310">
        <v>-0.49</v>
      </c>
      <c r="Y33" s="310">
        <v>-0.47000000000000003</v>
      </c>
      <c r="Z33" s="6"/>
      <c r="AA33" s="310">
        <v>-0.08</v>
      </c>
      <c r="AB33" s="310">
        <v>-0.25</v>
      </c>
      <c r="AC33" s="310">
        <v>-0.26</v>
      </c>
      <c r="AD33" s="310">
        <v>-0.24</v>
      </c>
      <c r="AE33" s="310">
        <v>-0.25</v>
      </c>
      <c r="AF33" s="7"/>
    </row>
    <row r="34" spans="1:32" ht="16.75" customHeight="1" x14ac:dyDescent="0.3">
      <c r="A34" s="6"/>
      <c r="B34" s="3" t="s">
        <v>105</v>
      </c>
      <c r="C34" s="310">
        <v>0.51</v>
      </c>
      <c r="D34" s="311" t="s">
        <v>65</v>
      </c>
      <c r="E34" s="311" t="s">
        <v>65</v>
      </c>
      <c r="F34" s="310">
        <v>0.61</v>
      </c>
      <c r="G34" s="310">
        <v>0.6</v>
      </c>
      <c r="H34" s="311"/>
      <c r="I34" s="310">
        <v>0.39</v>
      </c>
      <c r="J34" s="311" t="s">
        <v>65</v>
      </c>
      <c r="K34" s="311" t="s">
        <v>65</v>
      </c>
      <c r="L34" s="310">
        <v>0.79</v>
      </c>
      <c r="M34" s="310">
        <v>0.77</v>
      </c>
      <c r="N34" s="6"/>
      <c r="O34" s="310">
        <v>0.23</v>
      </c>
      <c r="P34" s="311" t="s">
        <v>65</v>
      </c>
      <c r="Q34" s="311" t="s">
        <v>65</v>
      </c>
      <c r="R34" s="310">
        <v>0.53</v>
      </c>
      <c r="S34" s="310">
        <v>0.52</v>
      </c>
      <c r="T34" s="6"/>
      <c r="U34" s="310">
        <v>0.25</v>
      </c>
      <c r="V34" s="311" t="s">
        <v>65</v>
      </c>
      <c r="W34" s="311" t="s">
        <v>65</v>
      </c>
      <c r="X34" s="310">
        <v>0.47000000000000003</v>
      </c>
      <c r="Y34" s="310">
        <v>0.47000000000000003</v>
      </c>
      <c r="Z34" s="6"/>
      <c r="AA34" s="310">
        <v>0.33</v>
      </c>
      <c r="AB34" s="311" t="s">
        <v>65</v>
      </c>
      <c r="AC34" s="311" t="s">
        <v>65</v>
      </c>
      <c r="AD34" s="310">
        <v>0.59</v>
      </c>
      <c r="AE34" s="310">
        <v>0.57999999999999996</v>
      </c>
      <c r="AF34" s="7"/>
    </row>
    <row r="35" spans="1:32" ht="16.75" customHeight="1" x14ac:dyDescent="0.3">
      <c r="A35" s="6"/>
      <c r="B35" s="3" t="s">
        <v>104</v>
      </c>
      <c r="C35" s="310">
        <v>0.77</v>
      </c>
      <c r="D35" s="311" t="s">
        <v>65</v>
      </c>
      <c r="E35" s="311" t="s">
        <v>65</v>
      </c>
      <c r="F35" s="310">
        <v>0.77</v>
      </c>
      <c r="G35" s="310">
        <v>0.77</v>
      </c>
      <c r="H35" s="6"/>
      <c r="I35" s="311" t="s">
        <v>65</v>
      </c>
      <c r="J35" s="311" t="s">
        <v>65</v>
      </c>
      <c r="K35" s="311" t="s">
        <v>65</v>
      </c>
      <c r="L35" s="311" t="s">
        <v>65</v>
      </c>
      <c r="M35" s="311" t="s">
        <v>65</v>
      </c>
      <c r="N35" s="6"/>
      <c r="O35" s="310">
        <v>0.35000000000000003</v>
      </c>
      <c r="P35" s="311" t="s">
        <v>65</v>
      </c>
      <c r="Q35" s="311" t="s">
        <v>65</v>
      </c>
      <c r="R35" s="310">
        <v>0.31</v>
      </c>
      <c r="S35" s="310">
        <v>0.31</v>
      </c>
      <c r="T35" s="6"/>
      <c r="U35" s="310">
        <v>0.6</v>
      </c>
      <c r="V35" s="310">
        <v>0.23</v>
      </c>
      <c r="W35" s="310">
        <v>0.23</v>
      </c>
      <c r="X35" s="310">
        <v>0.57000000000000006</v>
      </c>
      <c r="Y35" s="310">
        <v>0.57000000000000006</v>
      </c>
      <c r="Z35" s="6"/>
      <c r="AA35" s="310">
        <v>0.92</v>
      </c>
      <c r="AB35" s="310">
        <v>-0.31</v>
      </c>
      <c r="AC35" s="310">
        <v>-0.31</v>
      </c>
      <c r="AD35" s="310">
        <v>0.89</v>
      </c>
      <c r="AE35" s="310">
        <v>0.89</v>
      </c>
      <c r="AF35" s="7"/>
    </row>
    <row r="36" spans="1:32" ht="16.75" customHeight="1" x14ac:dyDescent="0.3">
      <c r="A36" s="6"/>
      <c r="B36" s="3" t="s">
        <v>103</v>
      </c>
      <c r="C36" s="311" t="s">
        <v>65</v>
      </c>
      <c r="D36" s="310">
        <v>-0.08</v>
      </c>
      <c r="E36" s="310">
        <v>-0.13</v>
      </c>
      <c r="F36" s="310">
        <v>0.01</v>
      </c>
      <c r="G36" s="310">
        <v>-0.03</v>
      </c>
      <c r="H36" s="311"/>
      <c r="I36" s="311" t="s">
        <v>65</v>
      </c>
      <c r="J36" s="310">
        <v>0.12</v>
      </c>
      <c r="K36" s="310">
        <v>7.0000000000000007E-2</v>
      </c>
      <c r="L36" s="310">
        <v>0.8</v>
      </c>
      <c r="M36" s="310">
        <v>0.73</v>
      </c>
      <c r="N36" s="6"/>
      <c r="O36" s="310">
        <v>0.11</v>
      </c>
      <c r="P36" s="310">
        <v>7.0000000000000007E-2</v>
      </c>
      <c r="Q36" s="310">
        <v>0.05</v>
      </c>
      <c r="R36" s="310">
        <v>0.08</v>
      </c>
      <c r="S36" s="310">
        <v>0.06</v>
      </c>
      <c r="T36" s="6"/>
      <c r="U36" s="311" t="s">
        <v>65</v>
      </c>
      <c r="V36" s="310">
        <v>-0.01</v>
      </c>
      <c r="W36" s="310">
        <v>0</v>
      </c>
      <c r="X36" s="310">
        <v>0.03</v>
      </c>
      <c r="Y36" s="310">
        <v>0.04</v>
      </c>
      <c r="Z36" s="6"/>
      <c r="AA36" s="311" t="s">
        <v>65</v>
      </c>
      <c r="AB36" s="310">
        <v>0.02</v>
      </c>
      <c r="AC36" s="310">
        <v>-0.01</v>
      </c>
      <c r="AD36" s="310">
        <v>0.17</v>
      </c>
      <c r="AE36" s="310">
        <v>0.14000000000000001</v>
      </c>
      <c r="AF36" s="7"/>
    </row>
    <row r="37" spans="1:32" ht="16.75" customHeight="1" x14ac:dyDescent="0.3">
      <c r="A37" s="6"/>
      <c r="B37" s="3" t="s">
        <v>102</v>
      </c>
      <c r="C37" s="310">
        <v>-0.39</v>
      </c>
      <c r="D37" s="310">
        <v>0.02</v>
      </c>
      <c r="E37" s="310">
        <v>-0.04</v>
      </c>
      <c r="F37" s="310">
        <v>-0.03</v>
      </c>
      <c r="G37" s="310">
        <v>-0.08</v>
      </c>
      <c r="H37" s="311"/>
      <c r="I37" s="310">
        <v>-7.0000000000000007E-2</v>
      </c>
      <c r="J37" s="310">
        <v>-0.01</v>
      </c>
      <c r="K37" s="310">
        <v>-7.0000000000000007E-2</v>
      </c>
      <c r="L37" s="310">
        <v>-0.01</v>
      </c>
      <c r="M37" s="310">
        <v>-7.0000000000000007E-2</v>
      </c>
      <c r="N37" s="6"/>
      <c r="O37" s="310">
        <v>-0.39</v>
      </c>
      <c r="P37" s="310">
        <v>-0.03</v>
      </c>
      <c r="Q37" s="310">
        <v>-0.05</v>
      </c>
      <c r="R37" s="310">
        <v>-0.1</v>
      </c>
      <c r="S37" s="310">
        <v>-0.11</v>
      </c>
      <c r="T37" s="6"/>
      <c r="U37" s="311" t="s">
        <v>65</v>
      </c>
      <c r="V37" s="310">
        <v>0.34</v>
      </c>
      <c r="W37" s="310">
        <v>0.36</v>
      </c>
      <c r="X37" s="310">
        <v>0.39</v>
      </c>
      <c r="Y37" s="310">
        <v>0.41000000000000003</v>
      </c>
      <c r="Z37" s="6"/>
      <c r="AA37" s="310">
        <v>-0.14000000000000001</v>
      </c>
      <c r="AB37" s="310">
        <v>0.08</v>
      </c>
      <c r="AC37" s="310">
        <v>0.05</v>
      </c>
      <c r="AD37" s="310">
        <v>0.06</v>
      </c>
      <c r="AE37" s="310">
        <v>0.03</v>
      </c>
      <c r="AF37" s="7"/>
    </row>
    <row r="38" spans="1:32" ht="16.75" customHeight="1" x14ac:dyDescent="0.3">
      <c r="A38" s="6"/>
      <c r="B38" s="3" t="s">
        <v>101</v>
      </c>
      <c r="C38" s="310">
        <v>-0.14000000000000001</v>
      </c>
      <c r="D38" s="310">
        <v>-0.26</v>
      </c>
      <c r="E38" s="310">
        <v>-0.26</v>
      </c>
      <c r="F38" s="310">
        <v>-0.21</v>
      </c>
      <c r="G38" s="310">
        <v>-0.21</v>
      </c>
      <c r="H38" s="311"/>
      <c r="I38" s="310">
        <v>0.59</v>
      </c>
      <c r="J38" s="310">
        <v>-0.19</v>
      </c>
      <c r="K38" s="310">
        <v>-0.22</v>
      </c>
      <c r="L38" s="310">
        <v>0.06</v>
      </c>
      <c r="M38" s="310">
        <v>0.04</v>
      </c>
      <c r="N38" s="6"/>
      <c r="O38" s="310">
        <v>-0.17</v>
      </c>
      <c r="P38" s="310">
        <v>-0.16</v>
      </c>
      <c r="Q38" s="310">
        <v>-0.18</v>
      </c>
      <c r="R38" s="310">
        <v>-0.17</v>
      </c>
      <c r="S38" s="310">
        <v>-0.18</v>
      </c>
      <c r="T38" s="6"/>
      <c r="U38" s="310">
        <v>-0.17</v>
      </c>
      <c r="V38" s="310">
        <v>-0.06</v>
      </c>
      <c r="W38" s="310">
        <v>-0.05</v>
      </c>
      <c r="X38" s="310">
        <v>-0.11</v>
      </c>
      <c r="Y38" s="310">
        <v>-0.1</v>
      </c>
      <c r="Z38" s="6"/>
      <c r="AA38" s="310">
        <v>-0.04</v>
      </c>
      <c r="AB38" s="310">
        <v>-0.17</v>
      </c>
      <c r="AC38" s="310">
        <v>-0.18</v>
      </c>
      <c r="AD38" s="310">
        <v>-0.12</v>
      </c>
      <c r="AE38" s="310">
        <v>-0.12</v>
      </c>
      <c r="AF38" s="7"/>
    </row>
    <row r="39" spans="1:32" ht="16.75" customHeight="1" x14ac:dyDescent="0.3">
      <c r="A39" s="358" t="s">
        <v>100</v>
      </c>
      <c r="B39" s="359"/>
      <c r="C39" s="308">
        <v>0.28999999999999998</v>
      </c>
      <c r="D39" s="308">
        <v>-0.08</v>
      </c>
      <c r="E39" s="308">
        <v>-0.13</v>
      </c>
      <c r="F39" s="308">
        <v>0</v>
      </c>
      <c r="G39" s="308">
        <v>-0.03</v>
      </c>
      <c r="H39" s="30"/>
      <c r="I39" s="308">
        <v>0.6</v>
      </c>
      <c r="J39" s="308">
        <v>0.08</v>
      </c>
      <c r="K39" s="308">
        <v>0.05</v>
      </c>
      <c r="L39" s="308">
        <v>0.21</v>
      </c>
      <c r="M39" s="308">
        <v>0.19</v>
      </c>
      <c r="N39" s="309"/>
      <c r="O39" s="308">
        <v>0.03</v>
      </c>
      <c r="P39" s="308">
        <v>-7.0000000000000007E-2</v>
      </c>
      <c r="Q39" s="308">
        <v>-0.08</v>
      </c>
      <c r="R39" s="308">
        <v>-0.04</v>
      </c>
      <c r="S39" s="308">
        <v>-0.05</v>
      </c>
      <c r="T39" s="309"/>
      <c r="U39" s="308">
        <v>0.22</v>
      </c>
      <c r="V39" s="308">
        <v>-0.1</v>
      </c>
      <c r="W39" s="308">
        <v>-0.08</v>
      </c>
      <c r="X39" s="308">
        <v>-0.01</v>
      </c>
      <c r="Y39" s="308">
        <v>0</v>
      </c>
      <c r="Z39" s="309"/>
      <c r="AA39" s="308">
        <v>0.26</v>
      </c>
      <c r="AB39" s="308">
        <v>-0.04</v>
      </c>
      <c r="AC39" s="308">
        <v>-0.06</v>
      </c>
      <c r="AD39" s="308">
        <v>0.04</v>
      </c>
      <c r="AE39" s="308">
        <v>0.02</v>
      </c>
      <c r="AF39" s="7"/>
    </row>
    <row r="40" spans="1:32" ht="15" customHeight="1" x14ac:dyDescent="0.3">
      <c r="A40" s="6"/>
      <c r="B40" s="6"/>
      <c r="C40" s="311"/>
      <c r="D40" s="311"/>
      <c r="E40" s="311"/>
      <c r="F40" s="311"/>
      <c r="G40" s="311"/>
      <c r="H40" s="6"/>
      <c r="I40" s="311"/>
      <c r="J40" s="311"/>
      <c r="K40" s="311"/>
      <c r="L40" s="311"/>
      <c r="M40" s="311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7"/>
    </row>
    <row r="41" spans="1:32" ht="16.75" customHeight="1" x14ac:dyDescent="0.3">
      <c r="A41" s="6"/>
      <c r="B41" s="3" t="s">
        <v>99</v>
      </c>
      <c r="C41" s="310">
        <v>-0.19</v>
      </c>
      <c r="D41" s="310">
        <v>0.26</v>
      </c>
      <c r="E41" s="310">
        <v>0.17</v>
      </c>
      <c r="F41" s="310">
        <v>0</v>
      </c>
      <c r="G41" s="310">
        <v>-0.04</v>
      </c>
      <c r="H41" s="311"/>
      <c r="I41" s="310">
        <v>0.11</v>
      </c>
      <c r="J41" s="310">
        <v>0.16</v>
      </c>
      <c r="K41" s="310">
        <v>0.1</v>
      </c>
      <c r="L41" s="310">
        <v>0.13</v>
      </c>
      <c r="M41" s="310">
        <v>0.11</v>
      </c>
      <c r="N41" s="6"/>
      <c r="O41" s="310">
        <v>0.02</v>
      </c>
      <c r="P41" s="310">
        <v>-0.44</v>
      </c>
      <c r="Q41" s="310">
        <v>-0.45</v>
      </c>
      <c r="R41" s="310">
        <v>-0.21</v>
      </c>
      <c r="S41" s="310">
        <v>-0.21</v>
      </c>
      <c r="T41" s="6"/>
      <c r="U41" s="310">
        <v>-0.03</v>
      </c>
      <c r="V41" s="310">
        <v>-0.65</v>
      </c>
      <c r="W41" s="310">
        <v>-0.64</v>
      </c>
      <c r="X41" s="310">
        <v>-0.33</v>
      </c>
      <c r="Y41" s="310">
        <v>-0.33</v>
      </c>
      <c r="Z41" s="6"/>
      <c r="AA41" s="310">
        <v>-0.02</v>
      </c>
      <c r="AB41" s="310">
        <v>-0.22</v>
      </c>
      <c r="AC41" s="310">
        <v>-0.26</v>
      </c>
      <c r="AD41" s="310">
        <v>-0.12</v>
      </c>
      <c r="AE41" s="310">
        <v>-0.13</v>
      </c>
      <c r="AF41" s="7"/>
    </row>
    <row r="42" spans="1:32" ht="15.75" customHeight="1" x14ac:dyDescent="0.3">
      <c r="A42" s="6"/>
      <c r="B42" s="3" t="s">
        <v>98</v>
      </c>
      <c r="C42" s="310">
        <v>-0.1</v>
      </c>
      <c r="D42" s="310">
        <v>7.0000000000000007E-2</v>
      </c>
      <c r="E42" s="310">
        <v>0.03</v>
      </c>
      <c r="F42" s="310">
        <v>0.01</v>
      </c>
      <c r="G42" s="310">
        <v>-0.02</v>
      </c>
      <c r="H42" s="311"/>
      <c r="I42" s="310">
        <v>0.08</v>
      </c>
      <c r="J42" s="310">
        <v>0.03</v>
      </c>
      <c r="K42" s="310">
        <v>0.02</v>
      </c>
      <c r="L42" s="310">
        <v>0.05</v>
      </c>
      <c r="M42" s="310">
        <v>0.04</v>
      </c>
      <c r="N42" s="6"/>
      <c r="O42" s="310">
        <v>-0.1</v>
      </c>
      <c r="P42" s="310">
        <v>7.0000000000000007E-2</v>
      </c>
      <c r="Q42" s="310">
        <v>0.08</v>
      </c>
      <c r="R42" s="310">
        <v>0</v>
      </c>
      <c r="S42" s="310">
        <v>0.01</v>
      </c>
      <c r="T42" s="6"/>
      <c r="U42" s="310">
        <v>-0.12</v>
      </c>
      <c r="V42" s="310">
        <v>-0.01</v>
      </c>
      <c r="W42" s="310">
        <v>0.04</v>
      </c>
      <c r="X42" s="310">
        <v>-0.05</v>
      </c>
      <c r="Y42" s="310">
        <v>-0.02</v>
      </c>
      <c r="Z42" s="6"/>
      <c r="AA42" s="310">
        <v>-0.06</v>
      </c>
      <c r="AB42" s="310">
        <v>0.04</v>
      </c>
      <c r="AC42" s="310">
        <v>0.04</v>
      </c>
      <c r="AD42" s="310">
        <v>0</v>
      </c>
      <c r="AE42" s="310">
        <v>0</v>
      </c>
      <c r="AF42" s="7"/>
    </row>
    <row r="43" spans="1:32" ht="16.75" customHeight="1" x14ac:dyDescent="0.3">
      <c r="A43" s="6"/>
      <c r="B43" s="3" t="s">
        <v>97</v>
      </c>
      <c r="C43" s="310">
        <v>-0.08</v>
      </c>
      <c r="D43" s="310">
        <v>0.11</v>
      </c>
      <c r="E43" s="310">
        <v>0.1</v>
      </c>
      <c r="F43" s="310">
        <v>-0.06</v>
      </c>
      <c r="G43" s="310">
        <v>-7.0000000000000007E-2</v>
      </c>
      <c r="H43" s="311"/>
      <c r="I43" s="310">
        <v>0.17</v>
      </c>
      <c r="J43" s="310">
        <v>-0.18</v>
      </c>
      <c r="K43" s="310">
        <v>-0.17</v>
      </c>
      <c r="L43" s="310">
        <v>0.14000000000000001</v>
      </c>
      <c r="M43" s="310">
        <v>0.14000000000000001</v>
      </c>
      <c r="N43" s="6"/>
      <c r="O43" s="310">
        <v>-7.0000000000000007E-2</v>
      </c>
      <c r="P43" s="310">
        <v>0.45</v>
      </c>
      <c r="Q43" s="310">
        <v>0.48</v>
      </c>
      <c r="R43" s="310">
        <v>-0.02</v>
      </c>
      <c r="S43" s="310">
        <v>-0.01</v>
      </c>
      <c r="T43" s="6"/>
      <c r="U43" s="310">
        <v>0</v>
      </c>
      <c r="V43" s="310">
        <v>0.31</v>
      </c>
      <c r="W43" s="310">
        <v>0.35000000000000003</v>
      </c>
      <c r="X43" s="310">
        <v>0.04</v>
      </c>
      <c r="Y43" s="310">
        <v>0.04</v>
      </c>
      <c r="Z43" s="6"/>
      <c r="AA43" s="310">
        <v>0</v>
      </c>
      <c r="AB43" s="310">
        <v>0.18</v>
      </c>
      <c r="AC43" s="310">
        <v>0.2</v>
      </c>
      <c r="AD43" s="310">
        <v>0.02</v>
      </c>
      <c r="AE43" s="310">
        <v>0.02</v>
      </c>
      <c r="AF43" s="7"/>
    </row>
    <row r="44" spans="1:32" ht="16.75" customHeight="1" x14ac:dyDescent="0.3">
      <c r="A44" s="6"/>
      <c r="B44" s="3" t="s">
        <v>96</v>
      </c>
      <c r="C44" s="311" t="s">
        <v>65</v>
      </c>
      <c r="D44" s="311" t="s">
        <v>65</v>
      </c>
      <c r="E44" s="311" t="s">
        <v>65</v>
      </c>
      <c r="F44" s="311" t="s">
        <v>65</v>
      </c>
      <c r="G44" s="311" t="s">
        <v>65</v>
      </c>
      <c r="H44" s="6"/>
      <c r="I44" s="311" t="s">
        <v>65</v>
      </c>
      <c r="J44" s="311" t="s">
        <v>65</v>
      </c>
      <c r="K44" s="311" t="s">
        <v>65</v>
      </c>
      <c r="L44" s="311" t="s">
        <v>65</v>
      </c>
      <c r="M44" s="311" t="s">
        <v>65</v>
      </c>
      <c r="N44" s="6"/>
      <c r="O44" s="311" t="s">
        <v>65</v>
      </c>
      <c r="P44" s="311" t="s">
        <v>65</v>
      </c>
      <c r="Q44" s="311" t="s">
        <v>65</v>
      </c>
      <c r="R44" s="311" t="s">
        <v>65</v>
      </c>
      <c r="S44" s="311" t="s">
        <v>65</v>
      </c>
      <c r="T44" s="6"/>
      <c r="U44" s="310">
        <v>0.69000000000000006</v>
      </c>
      <c r="V44" s="311" t="s">
        <v>65</v>
      </c>
      <c r="W44" s="311" t="s">
        <v>65</v>
      </c>
      <c r="X44" s="311" t="s">
        <v>65</v>
      </c>
      <c r="Y44" s="311" t="s">
        <v>65</v>
      </c>
      <c r="Z44" s="6"/>
      <c r="AA44" s="311" t="s">
        <v>65</v>
      </c>
      <c r="AB44" s="311" t="s">
        <v>65</v>
      </c>
      <c r="AC44" s="311" t="s">
        <v>65</v>
      </c>
      <c r="AD44" s="311" t="s">
        <v>65</v>
      </c>
      <c r="AE44" s="311" t="s">
        <v>65</v>
      </c>
      <c r="AF44" s="7"/>
    </row>
    <row r="45" spans="1:32" ht="16.75" customHeight="1" x14ac:dyDescent="0.3">
      <c r="A45" s="6"/>
      <c r="B45" s="3" t="s">
        <v>95</v>
      </c>
      <c r="C45" s="310">
        <v>0</v>
      </c>
      <c r="D45" s="310">
        <v>0.91181040000000002</v>
      </c>
      <c r="E45" s="310">
        <v>0.79</v>
      </c>
      <c r="F45" s="310">
        <v>0.91181040000000002</v>
      </c>
      <c r="G45" s="310">
        <v>0.78734720000000002</v>
      </c>
      <c r="H45" s="6"/>
      <c r="I45" s="310">
        <v>0</v>
      </c>
      <c r="J45" s="310">
        <v>0.64</v>
      </c>
      <c r="K45" s="310">
        <v>0.5</v>
      </c>
      <c r="L45" s="310">
        <v>0.64</v>
      </c>
      <c r="M45" s="310">
        <v>0.5</v>
      </c>
      <c r="N45" s="6"/>
      <c r="O45" s="310">
        <v>0</v>
      </c>
      <c r="P45" s="310">
        <v>0.49</v>
      </c>
      <c r="Q45" s="310">
        <v>0.38</v>
      </c>
      <c r="R45" s="310">
        <v>0.49</v>
      </c>
      <c r="S45" s="310">
        <v>0.38</v>
      </c>
      <c r="T45" s="6"/>
      <c r="U45" s="310">
        <v>0</v>
      </c>
      <c r="V45" s="310">
        <v>-0.24</v>
      </c>
      <c r="W45" s="310">
        <v>-0.27</v>
      </c>
      <c r="X45" s="310">
        <v>-0.24</v>
      </c>
      <c r="Y45" s="310">
        <v>-0.27</v>
      </c>
      <c r="Z45" s="6"/>
      <c r="AA45" s="310">
        <v>0</v>
      </c>
      <c r="AB45" s="310">
        <v>0.35000000000000003</v>
      </c>
      <c r="AC45" s="310">
        <v>0.26</v>
      </c>
      <c r="AD45" s="310">
        <v>0.35000000000000003</v>
      </c>
      <c r="AE45" s="310">
        <v>0.26</v>
      </c>
      <c r="AF45" s="7"/>
    </row>
    <row r="46" spans="1:32" ht="16.75" customHeight="1" x14ac:dyDescent="0.3">
      <c r="A46" s="6"/>
      <c r="B46" s="3" t="s">
        <v>94</v>
      </c>
      <c r="C46" s="310">
        <v>0.34</v>
      </c>
      <c r="D46" s="310">
        <v>0.64087209999999994</v>
      </c>
      <c r="E46" s="310">
        <v>0.57000000000000006</v>
      </c>
      <c r="F46" s="310">
        <v>0.43065009999999998</v>
      </c>
      <c r="G46" s="310">
        <v>0.4070667</v>
      </c>
      <c r="H46" s="311"/>
      <c r="I46" s="310">
        <v>0.48</v>
      </c>
      <c r="J46" s="310">
        <v>0.97</v>
      </c>
      <c r="K46" s="310">
        <v>0.91</v>
      </c>
      <c r="L46" s="310">
        <v>0.64</v>
      </c>
      <c r="M46" s="310">
        <v>0.62</v>
      </c>
      <c r="N46" s="6"/>
      <c r="O46" s="310">
        <v>0.26</v>
      </c>
      <c r="P46" s="310">
        <v>0.8</v>
      </c>
      <c r="Q46" s="310">
        <v>0.8</v>
      </c>
      <c r="R46" s="310">
        <v>0.43</v>
      </c>
      <c r="S46" s="310">
        <v>0.43</v>
      </c>
      <c r="T46" s="6"/>
      <c r="U46" s="310">
        <v>0.34</v>
      </c>
      <c r="V46" s="310">
        <v>0.62</v>
      </c>
      <c r="W46" s="310">
        <v>0.67</v>
      </c>
      <c r="X46" s="310">
        <v>0.43</v>
      </c>
      <c r="Y46" s="310">
        <v>0.45</v>
      </c>
      <c r="Z46" s="6"/>
      <c r="AA46" s="310">
        <v>0.35000000000000003</v>
      </c>
      <c r="AB46" s="310">
        <v>0.75</v>
      </c>
      <c r="AC46" s="310">
        <v>0.74</v>
      </c>
      <c r="AD46" s="310">
        <v>0.48</v>
      </c>
      <c r="AE46" s="310">
        <v>0.48</v>
      </c>
      <c r="AF46" s="7"/>
    </row>
    <row r="47" spans="1:32" ht="16.75" customHeight="1" x14ac:dyDescent="0.3">
      <c r="A47" s="6"/>
      <c r="B47" s="3" t="s">
        <v>130</v>
      </c>
      <c r="C47" s="311" t="s">
        <v>65</v>
      </c>
      <c r="D47" s="310">
        <v>0.75</v>
      </c>
      <c r="E47" s="310">
        <v>0.66</v>
      </c>
      <c r="F47" s="311" t="s">
        <v>65</v>
      </c>
      <c r="G47" s="310">
        <v>1</v>
      </c>
      <c r="H47" s="311"/>
      <c r="I47" s="310">
        <v>-0.27</v>
      </c>
      <c r="J47" s="310">
        <v>-0.11</v>
      </c>
      <c r="K47" s="310">
        <v>-0.17</v>
      </c>
      <c r="L47" s="310">
        <v>-0.13</v>
      </c>
      <c r="M47" s="310">
        <v>-0.18</v>
      </c>
      <c r="N47" s="6"/>
      <c r="O47" s="310">
        <v>0.95000000000000007</v>
      </c>
      <c r="P47" s="310">
        <v>0.85</v>
      </c>
      <c r="Q47" s="310">
        <v>0.79</v>
      </c>
      <c r="R47" s="310">
        <v>0.86</v>
      </c>
      <c r="S47" s="310">
        <v>0.8</v>
      </c>
      <c r="T47" s="6"/>
      <c r="U47" s="311" t="s">
        <v>65</v>
      </c>
      <c r="V47" s="310">
        <v>-0.01</v>
      </c>
      <c r="W47" s="310">
        <v>-0.03</v>
      </c>
      <c r="X47" s="310">
        <v>0.06</v>
      </c>
      <c r="Y47" s="310">
        <v>0.05</v>
      </c>
      <c r="Z47" s="6"/>
      <c r="AA47" s="311" t="s">
        <v>65</v>
      </c>
      <c r="AB47" s="310">
        <v>0.28000000000000003</v>
      </c>
      <c r="AC47" s="310">
        <v>0.23</v>
      </c>
      <c r="AD47" s="310">
        <v>0.33</v>
      </c>
      <c r="AE47" s="310">
        <v>0.28000000000000003</v>
      </c>
      <c r="AF47" s="7"/>
    </row>
    <row r="48" spans="1:32" ht="16.75" customHeight="1" x14ac:dyDescent="0.3">
      <c r="A48" s="3" t="s">
        <v>92</v>
      </c>
      <c r="B48" s="6"/>
      <c r="C48" s="308">
        <v>-0.02</v>
      </c>
      <c r="D48" s="308">
        <v>0.34</v>
      </c>
      <c r="E48" s="308">
        <v>0.26</v>
      </c>
      <c r="F48" s="308">
        <v>0.14000000000000001</v>
      </c>
      <c r="G48" s="308">
        <v>0.11</v>
      </c>
      <c r="H48" s="30"/>
      <c r="I48" s="308">
        <v>0.21</v>
      </c>
      <c r="J48" s="308">
        <v>0.24</v>
      </c>
      <c r="K48" s="308">
        <v>0.18</v>
      </c>
      <c r="L48" s="308">
        <v>0.23</v>
      </c>
      <c r="M48" s="308">
        <v>0.2</v>
      </c>
      <c r="N48" s="309"/>
      <c r="O48" s="308">
        <v>7.0000000000000007E-2</v>
      </c>
      <c r="P48" s="308">
        <v>0.04</v>
      </c>
      <c r="Q48" s="308">
        <v>0.02</v>
      </c>
      <c r="R48" s="308">
        <v>0.05</v>
      </c>
      <c r="S48" s="308">
        <v>0.05</v>
      </c>
      <c r="T48" s="309"/>
      <c r="U48" s="308">
        <v>0.08</v>
      </c>
      <c r="V48" s="308">
        <v>-0.22</v>
      </c>
      <c r="W48" s="308">
        <v>-0.21</v>
      </c>
      <c r="X48" s="308">
        <v>-7.0000000000000007E-2</v>
      </c>
      <c r="Y48" s="308">
        <v>-0.06</v>
      </c>
      <c r="Z48" s="309"/>
      <c r="AA48" s="308">
        <v>0.08</v>
      </c>
      <c r="AB48" s="308">
        <v>7.0000000000000007E-2</v>
      </c>
      <c r="AC48" s="308">
        <v>0.04</v>
      </c>
      <c r="AD48" s="308">
        <v>0.08</v>
      </c>
      <c r="AE48" s="308">
        <v>7.0000000000000007E-2</v>
      </c>
      <c r="AF48" s="7"/>
    </row>
    <row r="49" spans="1:32" ht="15" customHeight="1" x14ac:dyDescent="0.3">
      <c r="A49" s="6"/>
      <c r="B49" s="6"/>
      <c r="C49" s="311"/>
      <c r="D49" s="311"/>
      <c r="E49" s="311"/>
      <c r="F49" s="311"/>
      <c r="G49" s="311"/>
      <c r="H49" s="6"/>
      <c r="I49" s="311"/>
      <c r="J49" s="311"/>
      <c r="K49" s="311"/>
      <c r="L49" s="311"/>
      <c r="M49" s="311"/>
      <c r="N49" s="6"/>
      <c r="O49" s="6"/>
      <c r="P49" s="6"/>
      <c r="Q49" s="6"/>
      <c r="R49" s="6"/>
      <c r="S49" s="6"/>
      <c r="T49" s="6"/>
      <c r="U49" s="311"/>
      <c r="V49" s="311"/>
      <c r="W49" s="311"/>
      <c r="X49" s="311"/>
      <c r="Y49" s="311"/>
      <c r="Z49" s="6"/>
      <c r="AA49" s="6"/>
      <c r="AB49" s="6"/>
      <c r="AC49" s="6"/>
      <c r="AD49" s="6"/>
      <c r="AE49" s="6"/>
      <c r="AF49" s="7"/>
    </row>
    <row r="50" spans="1:32" ht="27.65" customHeight="1" x14ac:dyDescent="0.3">
      <c r="A50" s="6"/>
      <c r="B50" s="3" t="s">
        <v>91</v>
      </c>
      <c r="C50" s="311" t="s">
        <v>65</v>
      </c>
      <c r="D50" s="311" t="s">
        <v>65</v>
      </c>
      <c r="E50" s="311" t="s">
        <v>65</v>
      </c>
      <c r="F50" s="311" t="s">
        <v>65</v>
      </c>
      <c r="G50" s="311" t="s">
        <v>65</v>
      </c>
      <c r="H50" s="311"/>
      <c r="I50" s="311" t="s">
        <v>65</v>
      </c>
      <c r="J50" s="311" t="s">
        <v>65</v>
      </c>
      <c r="K50" s="311" t="s">
        <v>65</v>
      </c>
      <c r="L50" s="311" t="s">
        <v>65</v>
      </c>
      <c r="M50" s="311" t="s">
        <v>65</v>
      </c>
      <c r="N50" s="6"/>
      <c r="O50" s="311" t="s">
        <v>65</v>
      </c>
      <c r="P50" s="311" t="s">
        <v>65</v>
      </c>
      <c r="Q50" s="311" t="s">
        <v>65</v>
      </c>
      <c r="R50" s="311" t="s">
        <v>65</v>
      </c>
      <c r="S50" s="311" t="s">
        <v>65</v>
      </c>
      <c r="T50" s="311"/>
      <c r="U50" s="312">
        <v>0.21</v>
      </c>
      <c r="V50" s="312">
        <v>0.62</v>
      </c>
      <c r="W50" s="312">
        <v>0.63</v>
      </c>
      <c r="X50" s="312">
        <v>0.22</v>
      </c>
      <c r="Y50" s="312">
        <v>0.22</v>
      </c>
      <c r="Z50" s="6"/>
      <c r="AA50" s="311" t="s">
        <v>65</v>
      </c>
      <c r="AB50" s="311" t="s">
        <v>65</v>
      </c>
      <c r="AC50" s="311" t="s">
        <v>65</v>
      </c>
      <c r="AD50" s="311" t="s">
        <v>65</v>
      </c>
      <c r="AE50" s="311" t="s">
        <v>65</v>
      </c>
      <c r="AF50" s="7"/>
    </row>
    <row r="51" spans="1:32" ht="16.75" customHeight="1" x14ac:dyDescent="0.3">
      <c r="A51" s="6"/>
      <c r="B51" s="3" t="s">
        <v>90</v>
      </c>
      <c r="C51" s="310">
        <v>-0.67</v>
      </c>
      <c r="D51" s="310">
        <v>-0.28999999999999998</v>
      </c>
      <c r="E51" s="310">
        <v>-0.3</v>
      </c>
      <c r="F51" s="310">
        <v>-0.34</v>
      </c>
      <c r="G51" s="310">
        <v>-0.35000000000000003</v>
      </c>
      <c r="H51" s="311"/>
      <c r="I51" s="311" t="s">
        <v>65</v>
      </c>
      <c r="J51" s="311" t="s">
        <v>65</v>
      </c>
      <c r="K51" s="311" t="s">
        <v>65</v>
      </c>
      <c r="L51" s="311" t="s">
        <v>65</v>
      </c>
      <c r="M51" s="311" t="s">
        <v>65</v>
      </c>
      <c r="N51" s="6"/>
      <c r="O51" s="311" t="s">
        <v>65</v>
      </c>
      <c r="P51" s="310">
        <v>-7.0000000000000007E-2</v>
      </c>
      <c r="Q51" s="310">
        <v>-0.09</v>
      </c>
      <c r="R51" s="310">
        <v>-0.19</v>
      </c>
      <c r="S51" s="310">
        <v>-0.21</v>
      </c>
      <c r="T51" s="6"/>
      <c r="U51" s="311" t="s">
        <v>65</v>
      </c>
      <c r="V51" s="310">
        <v>0.34</v>
      </c>
      <c r="W51" s="310">
        <v>0.34</v>
      </c>
      <c r="X51" s="310">
        <v>0.49</v>
      </c>
      <c r="Y51" s="310">
        <v>0.48</v>
      </c>
      <c r="Z51" s="6"/>
      <c r="AA51" s="310">
        <v>-0.83000000000000007</v>
      </c>
      <c r="AB51" s="310">
        <v>0.3</v>
      </c>
      <c r="AC51" s="310">
        <v>0.28000000000000003</v>
      </c>
      <c r="AD51" s="310">
        <v>0.18</v>
      </c>
      <c r="AE51" s="310">
        <v>0.16</v>
      </c>
      <c r="AF51" s="7"/>
    </row>
    <row r="52" spans="1:32" ht="16.75" customHeight="1" x14ac:dyDescent="0.3">
      <c r="A52" s="6"/>
      <c r="B52" s="3" t="s">
        <v>89</v>
      </c>
      <c r="C52" s="310">
        <v>-0.2</v>
      </c>
      <c r="D52" s="310">
        <v>-0.33</v>
      </c>
      <c r="E52" s="310">
        <v>-0.36</v>
      </c>
      <c r="F52" s="310">
        <v>-0.27</v>
      </c>
      <c r="G52" s="310">
        <v>-0.28999999999999998</v>
      </c>
      <c r="H52" s="6"/>
      <c r="I52" s="310">
        <v>0.03</v>
      </c>
      <c r="J52" s="310">
        <v>-0.28000000000000003</v>
      </c>
      <c r="K52" s="310">
        <v>-0.31</v>
      </c>
      <c r="L52" s="310">
        <v>-0.14000000000000001</v>
      </c>
      <c r="M52" s="310">
        <v>-0.15</v>
      </c>
      <c r="N52" s="6"/>
      <c r="O52" s="310">
        <v>-0.24</v>
      </c>
      <c r="P52" s="310">
        <v>-0.25</v>
      </c>
      <c r="Q52" s="310">
        <v>-0.26</v>
      </c>
      <c r="R52" s="310">
        <v>-0.25</v>
      </c>
      <c r="S52" s="310">
        <v>-0.25</v>
      </c>
      <c r="T52" s="6"/>
      <c r="U52" s="310">
        <v>-0.1</v>
      </c>
      <c r="V52" s="310">
        <v>-0.45</v>
      </c>
      <c r="W52" s="310">
        <v>-0.43</v>
      </c>
      <c r="X52" s="310">
        <v>-0.28000000000000003</v>
      </c>
      <c r="Y52" s="310">
        <v>-0.27</v>
      </c>
      <c r="Z52" s="6"/>
      <c r="AA52" s="310">
        <v>-0.13</v>
      </c>
      <c r="AB52" s="310">
        <v>-0.33</v>
      </c>
      <c r="AC52" s="310">
        <v>-0.34</v>
      </c>
      <c r="AD52" s="310">
        <v>-0.23</v>
      </c>
      <c r="AE52" s="310">
        <v>-0.24</v>
      </c>
      <c r="AF52" s="7"/>
    </row>
    <row r="53" spans="1:32" ht="16.75" customHeight="1" x14ac:dyDescent="0.3">
      <c r="A53" s="6"/>
      <c r="B53" s="3" t="s">
        <v>88</v>
      </c>
      <c r="C53" s="310">
        <v>-0.39</v>
      </c>
      <c r="D53" s="310">
        <v>-0.09</v>
      </c>
      <c r="E53" s="310">
        <v>-0.14000000000000001</v>
      </c>
      <c r="F53" s="310">
        <v>-0.27</v>
      </c>
      <c r="G53" s="310">
        <v>-0.28999999999999998</v>
      </c>
      <c r="H53" s="6"/>
      <c r="I53" s="311" t="s">
        <v>65</v>
      </c>
      <c r="J53" s="310">
        <v>0.01</v>
      </c>
      <c r="K53" s="310">
        <v>-0.03</v>
      </c>
      <c r="L53" s="310">
        <v>-0.51</v>
      </c>
      <c r="M53" s="310">
        <v>-0.55000000000000004</v>
      </c>
      <c r="N53" s="6"/>
      <c r="O53" s="310">
        <v>0.09</v>
      </c>
      <c r="P53" s="310">
        <v>-0.06</v>
      </c>
      <c r="Q53" s="310">
        <v>-0.06</v>
      </c>
      <c r="R53" s="310">
        <v>-0.01</v>
      </c>
      <c r="S53" s="310">
        <v>-0.01</v>
      </c>
      <c r="T53" s="6"/>
      <c r="U53" s="310">
        <v>-0.69000000000000006</v>
      </c>
      <c r="V53" s="310">
        <v>-0.23</v>
      </c>
      <c r="W53" s="310">
        <v>-0.2</v>
      </c>
      <c r="X53" s="310">
        <v>-0.54</v>
      </c>
      <c r="Y53" s="310">
        <v>-0.53</v>
      </c>
      <c r="Z53" s="6"/>
      <c r="AA53" s="310">
        <v>-0.6</v>
      </c>
      <c r="AB53" s="310">
        <v>-0.1</v>
      </c>
      <c r="AC53" s="310">
        <v>-0.11</v>
      </c>
      <c r="AD53" s="310">
        <v>-0.36</v>
      </c>
      <c r="AE53" s="310">
        <v>-0.37</v>
      </c>
      <c r="AF53" s="7"/>
    </row>
    <row r="54" spans="1:32" ht="16.75" customHeight="1" x14ac:dyDescent="0.3">
      <c r="A54" s="6"/>
      <c r="B54" s="3" t="s">
        <v>87</v>
      </c>
      <c r="C54" s="310">
        <v>-0.17</v>
      </c>
      <c r="D54" s="310">
        <v>-0.65</v>
      </c>
      <c r="E54" s="310">
        <v>-0.66</v>
      </c>
      <c r="F54" s="310">
        <v>-0.5</v>
      </c>
      <c r="G54" s="310">
        <v>-0.51</v>
      </c>
      <c r="H54" s="311"/>
      <c r="I54" s="310">
        <v>-0.06</v>
      </c>
      <c r="J54" s="310">
        <v>-0.24</v>
      </c>
      <c r="K54" s="310">
        <v>-0.28000000000000003</v>
      </c>
      <c r="L54" s="310">
        <v>-0.18</v>
      </c>
      <c r="M54" s="310">
        <v>-0.2</v>
      </c>
      <c r="N54" s="6"/>
      <c r="O54" s="310">
        <v>0.08</v>
      </c>
      <c r="P54" s="310">
        <v>-0.3</v>
      </c>
      <c r="Q54" s="310">
        <v>-0.3</v>
      </c>
      <c r="R54" s="310">
        <v>-0.17</v>
      </c>
      <c r="S54" s="310">
        <v>-0.17</v>
      </c>
      <c r="T54" s="6"/>
      <c r="U54" s="310">
        <v>-0.41000000000000003</v>
      </c>
      <c r="V54" s="310">
        <v>-0.31</v>
      </c>
      <c r="W54" s="310">
        <v>-0.28999999999999998</v>
      </c>
      <c r="X54" s="310">
        <v>-0.34</v>
      </c>
      <c r="Y54" s="310">
        <v>-0.33</v>
      </c>
      <c r="Z54" s="6"/>
      <c r="AA54" s="310">
        <v>-0.18</v>
      </c>
      <c r="AB54" s="310">
        <v>-0.41000000000000003</v>
      </c>
      <c r="AC54" s="310">
        <v>-0.41000000000000003</v>
      </c>
      <c r="AD54" s="310">
        <v>-0.33</v>
      </c>
      <c r="AE54" s="310">
        <v>-0.34</v>
      </c>
      <c r="AF54" s="7"/>
    </row>
    <row r="55" spans="1:32" ht="16.75" customHeight="1" x14ac:dyDescent="0.3">
      <c r="A55" s="358" t="s">
        <v>86</v>
      </c>
      <c r="B55" s="359"/>
      <c r="C55" s="30" t="s">
        <v>65</v>
      </c>
      <c r="D55" s="308">
        <v>0.05</v>
      </c>
      <c r="E55" s="308">
        <v>0.03</v>
      </c>
      <c r="F55" s="308">
        <v>0.94000000000000006</v>
      </c>
      <c r="G55" s="308">
        <v>0.93</v>
      </c>
      <c r="H55" s="30"/>
      <c r="I55" s="308">
        <v>0.19</v>
      </c>
      <c r="J55" s="308">
        <v>0.65</v>
      </c>
      <c r="K55" s="308">
        <v>0.61</v>
      </c>
      <c r="L55" s="308">
        <v>0.48</v>
      </c>
      <c r="M55" s="308">
        <v>0.46</v>
      </c>
      <c r="N55" s="309"/>
      <c r="O55" s="308">
        <v>0.84</v>
      </c>
      <c r="P55" s="308">
        <v>-0.15</v>
      </c>
      <c r="Q55" s="308">
        <v>-0.16</v>
      </c>
      <c r="R55" s="308">
        <v>0.21</v>
      </c>
      <c r="S55" s="308">
        <v>0.2</v>
      </c>
      <c r="T55" s="309"/>
      <c r="U55" s="308">
        <v>0.11</v>
      </c>
      <c r="V55" s="308">
        <v>-0.08</v>
      </c>
      <c r="W55" s="308">
        <v>-7.0000000000000007E-2</v>
      </c>
      <c r="X55" s="308">
        <v>0.06</v>
      </c>
      <c r="Y55" s="308">
        <v>7.0000000000000007E-2</v>
      </c>
      <c r="Z55" s="309"/>
      <c r="AA55" s="308">
        <v>0.54</v>
      </c>
      <c r="AB55" s="308">
        <v>0.1</v>
      </c>
      <c r="AC55" s="308">
        <v>0.08</v>
      </c>
      <c r="AD55" s="308">
        <v>0.34</v>
      </c>
      <c r="AE55" s="308">
        <v>0.33</v>
      </c>
      <c r="AF55" s="7"/>
    </row>
    <row r="56" spans="1:32" ht="1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7"/>
    </row>
    <row r="57" spans="1:32" ht="1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7"/>
    </row>
    <row r="58" spans="1:32" ht="16.75" customHeight="1" thickBot="1" x14ac:dyDescent="0.35">
      <c r="A58" s="398" t="s">
        <v>85</v>
      </c>
      <c r="B58" s="399"/>
      <c r="C58" s="305">
        <v>0.18</v>
      </c>
      <c r="D58" s="305">
        <v>0.13</v>
      </c>
      <c r="E58" s="305">
        <v>7.0000000000000007E-2</v>
      </c>
      <c r="F58" s="305">
        <v>0.16</v>
      </c>
      <c r="G58" s="305">
        <v>0.13</v>
      </c>
      <c r="H58" s="307"/>
      <c r="I58" s="305">
        <v>0.18</v>
      </c>
      <c r="J58" s="305">
        <v>0.28999999999999998</v>
      </c>
      <c r="K58" s="305">
        <v>0.23</v>
      </c>
      <c r="L58" s="305">
        <v>0.23</v>
      </c>
      <c r="M58" s="305">
        <v>0.2</v>
      </c>
      <c r="N58" s="306"/>
      <c r="O58" s="305">
        <v>0.26</v>
      </c>
      <c r="P58" s="305">
        <v>0.08</v>
      </c>
      <c r="Q58" s="305">
        <v>7.0000000000000007E-2</v>
      </c>
      <c r="R58" s="305">
        <v>0.18</v>
      </c>
      <c r="S58" s="305">
        <v>0.17</v>
      </c>
      <c r="T58" s="306"/>
      <c r="U58" s="305">
        <v>0.13</v>
      </c>
      <c r="V58" s="305">
        <v>-0.01</v>
      </c>
      <c r="W58" s="305">
        <v>0.01</v>
      </c>
      <c r="X58" s="305">
        <v>0.08</v>
      </c>
      <c r="Y58" s="305">
        <v>0.08</v>
      </c>
      <c r="Z58" s="289"/>
      <c r="AA58" s="304">
        <v>0.18</v>
      </c>
      <c r="AB58" s="304">
        <v>0.12</v>
      </c>
      <c r="AC58" s="305">
        <v>0.09</v>
      </c>
      <c r="AD58" s="304">
        <v>0.15</v>
      </c>
      <c r="AE58" s="304">
        <v>0.14000000000000001</v>
      </c>
      <c r="AF58" s="7"/>
    </row>
    <row r="59" spans="1:32" ht="5.15" customHeight="1" x14ac:dyDescent="0.3">
      <c r="A59" s="286"/>
      <c r="B59" s="286"/>
      <c r="C59" s="286"/>
      <c r="D59" s="286"/>
      <c r="E59" s="286"/>
      <c r="F59" s="286"/>
      <c r="G59" s="286"/>
      <c r="H59" s="303"/>
      <c r="I59" s="286"/>
      <c r="J59" s="286"/>
      <c r="K59" s="286"/>
      <c r="L59" s="286"/>
      <c r="M59" s="286"/>
      <c r="N59" s="303"/>
      <c r="O59" s="286"/>
      <c r="P59" s="286"/>
      <c r="Q59" s="286"/>
      <c r="R59" s="286"/>
      <c r="S59" s="286"/>
      <c r="T59" s="303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7"/>
    </row>
    <row r="60" spans="1:32" ht="23.25" customHeight="1" x14ac:dyDescent="0.3">
      <c r="A60" s="345" t="s">
        <v>129</v>
      </c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7"/>
      <c r="AF60" s="7"/>
    </row>
    <row r="61" spans="1:32" ht="15.75" customHeight="1" x14ac:dyDescent="0.3">
      <c r="A61" s="345" t="s">
        <v>128</v>
      </c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7"/>
      <c r="AF61" s="7"/>
    </row>
    <row r="62" spans="1:32" ht="3.4" customHeight="1" x14ac:dyDescent="0.3">
      <c r="A62" s="285"/>
      <c r="B62" s="285"/>
      <c r="C62" s="285"/>
      <c r="D62" s="285"/>
      <c r="E62" s="285"/>
      <c r="F62" s="285"/>
      <c r="G62" s="285"/>
      <c r="H62" s="5"/>
      <c r="I62" s="285"/>
      <c r="J62" s="285"/>
      <c r="K62" s="285"/>
      <c r="L62" s="285"/>
      <c r="M62" s="285"/>
      <c r="N62" s="5"/>
      <c r="O62" s="285"/>
      <c r="P62" s="285"/>
      <c r="Q62" s="285"/>
      <c r="R62" s="285"/>
      <c r="S62" s="285"/>
      <c r="T62" s="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7"/>
    </row>
    <row r="63" spans="1:32" ht="15.75" customHeight="1" x14ac:dyDescent="0.3">
      <c r="A63" s="345" t="s">
        <v>83</v>
      </c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7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7"/>
    </row>
    <row r="64" spans="1:32" ht="3.4" customHeight="1" x14ac:dyDescent="0.3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7"/>
    </row>
    <row r="65" spans="1:32" ht="15.75" customHeight="1" x14ac:dyDescent="0.3">
      <c r="A65" s="345" t="s">
        <v>82</v>
      </c>
      <c r="B65" s="346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7"/>
      <c r="AF65" s="7"/>
    </row>
    <row r="66" spans="1:32" ht="3.4" customHeight="1" x14ac:dyDescent="0.3">
      <c r="A66" s="285"/>
      <c r="B66" s="285"/>
      <c r="C66" s="285"/>
      <c r="D66" s="285"/>
      <c r="E66" s="285"/>
      <c r="F66" s="285"/>
      <c r="G66" s="285"/>
      <c r="H66" s="5"/>
      <c r="I66" s="285"/>
      <c r="J66" s="285"/>
      <c r="K66" s="285"/>
      <c r="L66" s="285"/>
      <c r="M66" s="285"/>
      <c r="N66" s="5"/>
      <c r="O66" s="285"/>
      <c r="P66" s="285"/>
      <c r="Q66" s="285"/>
      <c r="R66" s="285"/>
      <c r="S66" s="285"/>
      <c r="T66" s="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7"/>
    </row>
    <row r="67" spans="1:32" ht="15.75" customHeight="1" x14ac:dyDescent="0.3">
      <c r="A67" s="345" t="s">
        <v>81</v>
      </c>
      <c r="B67" s="346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6"/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7"/>
      <c r="AF67" s="7"/>
    </row>
    <row r="68" spans="1:32" ht="5.9" customHeight="1" x14ac:dyDescent="0.3">
      <c r="A68" s="285"/>
      <c r="B68" s="285"/>
      <c r="C68" s="285"/>
      <c r="D68" s="285"/>
      <c r="E68" s="285"/>
      <c r="F68" s="285"/>
      <c r="G68" s="285"/>
      <c r="H68" s="5"/>
      <c r="I68" s="285"/>
      <c r="J68" s="285"/>
      <c r="K68" s="285"/>
      <c r="L68" s="285"/>
      <c r="M68" s="285"/>
      <c r="N68" s="5"/>
      <c r="O68" s="285"/>
      <c r="P68" s="285"/>
      <c r="Q68" s="285"/>
      <c r="R68" s="285"/>
      <c r="S68" s="285"/>
      <c r="T68" s="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7"/>
    </row>
    <row r="69" spans="1:32" ht="14.15" customHeight="1" x14ac:dyDescent="0.3">
      <c r="A69" s="392" t="s">
        <v>21</v>
      </c>
      <c r="B69" s="393"/>
      <c r="C69" s="393"/>
      <c r="D69" s="393"/>
      <c r="E69" s="394"/>
      <c r="F69" s="285"/>
      <c r="G69" s="285"/>
      <c r="H69" s="5"/>
      <c r="I69" s="285"/>
      <c r="J69" s="285"/>
      <c r="K69" s="285"/>
      <c r="L69" s="285"/>
      <c r="M69" s="285"/>
      <c r="N69" s="5"/>
      <c r="O69" s="285"/>
      <c r="P69" s="285"/>
      <c r="Q69" s="285"/>
      <c r="R69" s="285"/>
      <c r="S69" s="285"/>
      <c r="T69" s="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7"/>
    </row>
    <row r="70" spans="1:32" ht="8.25" customHeight="1" x14ac:dyDescent="0.3">
      <c r="A70" s="285"/>
      <c r="B70" s="285"/>
      <c r="C70" s="285"/>
      <c r="D70" s="285"/>
      <c r="E70" s="285"/>
      <c r="F70" s="285"/>
      <c r="G70" s="285"/>
      <c r="H70" s="5"/>
      <c r="I70" s="285"/>
      <c r="J70" s="285"/>
      <c r="K70" s="285"/>
      <c r="L70" s="285"/>
      <c r="M70" s="285"/>
      <c r="N70" s="5"/>
      <c r="O70" s="285"/>
      <c r="P70" s="285"/>
      <c r="Q70" s="285"/>
      <c r="R70" s="285"/>
      <c r="S70" s="285"/>
      <c r="T70" s="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7"/>
    </row>
    <row r="71" spans="1:32" ht="15.75" customHeight="1" x14ac:dyDescent="0.3">
      <c r="A71" s="345" t="s">
        <v>189</v>
      </c>
      <c r="B71" s="347"/>
      <c r="C71" s="285"/>
      <c r="D71" s="285"/>
      <c r="E71" s="285"/>
      <c r="F71" s="285"/>
      <c r="G71" s="285"/>
      <c r="H71" s="5"/>
      <c r="I71" s="285"/>
      <c r="J71" s="285"/>
      <c r="K71" s="285"/>
      <c r="L71" s="285"/>
      <c r="M71" s="285"/>
      <c r="N71" s="5"/>
      <c r="O71" s="285"/>
      <c r="P71" s="285"/>
      <c r="Q71" s="285"/>
      <c r="R71" s="285"/>
      <c r="S71" s="285"/>
      <c r="T71" s="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7"/>
    </row>
    <row r="72" spans="1:32" ht="8.25" customHeight="1" x14ac:dyDescent="0.3">
      <c r="A72" s="6"/>
      <c r="B72" s="6"/>
      <c r="C72" s="6"/>
      <c r="D72" s="6"/>
      <c r="E72" s="6"/>
      <c r="F72" s="6"/>
      <c r="G72" s="6"/>
      <c r="H72" s="19"/>
      <c r="I72" s="6"/>
      <c r="J72" s="6"/>
      <c r="K72" s="6"/>
      <c r="L72" s="6"/>
      <c r="M72" s="6"/>
      <c r="N72" s="19"/>
      <c r="O72" s="6"/>
      <c r="P72" s="6"/>
      <c r="Q72" s="6"/>
      <c r="R72" s="6"/>
      <c r="S72" s="6"/>
      <c r="T72" s="19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7"/>
    </row>
    <row r="73" spans="1:32" ht="8.25" customHeight="1" x14ac:dyDescent="0.3">
      <c r="A73" s="6"/>
      <c r="B73" s="6"/>
      <c r="C73" s="6"/>
      <c r="D73" s="6"/>
      <c r="E73" s="6"/>
      <c r="F73" s="6"/>
      <c r="G73" s="6"/>
      <c r="H73" s="19"/>
      <c r="I73" s="6"/>
      <c r="J73" s="6"/>
      <c r="K73" s="6"/>
      <c r="L73" s="6"/>
      <c r="M73" s="6"/>
      <c r="N73" s="19"/>
      <c r="O73" s="6"/>
      <c r="P73" s="6"/>
      <c r="Q73" s="6"/>
      <c r="R73" s="6"/>
      <c r="S73" s="6"/>
      <c r="T73" s="19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7"/>
    </row>
    <row r="74" spans="1:32" ht="8.25" customHeight="1" x14ac:dyDescent="0.3">
      <c r="A74" s="6"/>
      <c r="B74" s="6"/>
      <c r="C74" s="6"/>
      <c r="D74" s="6"/>
      <c r="E74" s="6"/>
      <c r="F74" s="6"/>
      <c r="G74" s="6"/>
      <c r="H74" s="19"/>
      <c r="I74" s="6"/>
      <c r="J74" s="6"/>
      <c r="K74" s="6"/>
      <c r="L74" s="6"/>
      <c r="M74" s="6"/>
      <c r="N74" s="19"/>
      <c r="O74" s="6"/>
      <c r="P74" s="6"/>
      <c r="Q74" s="6"/>
      <c r="R74" s="6"/>
      <c r="S74" s="6"/>
      <c r="T74" s="19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7"/>
    </row>
    <row r="75" spans="1:32" ht="8.25" customHeight="1" x14ac:dyDescent="0.3">
      <c r="A75" s="6"/>
      <c r="B75" s="6"/>
      <c r="C75" s="6"/>
      <c r="D75" s="6"/>
      <c r="E75" s="6"/>
      <c r="F75" s="6"/>
      <c r="G75" s="6"/>
      <c r="H75" s="19"/>
      <c r="I75" s="6"/>
      <c r="J75" s="6"/>
      <c r="K75" s="6"/>
      <c r="L75" s="6"/>
      <c r="M75" s="6"/>
      <c r="N75" s="19"/>
      <c r="O75" s="6"/>
      <c r="P75" s="6"/>
      <c r="Q75" s="6"/>
      <c r="R75" s="6"/>
      <c r="S75" s="6"/>
      <c r="T75" s="19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7"/>
    </row>
    <row r="76" spans="1:32" ht="8.25" customHeight="1" x14ac:dyDescent="0.3">
      <c r="A76" s="6"/>
      <c r="B76" s="6"/>
      <c r="C76" s="6"/>
      <c r="D76" s="6"/>
      <c r="E76" s="6"/>
      <c r="F76" s="6"/>
      <c r="G76" s="6"/>
      <c r="H76" s="19"/>
      <c r="I76" s="6"/>
      <c r="J76" s="6"/>
      <c r="K76" s="6"/>
      <c r="L76" s="6"/>
      <c r="M76" s="6"/>
      <c r="N76" s="19"/>
      <c r="O76" s="6"/>
      <c r="P76" s="6"/>
      <c r="Q76" s="6"/>
      <c r="R76" s="6"/>
      <c r="S76" s="6"/>
      <c r="T76" s="19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7"/>
    </row>
    <row r="77" spans="1:32" ht="8.25" customHeight="1" x14ac:dyDescent="0.3">
      <c r="A77" s="6"/>
      <c r="B77" s="6"/>
      <c r="C77" s="6"/>
      <c r="D77" s="6"/>
      <c r="E77" s="6"/>
      <c r="F77" s="6"/>
      <c r="G77" s="6"/>
      <c r="H77" s="19"/>
      <c r="I77" s="6"/>
      <c r="J77" s="6"/>
      <c r="K77" s="6"/>
      <c r="L77" s="6"/>
      <c r="M77" s="6"/>
      <c r="N77" s="19"/>
      <c r="O77" s="6"/>
      <c r="P77" s="6"/>
      <c r="Q77" s="6"/>
      <c r="R77" s="6"/>
      <c r="S77" s="6"/>
      <c r="T77" s="19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7"/>
    </row>
    <row r="78" spans="1:32" ht="8.25" customHeight="1" x14ac:dyDescent="0.3">
      <c r="A78" s="6"/>
      <c r="B78" s="6"/>
      <c r="C78" s="6"/>
      <c r="D78" s="6"/>
      <c r="E78" s="6"/>
      <c r="F78" s="6"/>
      <c r="G78" s="6"/>
      <c r="H78" s="19"/>
      <c r="I78" s="6"/>
      <c r="J78" s="6"/>
      <c r="K78" s="6"/>
      <c r="L78" s="6"/>
      <c r="M78" s="6"/>
      <c r="N78" s="19"/>
      <c r="O78" s="6"/>
      <c r="P78" s="6"/>
      <c r="Q78" s="6"/>
      <c r="R78" s="6"/>
      <c r="S78" s="6"/>
      <c r="T78" s="19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7"/>
    </row>
    <row r="79" spans="1:32" ht="8.25" customHeight="1" x14ac:dyDescent="0.3">
      <c r="A79" s="6"/>
      <c r="B79" s="6"/>
      <c r="C79" s="6"/>
      <c r="D79" s="6"/>
      <c r="E79" s="6"/>
      <c r="F79" s="6"/>
      <c r="G79" s="6"/>
      <c r="H79" s="19"/>
      <c r="I79" s="6"/>
      <c r="J79" s="6"/>
      <c r="K79" s="6"/>
      <c r="L79" s="6"/>
      <c r="M79" s="6"/>
      <c r="N79" s="19"/>
      <c r="O79" s="6"/>
      <c r="P79" s="6"/>
      <c r="Q79" s="6"/>
      <c r="R79" s="6"/>
      <c r="S79" s="6"/>
      <c r="T79" s="19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7"/>
    </row>
    <row r="80" spans="1:32" ht="8.25" customHeight="1" x14ac:dyDescent="0.3">
      <c r="A80" s="6"/>
      <c r="B80" s="6"/>
      <c r="C80" s="6"/>
      <c r="D80" s="6"/>
      <c r="E80" s="6"/>
      <c r="F80" s="6"/>
      <c r="G80" s="6"/>
      <c r="H80" s="19"/>
      <c r="I80" s="6"/>
      <c r="J80" s="6"/>
      <c r="K80" s="6"/>
      <c r="L80" s="6"/>
      <c r="M80" s="6"/>
      <c r="N80" s="19"/>
      <c r="O80" s="6"/>
      <c r="P80" s="6"/>
      <c r="Q80" s="6"/>
      <c r="R80" s="6"/>
      <c r="S80" s="6"/>
      <c r="T80" s="19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7"/>
    </row>
    <row r="81" spans="1:32" ht="8.25" customHeight="1" x14ac:dyDescent="0.3">
      <c r="A81" s="6"/>
      <c r="B81" s="6"/>
      <c r="C81" s="6"/>
      <c r="D81" s="6"/>
      <c r="E81" s="6"/>
      <c r="F81" s="6"/>
      <c r="G81" s="6"/>
      <c r="H81" s="19"/>
      <c r="I81" s="6"/>
      <c r="J81" s="6"/>
      <c r="K81" s="6"/>
      <c r="L81" s="6"/>
      <c r="M81" s="6"/>
      <c r="N81" s="19"/>
      <c r="O81" s="6"/>
      <c r="P81" s="6"/>
      <c r="Q81" s="6"/>
      <c r="R81" s="6"/>
      <c r="S81" s="6"/>
      <c r="T81" s="19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7"/>
    </row>
    <row r="82" spans="1:32" ht="8.25" customHeight="1" x14ac:dyDescent="0.3">
      <c r="A82" s="6"/>
      <c r="B82" s="6"/>
      <c r="C82" s="6"/>
      <c r="D82" s="6"/>
      <c r="E82" s="6"/>
      <c r="F82" s="6"/>
      <c r="G82" s="6"/>
      <c r="H82" s="19"/>
      <c r="I82" s="6"/>
      <c r="J82" s="6"/>
      <c r="K82" s="6"/>
      <c r="L82" s="6"/>
      <c r="M82" s="6"/>
      <c r="N82" s="19"/>
      <c r="O82" s="6"/>
      <c r="P82" s="6"/>
      <c r="Q82" s="6"/>
      <c r="R82" s="6"/>
      <c r="S82" s="6"/>
      <c r="T82" s="19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7"/>
    </row>
    <row r="83" spans="1:32" ht="8.25" customHeight="1" x14ac:dyDescent="0.3">
      <c r="A83" s="6"/>
      <c r="B83" s="6"/>
      <c r="C83" s="6"/>
      <c r="D83" s="6"/>
      <c r="E83" s="6"/>
      <c r="F83" s="6"/>
      <c r="G83" s="6"/>
      <c r="H83" s="19"/>
      <c r="I83" s="6"/>
      <c r="J83" s="6"/>
      <c r="K83" s="6"/>
      <c r="L83" s="6"/>
      <c r="M83" s="6"/>
      <c r="N83" s="19"/>
      <c r="O83" s="6"/>
      <c r="P83" s="6"/>
      <c r="Q83" s="6"/>
      <c r="R83" s="6"/>
      <c r="S83" s="6"/>
      <c r="T83" s="19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7"/>
    </row>
    <row r="84" spans="1:32" ht="8.25" customHeight="1" x14ac:dyDescent="0.3">
      <c r="A84" s="6"/>
      <c r="B84" s="6"/>
      <c r="C84" s="6"/>
      <c r="D84" s="6"/>
      <c r="E84" s="6"/>
      <c r="F84" s="6"/>
      <c r="G84" s="6"/>
      <c r="H84" s="19"/>
      <c r="I84" s="6"/>
      <c r="J84" s="6"/>
      <c r="K84" s="6"/>
      <c r="L84" s="6"/>
      <c r="M84" s="6"/>
      <c r="N84" s="19"/>
      <c r="O84" s="6"/>
      <c r="P84" s="6"/>
      <c r="Q84" s="6"/>
      <c r="R84" s="6"/>
      <c r="S84" s="6"/>
      <c r="T84" s="19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7"/>
    </row>
    <row r="85" spans="1:32" ht="8.25" customHeight="1" x14ac:dyDescent="0.3">
      <c r="A85" s="6"/>
      <c r="B85" s="6"/>
      <c r="C85" s="6"/>
      <c r="D85" s="6"/>
      <c r="E85" s="6"/>
      <c r="F85" s="6"/>
      <c r="G85" s="6"/>
      <c r="H85" s="19"/>
      <c r="I85" s="6"/>
      <c r="J85" s="6"/>
      <c r="K85" s="6"/>
      <c r="L85" s="6"/>
      <c r="M85" s="6"/>
      <c r="N85" s="19"/>
      <c r="O85" s="6"/>
      <c r="P85" s="6"/>
      <c r="Q85" s="6"/>
      <c r="R85" s="6"/>
      <c r="S85" s="6"/>
      <c r="T85" s="19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7"/>
    </row>
    <row r="86" spans="1:32" ht="8.25" customHeight="1" x14ac:dyDescent="0.3">
      <c r="A86" s="6"/>
      <c r="B86" s="6"/>
      <c r="C86" s="6"/>
      <c r="D86" s="6"/>
      <c r="E86" s="6"/>
      <c r="F86" s="6"/>
      <c r="G86" s="6"/>
      <c r="H86" s="19"/>
      <c r="I86" s="6"/>
      <c r="J86" s="6"/>
      <c r="K86" s="6"/>
      <c r="L86" s="6"/>
      <c r="M86" s="6"/>
      <c r="N86" s="19"/>
      <c r="O86" s="6"/>
      <c r="P86" s="6"/>
      <c r="Q86" s="6"/>
      <c r="R86" s="6"/>
      <c r="S86" s="6"/>
      <c r="T86" s="19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7"/>
    </row>
    <row r="87" spans="1:32" ht="8.25" customHeight="1" x14ac:dyDescent="0.3">
      <c r="A87" s="6"/>
      <c r="B87" s="6"/>
      <c r="C87" s="6"/>
      <c r="D87" s="6"/>
      <c r="E87" s="6"/>
      <c r="F87" s="6"/>
      <c r="G87" s="6"/>
      <c r="H87" s="19"/>
      <c r="I87" s="6"/>
      <c r="J87" s="6"/>
      <c r="K87" s="6"/>
      <c r="L87" s="6"/>
      <c r="M87" s="6"/>
      <c r="N87" s="19"/>
      <c r="O87" s="6"/>
      <c r="P87" s="6"/>
      <c r="Q87" s="6"/>
      <c r="R87" s="6"/>
      <c r="S87" s="6"/>
      <c r="T87" s="19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7"/>
    </row>
    <row r="88" spans="1:32" ht="8.25" customHeight="1" x14ac:dyDescent="0.3">
      <c r="A88" s="6"/>
      <c r="B88" s="6"/>
      <c r="C88" s="6"/>
      <c r="D88" s="6"/>
      <c r="E88" s="6"/>
      <c r="F88" s="6"/>
      <c r="G88" s="6"/>
      <c r="H88" s="19"/>
      <c r="I88" s="6"/>
      <c r="J88" s="6"/>
      <c r="K88" s="6"/>
      <c r="L88" s="6"/>
      <c r="M88" s="6"/>
      <c r="N88" s="19"/>
      <c r="O88" s="6"/>
      <c r="P88" s="6"/>
      <c r="Q88" s="6"/>
      <c r="R88" s="6"/>
      <c r="S88" s="6"/>
      <c r="T88" s="19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7"/>
    </row>
    <row r="89" spans="1:32" ht="8.25" customHeight="1" x14ac:dyDescent="0.3">
      <c r="A89" s="6"/>
      <c r="B89" s="6"/>
      <c r="C89" s="6"/>
      <c r="D89" s="6"/>
      <c r="E89" s="6"/>
      <c r="F89" s="6"/>
      <c r="G89" s="6"/>
      <c r="H89" s="19"/>
      <c r="I89" s="6"/>
      <c r="J89" s="6"/>
      <c r="K89" s="6"/>
      <c r="L89" s="6"/>
      <c r="M89" s="6"/>
      <c r="N89" s="19"/>
      <c r="O89" s="6"/>
      <c r="P89" s="6"/>
      <c r="Q89" s="6"/>
      <c r="R89" s="6"/>
      <c r="S89" s="6"/>
      <c r="T89" s="19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7"/>
    </row>
    <row r="90" spans="1:32" ht="8.25" customHeight="1" x14ac:dyDescent="0.3">
      <c r="A90" s="6"/>
      <c r="B90" s="6"/>
      <c r="C90" s="6"/>
      <c r="D90" s="6"/>
      <c r="E90" s="6"/>
      <c r="F90" s="6"/>
      <c r="G90" s="6"/>
      <c r="H90" s="19"/>
      <c r="I90" s="6"/>
      <c r="J90" s="6"/>
      <c r="K90" s="6"/>
      <c r="L90" s="6"/>
      <c r="M90" s="6"/>
      <c r="N90" s="19"/>
      <c r="O90" s="6"/>
      <c r="P90" s="6"/>
      <c r="Q90" s="6"/>
      <c r="R90" s="6"/>
      <c r="S90" s="6"/>
      <c r="T90" s="19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7"/>
    </row>
    <row r="91" spans="1:32" ht="8.25" customHeight="1" x14ac:dyDescent="0.3">
      <c r="A91" s="6"/>
      <c r="B91" s="6"/>
      <c r="C91" s="6"/>
      <c r="D91" s="6"/>
      <c r="E91" s="6"/>
      <c r="F91" s="6"/>
      <c r="G91" s="6"/>
      <c r="H91" s="19"/>
      <c r="I91" s="6"/>
      <c r="J91" s="6"/>
      <c r="K91" s="6"/>
      <c r="L91" s="6"/>
      <c r="M91" s="6"/>
      <c r="N91" s="19"/>
      <c r="O91" s="6"/>
      <c r="P91" s="6"/>
      <c r="Q91" s="6"/>
      <c r="R91" s="6"/>
      <c r="S91" s="6"/>
      <c r="T91" s="19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7"/>
    </row>
    <row r="92" spans="1:32" ht="8.25" customHeight="1" x14ac:dyDescent="0.3">
      <c r="A92" s="6"/>
      <c r="B92" s="6"/>
      <c r="C92" s="6"/>
      <c r="D92" s="6"/>
      <c r="E92" s="6"/>
      <c r="F92" s="6"/>
      <c r="G92" s="6"/>
      <c r="H92" s="19"/>
      <c r="I92" s="6"/>
      <c r="J92" s="6"/>
      <c r="K92" s="6"/>
      <c r="L92" s="6"/>
      <c r="M92" s="6"/>
      <c r="N92" s="19"/>
      <c r="O92" s="6"/>
      <c r="P92" s="6"/>
      <c r="Q92" s="6"/>
      <c r="R92" s="6"/>
      <c r="S92" s="6"/>
      <c r="T92" s="19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7"/>
    </row>
    <row r="93" spans="1:32" ht="8.25" customHeight="1" x14ac:dyDescent="0.3">
      <c r="A93" s="6"/>
      <c r="B93" s="6"/>
      <c r="C93" s="6"/>
      <c r="D93" s="6"/>
      <c r="E93" s="6"/>
      <c r="F93" s="6"/>
      <c r="G93" s="6"/>
      <c r="H93" s="19"/>
      <c r="I93" s="6"/>
      <c r="J93" s="6"/>
      <c r="K93" s="6"/>
      <c r="L93" s="6"/>
      <c r="M93" s="6"/>
      <c r="N93" s="19"/>
      <c r="O93" s="6"/>
      <c r="P93" s="6"/>
      <c r="Q93" s="6"/>
      <c r="R93" s="6"/>
      <c r="S93" s="6"/>
      <c r="T93" s="19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7"/>
    </row>
    <row r="94" spans="1:32" ht="8.25" customHeight="1" x14ac:dyDescent="0.3">
      <c r="A94" s="6"/>
      <c r="B94" s="6"/>
      <c r="C94" s="6"/>
      <c r="D94" s="6"/>
      <c r="E94" s="6"/>
      <c r="F94" s="6"/>
      <c r="G94" s="6"/>
      <c r="H94" s="19"/>
      <c r="I94" s="6"/>
      <c r="J94" s="6"/>
      <c r="K94" s="6"/>
      <c r="L94" s="6"/>
      <c r="M94" s="6"/>
      <c r="N94" s="19"/>
      <c r="O94" s="6"/>
      <c r="P94" s="6"/>
      <c r="Q94" s="6"/>
      <c r="R94" s="6"/>
      <c r="S94" s="6"/>
      <c r="T94" s="19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7"/>
    </row>
    <row r="95" spans="1:32" ht="8.25" customHeight="1" x14ac:dyDescent="0.3">
      <c r="A95" s="6"/>
      <c r="B95" s="6"/>
      <c r="C95" s="6"/>
      <c r="D95" s="6"/>
      <c r="E95" s="6"/>
      <c r="F95" s="6"/>
      <c r="G95" s="6"/>
      <c r="H95" s="19"/>
      <c r="I95" s="6"/>
      <c r="J95" s="6"/>
      <c r="K95" s="6"/>
      <c r="L95" s="6"/>
      <c r="M95" s="6"/>
      <c r="N95" s="19"/>
      <c r="O95" s="6"/>
      <c r="P95" s="6"/>
      <c r="Q95" s="6"/>
      <c r="R95" s="6"/>
      <c r="S95" s="6"/>
      <c r="T95" s="19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7"/>
    </row>
    <row r="96" spans="1:32" ht="8.25" customHeight="1" x14ac:dyDescent="0.3">
      <c r="A96" s="6"/>
      <c r="B96" s="6"/>
      <c r="C96" s="6"/>
      <c r="D96" s="6"/>
      <c r="E96" s="6"/>
      <c r="F96" s="6"/>
      <c r="G96" s="6"/>
      <c r="H96" s="19"/>
      <c r="I96" s="6"/>
      <c r="J96" s="6"/>
      <c r="K96" s="6"/>
      <c r="L96" s="6"/>
      <c r="M96" s="6"/>
      <c r="N96" s="19"/>
      <c r="O96" s="6"/>
      <c r="P96" s="6"/>
      <c r="Q96" s="6"/>
      <c r="R96" s="6"/>
      <c r="S96" s="6"/>
      <c r="T96" s="19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7"/>
    </row>
    <row r="97" spans="1:32" ht="8.25" customHeight="1" x14ac:dyDescent="0.3">
      <c r="A97" s="6"/>
      <c r="B97" s="6"/>
      <c r="C97" s="6"/>
      <c r="D97" s="6"/>
      <c r="E97" s="6"/>
      <c r="F97" s="6"/>
      <c r="G97" s="6"/>
      <c r="H97" s="19"/>
      <c r="I97" s="6"/>
      <c r="J97" s="6"/>
      <c r="K97" s="6"/>
      <c r="L97" s="6"/>
      <c r="M97" s="6"/>
      <c r="N97" s="19"/>
      <c r="O97" s="6"/>
      <c r="P97" s="6"/>
      <c r="Q97" s="6"/>
      <c r="R97" s="6"/>
      <c r="S97" s="6"/>
      <c r="T97" s="19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7"/>
    </row>
    <row r="98" spans="1:32" ht="8.25" customHeight="1" x14ac:dyDescent="0.3">
      <c r="A98" s="6"/>
      <c r="B98" s="6"/>
      <c r="C98" s="6"/>
      <c r="D98" s="6"/>
      <c r="E98" s="6"/>
      <c r="F98" s="6"/>
      <c r="G98" s="6"/>
      <c r="H98" s="19"/>
      <c r="I98" s="6"/>
      <c r="J98" s="6"/>
      <c r="K98" s="6"/>
      <c r="L98" s="6"/>
      <c r="M98" s="6"/>
      <c r="N98" s="19"/>
      <c r="O98" s="6"/>
      <c r="P98" s="6"/>
      <c r="Q98" s="6"/>
      <c r="R98" s="6"/>
      <c r="S98" s="6"/>
      <c r="T98" s="19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7"/>
    </row>
    <row r="99" spans="1:32" ht="8.25" customHeight="1" x14ac:dyDescent="0.3">
      <c r="A99" s="6"/>
      <c r="B99" s="6"/>
      <c r="C99" s="6"/>
      <c r="D99" s="6"/>
      <c r="E99" s="6"/>
      <c r="F99" s="6"/>
      <c r="G99" s="6"/>
      <c r="H99" s="19"/>
      <c r="I99" s="6"/>
      <c r="J99" s="6"/>
      <c r="K99" s="6"/>
      <c r="L99" s="6"/>
      <c r="M99" s="6"/>
      <c r="N99" s="19"/>
      <c r="O99" s="6"/>
      <c r="P99" s="6"/>
      <c r="Q99" s="6"/>
      <c r="R99" s="6"/>
      <c r="S99" s="6"/>
      <c r="T99" s="19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7"/>
    </row>
    <row r="100" spans="1:32" ht="8.25" customHeight="1" x14ac:dyDescent="0.3">
      <c r="A100" s="6"/>
      <c r="B100" s="6"/>
      <c r="C100" s="6"/>
      <c r="D100" s="6"/>
      <c r="E100" s="6"/>
      <c r="F100" s="6"/>
      <c r="G100" s="6"/>
      <c r="H100" s="19"/>
      <c r="I100" s="6"/>
      <c r="J100" s="6"/>
      <c r="K100" s="6"/>
      <c r="L100" s="6"/>
      <c r="M100" s="6"/>
      <c r="N100" s="19"/>
      <c r="O100" s="6"/>
      <c r="P100" s="6"/>
      <c r="Q100" s="6"/>
      <c r="R100" s="6"/>
      <c r="S100" s="6"/>
      <c r="T100" s="19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7"/>
    </row>
    <row r="101" spans="1:32" ht="8.25" customHeight="1" x14ac:dyDescent="0.3">
      <c r="A101" s="6"/>
      <c r="B101" s="6"/>
      <c r="C101" s="6"/>
      <c r="D101" s="6"/>
      <c r="E101" s="6"/>
      <c r="F101" s="6"/>
      <c r="G101" s="6"/>
      <c r="H101" s="19"/>
      <c r="I101" s="6"/>
      <c r="J101" s="6"/>
      <c r="K101" s="6"/>
      <c r="L101" s="6"/>
      <c r="M101" s="6"/>
      <c r="N101" s="19"/>
      <c r="O101" s="6"/>
      <c r="P101" s="6"/>
      <c r="Q101" s="6"/>
      <c r="R101" s="6"/>
      <c r="S101" s="6"/>
      <c r="T101" s="19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7"/>
    </row>
    <row r="102" spans="1:32" ht="8.25" customHeight="1" x14ac:dyDescent="0.3">
      <c r="A102" s="6"/>
      <c r="B102" s="6"/>
      <c r="C102" s="6"/>
      <c r="D102" s="6"/>
      <c r="E102" s="6"/>
      <c r="F102" s="6"/>
      <c r="G102" s="6"/>
      <c r="H102" s="19"/>
      <c r="I102" s="6"/>
      <c r="J102" s="6"/>
      <c r="K102" s="6"/>
      <c r="L102" s="6"/>
      <c r="M102" s="6"/>
      <c r="N102" s="19"/>
      <c r="O102" s="6"/>
      <c r="P102" s="6"/>
      <c r="Q102" s="6"/>
      <c r="R102" s="6"/>
      <c r="S102" s="6"/>
      <c r="T102" s="19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7"/>
    </row>
    <row r="103" spans="1:32" ht="8.25" customHeight="1" x14ac:dyDescent="0.3">
      <c r="A103" s="6"/>
      <c r="B103" s="6"/>
      <c r="C103" s="6"/>
      <c r="D103" s="6"/>
      <c r="E103" s="6"/>
      <c r="F103" s="6"/>
      <c r="G103" s="6"/>
      <c r="H103" s="19"/>
      <c r="I103" s="6"/>
      <c r="J103" s="6"/>
      <c r="K103" s="6"/>
      <c r="L103" s="6"/>
      <c r="M103" s="6"/>
      <c r="N103" s="19"/>
      <c r="O103" s="6"/>
      <c r="P103" s="6"/>
      <c r="Q103" s="6"/>
      <c r="R103" s="6"/>
      <c r="S103" s="6"/>
      <c r="T103" s="19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7"/>
    </row>
    <row r="104" spans="1:32" ht="8.25" customHeight="1" x14ac:dyDescent="0.3">
      <c r="A104" s="6"/>
      <c r="B104" s="6"/>
      <c r="C104" s="6"/>
      <c r="D104" s="6"/>
      <c r="E104" s="6"/>
      <c r="F104" s="6"/>
      <c r="G104" s="6"/>
      <c r="H104" s="19"/>
      <c r="I104" s="6"/>
      <c r="J104" s="6"/>
      <c r="K104" s="6"/>
      <c r="L104" s="6"/>
      <c r="M104" s="6"/>
      <c r="N104" s="19"/>
      <c r="O104" s="6"/>
      <c r="P104" s="6"/>
      <c r="Q104" s="6"/>
      <c r="R104" s="6"/>
      <c r="S104" s="6"/>
      <c r="T104" s="19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7"/>
    </row>
    <row r="105" spans="1:32" ht="8.25" customHeight="1" x14ac:dyDescent="0.3">
      <c r="A105" s="6"/>
      <c r="B105" s="6"/>
      <c r="C105" s="6"/>
      <c r="D105" s="6"/>
      <c r="E105" s="6"/>
      <c r="F105" s="6"/>
      <c r="G105" s="6"/>
      <c r="H105" s="19"/>
      <c r="I105" s="6"/>
      <c r="J105" s="6"/>
      <c r="K105" s="6"/>
      <c r="L105" s="6"/>
      <c r="M105" s="6"/>
      <c r="N105" s="19"/>
      <c r="O105" s="6"/>
      <c r="P105" s="6"/>
      <c r="Q105" s="6"/>
      <c r="R105" s="6"/>
      <c r="S105" s="6"/>
      <c r="T105" s="19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7"/>
    </row>
    <row r="106" spans="1:32" ht="8.25" customHeight="1" x14ac:dyDescent="0.3">
      <c r="A106" s="6"/>
      <c r="B106" s="6"/>
      <c r="C106" s="6"/>
      <c r="D106" s="6"/>
      <c r="E106" s="6"/>
      <c r="F106" s="6"/>
      <c r="G106" s="6"/>
      <c r="H106" s="19"/>
      <c r="I106" s="6"/>
      <c r="J106" s="6"/>
      <c r="K106" s="6"/>
      <c r="L106" s="6"/>
      <c r="M106" s="6"/>
      <c r="N106" s="19"/>
      <c r="O106" s="6"/>
      <c r="P106" s="6"/>
      <c r="Q106" s="6"/>
      <c r="R106" s="6"/>
      <c r="S106" s="6"/>
      <c r="T106" s="19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7"/>
    </row>
    <row r="107" spans="1:32" ht="13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</sheetData>
  <mergeCells count="21">
    <mergeCell ref="A71:B71"/>
    <mergeCell ref="A67:AE67"/>
    <mergeCell ref="A65:AE65"/>
    <mergeCell ref="A39:B39"/>
    <mergeCell ref="A55:B55"/>
    <mergeCell ref="A60:AE60"/>
    <mergeCell ref="A61:AE61"/>
    <mergeCell ref="A63:U63"/>
    <mergeCell ref="A58:B58"/>
    <mergeCell ref="A69:E69"/>
    <mergeCell ref="A9:B9"/>
    <mergeCell ref="A10:B10"/>
    <mergeCell ref="A12:B12"/>
    <mergeCell ref="A25:B25"/>
    <mergeCell ref="A31:B31"/>
    <mergeCell ref="A6:B6"/>
    <mergeCell ref="A7:B7"/>
    <mergeCell ref="A8:B8"/>
    <mergeCell ref="A2:AE2"/>
    <mergeCell ref="A3:AE3"/>
    <mergeCell ref="A4:AE4"/>
  </mergeCells>
  <pageMargins left="0.16" right="0.16" top="1" bottom="0.16" header="0.5" footer="0.16"/>
  <pageSetup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2B36-69B4-4061-86C6-55EF97D99FE9}">
  <sheetPr>
    <pageSetUpPr fitToPage="1"/>
  </sheetPr>
  <dimension ref="A1:BA90"/>
  <sheetViews>
    <sheetView showGridLines="0" workbookViewId="0">
      <selection activeCell="B30" sqref="B30"/>
    </sheetView>
  </sheetViews>
  <sheetFormatPr defaultColWidth="13.7265625" defaultRowHeight="12.5" x14ac:dyDescent="0.25"/>
  <cols>
    <col min="1" max="1" width="1.26953125" style="284" customWidth="1"/>
    <col min="2" max="2" width="24.54296875" style="284" customWidth="1"/>
    <col min="3" max="3" width="12.453125" style="284" customWidth="1"/>
    <col min="4" max="4" width="0.1796875" style="284" customWidth="1"/>
    <col min="5" max="5" width="9.7265625" style="284" customWidth="1"/>
    <col min="6" max="6" width="0.1796875" style="284" customWidth="1"/>
    <col min="7" max="7" width="8.7265625" style="284" customWidth="1"/>
    <col min="8" max="8" width="0.1796875" style="284" customWidth="1"/>
    <col min="9" max="9" width="8.453125" style="284" customWidth="1"/>
    <col min="10" max="10" width="0.1796875" style="284" customWidth="1"/>
    <col min="11" max="11" width="9.1796875" style="284" customWidth="1"/>
    <col min="12" max="12" width="1.54296875" style="284" customWidth="1"/>
    <col min="13" max="13" width="12.453125" style="284" customWidth="1"/>
    <col min="14" max="14" width="0.1796875" style="284" customWidth="1"/>
    <col min="15" max="15" width="9.1796875" style="284" customWidth="1"/>
    <col min="16" max="16" width="0.1796875" style="284" customWidth="1"/>
    <col min="17" max="17" width="9.1796875" style="284" customWidth="1"/>
    <col min="18" max="18" width="0.1796875" style="284" customWidth="1"/>
    <col min="19" max="19" width="8.7265625" style="284" customWidth="1"/>
    <col min="20" max="20" width="0.1796875" style="284" customWidth="1"/>
    <col min="21" max="21" width="8.1796875" style="284" customWidth="1"/>
    <col min="22" max="22" width="1.54296875" style="284" customWidth="1"/>
    <col min="23" max="23" width="11.1796875" style="284" customWidth="1"/>
    <col min="24" max="24" width="0.1796875" style="284" customWidth="1"/>
    <col min="25" max="25" width="8.1796875" style="284" customWidth="1"/>
    <col min="26" max="26" width="0.1796875" style="284" customWidth="1"/>
    <col min="27" max="27" width="8.453125" style="284" customWidth="1"/>
    <col min="28" max="28" width="0.1796875" style="284" customWidth="1"/>
    <col min="29" max="29" width="8" style="284" customWidth="1"/>
    <col min="30" max="30" width="0.1796875" style="284" customWidth="1"/>
    <col min="31" max="31" width="5.81640625" style="284" customWidth="1"/>
    <col min="32" max="32" width="1.81640625" style="284" customWidth="1"/>
    <col min="33" max="33" width="11.1796875" style="284" customWidth="1"/>
    <col min="34" max="34" width="0.81640625" style="284" customWidth="1"/>
    <col min="35" max="35" width="6.54296875" style="284" customWidth="1"/>
    <col min="36" max="36" width="0.54296875" style="284" customWidth="1"/>
    <col min="37" max="37" width="6.54296875" style="284" customWidth="1"/>
    <col min="38" max="38" width="0.54296875" style="284" customWidth="1"/>
    <col min="39" max="39" width="8" style="284" customWidth="1"/>
    <col min="40" max="40" width="0" style="284" hidden="1" customWidth="1"/>
    <col min="41" max="41" width="6.81640625" style="284" customWidth="1"/>
    <col min="42" max="42" width="1.26953125" style="284" customWidth="1"/>
    <col min="43" max="43" width="13.54296875" style="284" customWidth="1"/>
    <col min="44" max="44" width="0.54296875" style="284" customWidth="1"/>
    <col min="45" max="45" width="8.7265625" style="284" customWidth="1"/>
    <col min="46" max="46" width="0.54296875" style="284" customWidth="1"/>
    <col min="47" max="47" width="8.7265625" style="284" customWidth="1"/>
    <col min="48" max="48" width="0.54296875" style="284" customWidth="1"/>
    <col min="49" max="49" width="8.453125" style="284" customWidth="1"/>
    <col min="50" max="50" width="0.54296875" style="284" customWidth="1"/>
    <col min="51" max="51" width="7" style="284" customWidth="1"/>
    <col min="52" max="16384" width="13.7265625" style="284"/>
  </cols>
  <sheetData>
    <row r="1" spans="1:53" ht="13.4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1" t="s">
        <v>8</v>
      </c>
      <c r="AZ1" s="7"/>
    </row>
    <row r="2" spans="1:53" ht="19.149999999999999" customHeight="1" x14ac:dyDescent="0.35">
      <c r="A2" s="372" t="s">
        <v>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  <c r="AR2" s="387"/>
      <c r="AS2" s="387"/>
      <c r="AT2" s="387"/>
      <c r="AU2" s="387"/>
      <c r="AV2" s="387"/>
      <c r="AW2" s="387"/>
      <c r="AX2" s="387"/>
      <c r="AY2" s="388"/>
      <c r="AZ2" s="7"/>
    </row>
    <row r="3" spans="1:53" ht="19.149999999999999" customHeight="1" x14ac:dyDescent="0.35">
      <c r="A3" s="372" t="s">
        <v>171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87"/>
      <c r="AR3" s="387"/>
      <c r="AS3" s="387"/>
      <c r="AT3" s="387"/>
      <c r="AU3" s="387"/>
      <c r="AV3" s="387"/>
      <c r="AW3" s="387"/>
      <c r="AX3" s="387"/>
      <c r="AY3" s="388"/>
      <c r="AZ3" s="7"/>
    </row>
    <row r="4" spans="1:53" ht="7.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314"/>
    </row>
    <row r="5" spans="1:53" ht="15.75" customHeight="1" x14ac:dyDescent="0.3">
      <c r="A5" s="6"/>
      <c r="B5" s="302" t="s">
        <v>10</v>
      </c>
      <c r="C5" s="28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314"/>
    </row>
    <row r="6" spans="1:53" ht="15.75" customHeight="1" x14ac:dyDescent="0.3">
      <c r="A6" s="6"/>
      <c r="B6" s="302" t="s">
        <v>11</v>
      </c>
      <c r="C6" s="28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314"/>
    </row>
    <row r="7" spans="1:53" ht="15.75" customHeight="1" x14ac:dyDescent="0.3">
      <c r="A7" s="6"/>
      <c r="B7" s="375" t="s">
        <v>12</v>
      </c>
      <c r="C7" s="37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314"/>
    </row>
    <row r="8" spans="1:53" ht="15.75" customHeight="1" x14ac:dyDescent="0.3">
      <c r="A8" s="6"/>
      <c r="B8" s="375" t="s">
        <v>13</v>
      </c>
      <c r="C8" s="37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314"/>
    </row>
    <row r="9" spans="1:53" ht="15.75" customHeight="1" x14ac:dyDescent="0.3">
      <c r="A9" s="6"/>
      <c r="B9" s="375" t="s">
        <v>14</v>
      </c>
      <c r="C9" s="37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314"/>
    </row>
    <row r="10" spans="1:53" ht="7.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314"/>
    </row>
    <row r="11" spans="1:53" ht="7.5" customHeight="1" thickBot="1" x14ac:dyDescent="0.35">
      <c r="A11" s="6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335"/>
    </row>
    <row r="12" spans="1:53" ht="16.75" customHeight="1" x14ac:dyDescent="0.3">
      <c r="A12" s="318"/>
      <c r="B12" s="334" t="s">
        <v>170</v>
      </c>
      <c r="C12" s="401" t="s">
        <v>169</v>
      </c>
      <c r="D12" s="402"/>
      <c r="E12" s="402"/>
      <c r="F12" s="402"/>
      <c r="G12" s="402"/>
      <c r="H12" s="402"/>
      <c r="I12" s="402"/>
      <c r="J12" s="402"/>
      <c r="K12" s="403"/>
      <c r="L12" s="286"/>
      <c r="M12" s="401" t="s">
        <v>168</v>
      </c>
      <c r="N12" s="402"/>
      <c r="O12" s="402"/>
      <c r="P12" s="402"/>
      <c r="Q12" s="402"/>
      <c r="R12" s="402"/>
      <c r="S12" s="402"/>
      <c r="T12" s="402"/>
      <c r="U12" s="403"/>
      <c r="V12" s="286"/>
      <c r="W12" s="401" t="s">
        <v>167</v>
      </c>
      <c r="X12" s="402"/>
      <c r="Y12" s="402"/>
      <c r="Z12" s="402"/>
      <c r="AA12" s="402"/>
      <c r="AB12" s="402"/>
      <c r="AC12" s="402"/>
      <c r="AD12" s="402"/>
      <c r="AE12" s="403"/>
      <c r="AF12" s="286"/>
      <c r="AG12" s="401" t="s">
        <v>166</v>
      </c>
      <c r="AH12" s="402"/>
      <c r="AI12" s="402"/>
      <c r="AJ12" s="402"/>
      <c r="AK12" s="402"/>
      <c r="AL12" s="402"/>
      <c r="AM12" s="402"/>
      <c r="AN12" s="402"/>
      <c r="AO12" s="403"/>
      <c r="AP12" s="286"/>
      <c r="AQ12" s="401" t="s">
        <v>165</v>
      </c>
      <c r="AR12" s="402"/>
      <c r="AS12" s="402"/>
      <c r="AT12" s="402"/>
      <c r="AU12" s="402"/>
      <c r="AV12" s="402"/>
      <c r="AW12" s="402"/>
      <c r="AX12" s="402"/>
      <c r="AY12" s="404"/>
      <c r="AZ12" s="74"/>
    </row>
    <row r="13" spans="1:53" ht="16.75" customHeight="1" x14ac:dyDescent="0.3">
      <c r="A13" s="318"/>
      <c r="B13" s="326"/>
      <c r="C13" s="299" t="s">
        <v>164</v>
      </c>
      <c r="D13" s="6"/>
      <c r="E13" s="299" t="s">
        <v>163</v>
      </c>
      <c r="F13" s="6"/>
      <c r="G13" s="299" t="s">
        <v>162</v>
      </c>
      <c r="H13" s="6"/>
      <c r="I13" s="299" t="s">
        <v>161</v>
      </c>
      <c r="J13" s="6"/>
      <c r="K13" s="299" t="s">
        <v>40</v>
      </c>
      <c r="L13" s="6"/>
      <c r="M13" s="299" t="s">
        <v>164</v>
      </c>
      <c r="N13" s="6"/>
      <c r="O13" s="299" t="s">
        <v>163</v>
      </c>
      <c r="P13" s="6"/>
      <c r="Q13" s="299" t="s">
        <v>162</v>
      </c>
      <c r="R13" s="6"/>
      <c r="S13" s="299" t="s">
        <v>161</v>
      </c>
      <c r="T13" s="6"/>
      <c r="U13" s="299" t="s">
        <v>40</v>
      </c>
      <c r="V13" s="6"/>
      <c r="W13" s="299" t="s">
        <v>164</v>
      </c>
      <c r="X13" s="6"/>
      <c r="Y13" s="299" t="s">
        <v>163</v>
      </c>
      <c r="Z13" s="6"/>
      <c r="AA13" s="299" t="s">
        <v>162</v>
      </c>
      <c r="AB13" s="6"/>
      <c r="AC13" s="299" t="s">
        <v>161</v>
      </c>
      <c r="AD13" s="6"/>
      <c r="AE13" s="299" t="s">
        <v>40</v>
      </c>
      <c r="AF13" s="6"/>
      <c r="AG13" s="299" t="s">
        <v>164</v>
      </c>
      <c r="AH13" s="6"/>
      <c r="AI13" s="299" t="s">
        <v>163</v>
      </c>
      <c r="AJ13" s="6"/>
      <c r="AK13" s="299" t="s">
        <v>162</v>
      </c>
      <c r="AL13" s="6"/>
      <c r="AM13" s="299" t="s">
        <v>161</v>
      </c>
      <c r="AN13" s="6"/>
      <c r="AO13" s="299" t="s">
        <v>40</v>
      </c>
      <c r="AP13" s="6"/>
      <c r="AQ13" s="299" t="s">
        <v>164</v>
      </c>
      <c r="AR13" s="6"/>
      <c r="AS13" s="299" t="s">
        <v>163</v>
      </c>
      <c r="AT13" s="6"/>
      <c r="AU13" s="299" t="s">
        <v>162</v>
      </c>
      <c r="AV13" s="6"/>
      <c r="AW13" s="299" t="s">
        <v>161</v>
      </c>
      <c r="AX13" s="6"/>
      <c r="AY13" s="333" t="s">
        <v>40</v>
      </c>
      <c r="AZ13" s="74"/>
    </row>
    <row r="14" spans="1:53" ht="16.75" customHeight="1" x14ac:dyDescent="0.3">
      <c r="A14" s="318"/>
      <c r="B14" s="325" t="s">
        <v>160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318"/>
      <c r="AZ14" s="332"/>
      <c r="BA14" s="7"/>
    </row>
    <row r="15" spans="1:53" ht="16.75" customHeight="1" x14ac:dyDescent="0.3">
      <c r="A15" s="318"/>
      <c r="B15" s="329" t="s">
        <v>159</v>
      </c>
      <c r="C15" s="323">
        <v>3941.3</v>
      </c>
      <c r="D15" s="6"/>
      <c r="E15" s="4" t="s">
        <v>149</v>
      </c>
      <c r="F15" s="6"/>
      <c r="G15" s="324">
        <v>0</v>
      </c>
      <c r="H15" s="6"/>
      <c r="I15" s="4" t="s">
        <v>154</v>
      </c>
      <c r="J15" s="6"/>
      <c r="K15" s="4" t="s">
        <v>158</v>
      </c>
      <c r="L15" s="6"/>
      <c r="M15" s="323">
        <v>3704.2</v>
      </c>
      <c r="N15" s="6"/>
      <c r="O15" s="322">
        <v>-0.01</v>
      </c>
      <c r="P15" s="6"/>
      <c r="Q15" s="324">
        <v>0</v>
      </c>
      <c r="R15" s="6"/>
      <c r="S15" s="322">
        <v>0.18</v>
      </c>
      <c r="T15" s="6"/>
      <c r="U15" s="322">
        <v>0.18</v>
      </c>
      <c r="V15" s="6"/>
      <c r="W15" s="323">
        <v>3989.6</v>
      </c>
      <c r="X15" s="6"/>
      <c r="Y15" s="322">
        <v>0.04</v>
      </c>
      <c r="Z15" s="6"/>
      <c r="AA15" s="324">
        <v>0</v>
      </c>
      <c r="AB15" s="6"/>
      <c r="AC15" s="322">
        <v>0.22</v>
      </c>
      <c r="AD15" s="6"/>
      <c r="AE15" s="322">
        <v>0.26</v>
      </c>
      <c r="AF15" s="6"/>
      <c r="AG15" s="323">
        <v>5175.8999999999996</v>
      </c>
      <c r="AH15" s="4"/>
      <c r="AI15" s="324">
        <v>-0.02</v>
      </c>
      <c r="AJ15" s="4"/>
      <c r="AK15" s="324">
        <v>0</v>
      </c>
      <c r="AL15" s="4"/>
      <c r="AM15" s="322">
        <v>0.14000000000000001</v>
      </c>
      <c r="AN15" s="4"/>
      <c r="AO15" s="322">
        <v>0.13</v>
      </c>
      <c r="AP15" s="4"/>
      <c r="AQ15" s="323">
        <v>16811</v>
      </c>
      <c r="AR15" s="4"/>
      <c r="AS15" s="322">
        <v>-0.01</v>
      </c>
      <c r="AT15" s="321"/>
      <c r="AU15" s="324">
        <v>0</v>
      </c>
      <c r="AV15" s="321"/>
      <c r="AW15" s="322">
        <v>0.19</v>
      </c>
      <c r="AX15" s="321"/>
      <c r="AY15" s="320">
        <v>0.18</v>
      </c>
      <c r="AZ15" s="328"/>
      <c r="BA15" s="7"/>
    </row>
    <row r="16" spans="1:53" ht="16.75" customHeight="1" x14ac:dyDescent="0.3">
      <c r="A16" s="318"/>
      <c r="B16" s="329" t="s">
        <v>157</v>
      </c>
      <c r="C16" s="14">
        <v>1321.2</v>
      </c>
      <c r="D16" s="6"/>
      <c r="E16" s="4" t="s">
        <v>141</v>
      </c>
      <c r="F16" s="6"/>
      <c r="G16" s="4" t="s">
        <v>156</v>
      </c>
      <c r="H16" s="6"/>
      <c r="I16" s="4" t="s">
        <v>155</v>
      </c>
      <c r="J16" s="6"/>
      <c r="K16" s="4" t="s">
        <v>154</v>
      </c>
      <c r="L16" s="6"/>
      <c r="M16" s="14">
        <v>1209.8</v>
      </c>
      <c r="N16" s="6"/>
      <c r="O16" s="322">
        <v>-0.01</v>
      </c>
      <c r="P16" s="6"/>
      <c r="Q16" s="322">
        <v>0.11</v>
      </c>
      <c r="R16" s="6"/>
      <c r="S16" s="322">
        <v>0.28000000000000003</v>
      </c>
      <c r="T16" s="6"/>
      <c r="U16" s="331">
        <v>0.38</v>
      </c>
      <c r="V16" s="6"/>
      <c r="W16" s="14">
        <v>1098.5999999999999</v>
      </c>
      <c r="X16" s="6"/>
      <c r="Y16" s="322">
        <v>-0.02</v>
      </c>
      <c r="Z16" s="6"/>
      <c r="AA16" s="322">
        <v>0.02</v>
      </c>
      <c r="AB16" s="6"/>
      <c r="AC16" s="322">
        <v>0.05</v>
      </c>
      <c r="AD16" s="6"/>
      <c r="AE16" s="331">
        <v>0.05</v>
      </c>
      <c r="AF16" s="6"/>
      <c r="AG16" s="14">
        <v>1147.3</v>
      </c>
      <c r="AH16" s="4"/>
      <c r="AI16" s="324">
        <v>-0.03</v>
      </c>
      <c r="AJ16" s="4"/>
      <c r="AK16" s="322">
        <v>-0.01</v>
      </c>
      <c r="AL16" s="4"/>
      <c r="AM16" s="322">
        <v>0</v>
      </c>
      <c r="AN16" s="4"/>
      <c r="AO16" s="322">
        <v>-0.05</v>
      </c>
      <c r="AP16" s="4"/>
      <c r="AQ16" s="14">
        <v>4776.8</v>
      </c>
      <c r="AR16" s="4"/>
      <c r="AS16" s="322">
        <v>-0.02</v>
      </c>
      <c r="AT16" s="321"/>
      <c r="AU16" s="322">
        <v>0.05</v>
      </c>
      <c r="AV16" s="321"/>
      <c r="AW16" s="322">
        <v>0.11</v>
      </c>
      <c r="AX16" s="321"/>
      <c r="AY16" s="330">
        <v>0.14000000000000001</v>
      </c>
      <c r="AZ16" s="328"/>
      <c r="BA16" s="7"/>
    </row>
    <row r="17" spans="1:53" ht="16.75" customHeight="1" x14ac:dyDescent="0.3">
      <c r="A17" s="318"/>
      <c r="B17" s="329" t="s">
        <v>153</v>
      </c>
      <c r="C17" s="14">
        <v>571.79999999999995</v>
      </c>
      <c r="D17" s="6"/>
      <c r="E17" s="4" t="s">
        <v>144</v>
      </c>
      <c r="F17" s="6"/>
      <c r="G17" s="4" t="s">
        <v>152</v>
      </c>
      <c r="H17" s="6"/>
      <c r="I17" s="4" t="s">
        <v>149</v>
      </c>
      <c r="J17" s="6"/>
      <c r="K17" s="4" t="s">
        <v>151</v>
      </c>
      <c r="L17" s="6"/>
      <c r="M17" s="14">
        <v>665.4</v>
      </c>
      <c r="N17" s="6"/>
      <c r="O17" s="324">
        <v>-0.03</v>
      </c>
      <c r="P17" s="6"/>
      <c r="Q17" s="324">
        <v>-0.02</v>
      </c>
      <c r="R17" s="6"/>
      <c r="S17" s="322">
        <v>0.05</v>
      </c>
      <c r="T17" s="6"/>
      <c r="U17" s="322">
        <v>0</v>
      </c>
      <c r="V17" s="6"/>
      <c r="W17" s="14">
        <v>595</v>
      </c>
      <c r="X17" s="6"/>
      <c r="Y17" s="324">
        <v>0.01</v>
      </c>
      <c r="Z17" s="6"/>
      <c r="AA17" s="324">
        <v>-0.04</v>
      </c>
      <c r="AB17" s="6"/>
      <c r="AC17" s="322">
        <v>-0.06</v>
      </c>
      <c r="AD17" s="6"/>
      <c r="AE17" s="322">
        <v>-0.1</v>
      </c>
      <c r="AF17" s="6"/>
      <c r="AG17" s="14">
        <v>534.79999999999995</v>
      </c>
      <c r="AH17" s="4"/>
      <c r="AI17" s="324">
        <v>-0.02</v>
      </c>
      <c r="AJ17" s="4"/>
      <c r="AK17" s="322">
        <v>-0.06</v>
      </c>
      <c r="AL17" s="4"/>
      <c r="AM17" s="322">
        <v>-0.11</v>
      </c>
      <c r="AN17" s="4"/>
      <c r="AO17" s="322">
        <v>-0.19</v>
      </c>
      <c r="AP17" s="4"/>
      <c r="AQ17" s="14">
        <v>2367</v>
      </c>
      <c r="AR17" s="4"/>
      <c r="AS17" s="324">
        <v>-0.02</v>
      </c>
      <c r="AT17" s="321"/>
      <c r="AU17" s="324">
        <v>-0.02</v>
      </c>
      <c r="AV17" s="321"/>
      <c r="AW17" s="322">
        <v>-0.05</v>
      </c>
      <c r="AX17" s="321"/>
      <c r="AY17" s="320">
        <v>-0.08</v>
      </c>
      <c r="AZ17" s="328"/>
      <c r="BA17" s="7"/>
    </row>
    <row r="18" spans="1:53" ht="15" customHeight="1" x14ac:dyDescent="0.3">
      <c r="A18" s="318"/>
      <c r="B18" s="329" t="s">
        <v>150</v>
      </c>
      <c r="C18" s="14">
        <v>362.2</v>
      </c>
      <c r="D18" s="6"/>
      <c r="E18" s="4" t="s">
        <v>149</v>
      </c>
      <c r="F18" s="6"/>
      <c r="G18" s="4" t="s">
        <v>148</v>
      </c>
      <c r="H18" s="6"/>
      <c r="I18" s="4" t="s">
        <v>147</v>
      </c>
      <c r="J18" s="6"/>
      <c r="K18" s="4" t="s">
        <v>146</v>
      </c>
      <c r="L18" s="6"/>
      <c r="M18" s="14">
        <v>522.5</v>
      </c>
      <c r="N18" s="6"/>
      <c r="O18" s="324">
        <v>-0.19</v>
      </c>
      <c r="P18" s="6"/>
      <c r="Q18" s="322">
        <v>0.12</v>
      </c>
      <c r="R18" s="6"/>
      <c r="S18" s="322">
        <v>1.25</v>
      </c>
      <c r="T18" s="6"/>
      <c r="U18" s="322">
        <v>1.18</v>
      </c>
      <c r="V18" s="6"/>
      <c r="W18" s="14">
        <v>400.3</v>
      </c>
      <c r="X18" s="6"/>
      <c r="Y18" s="324">
        <v>-0.23</v>
      </c>
      <c r="Z18" s="6"/>
      <c r="AA18" s="322">
        <v>0.09</v>
      </c>
      <c r="AB18" s="6"/>
      <c r="AC18" s="322">
        <v>0.53</v>
      </c>
      <c r="AD18" s="6"/>
      <c r="AE18" s="322">
        <v>0.38</v>
      </c>
      <c r="AF18" s="6"/>
      <c r="AG18" s="14">
        <v>376.5</v>
      </c>
      <c r="AH18" s="4"/>
      <c r="AI18" s="324">
        <v>-0.3</v>
      </c>
      <c r="AJ18" s="4"/>
      <c r="AK18" s="322">
        <v>0.04</v>
      </c>
      <c r="AL18" s="4"/>
      <c r="AM18" s="322">
        <v>0.44</v>
      </c>
      <c r="AN18" s="4"/>
      <c r="AO18" s="322">
        <v>0.17</v>
      </c>
      <c r="AP18" s="4"/>
      <c r="AQ18" s="14">
        <v>1661.4</v>
      </c>
      <c r="AR18" s="4"/>
      <c r="AS18" s="324">
        <v>-0.2</v>
      </c>
      <c r="AT18" s="321"/>
      <c r="AU18" s="322">
        <v>0.08</v>
      </c>
      <c r="AV18" s="321"/>
      <c r="AW18" s="322">
        <v>0.61</v>
      </c>
      <c r="AX18" s="321"/>
      <c r="AY18" s="320">
        <v>0.49</v>
      </c>
      <c r="AZ18" s="328"/>
      <c r="BA18" s="7"/>
    </row>
    <row r="19" spans="1:53" ht="19.149999999999999" customHeight="1" x14ac:dyDescent="0.3">
      <c r="A19" s="318"/>
      <c r="B19" s="329" t="s">
        <v>145</v>
      </c>
      <c r="C19" s="15">
        <v>609.1</v>
      </c>
      <c r="D19" s="6"/>
      <c r="E19" s="4" t="s">
        <v>144</v>
      </c>
      <c r="F19" s="6"/>
      <c r="G19" s="4" t="s">
        <v>143</v>
      </c>
      <c r="H19" s="6"/>
      <c r="I19" s="4" t="s">
        <v>142</v>
      </c>
      <c r="J19" s="6"/>
      <c r="K19" s="4" t="s">
        <v>141</v>
      </c>
      <c r="L19" s="6"/>
      <c r="M19" s="15">
        <v>638.1</v>
      </c>
      <c r="N19" s="6"/>
      <c r="O19" s="324">
        <v>-0.02</v>
      </c>
      <c r="P19" s="6"/>
      <c r="Q19" s="322">
        <v>0.06</v>
      </c>
      <c r="R19" s="6"/>
      <c r="S19" s="322">
        <v>7.0000000000000007E-2</v>
      </c>
      <c r="T19" s="6"/>
      <c r="U19" s="322">
        <v>0.11</v>
      </c>
      <c r="V19" s="6"/>
      <c r="W19" s="15">
        <v>689.4</v>
      </c>
      <c r="X19" s="6"/>
      <c r="Y19" s="324">
        <v>-0.03</v>
      </c>
      <c r="Z19" s="6"/>
      <c r="AA19" s="322">
        <v>0.02</v>
      </c>
      <c r="AB19" s="6"/>
      <c r="AC19" s="322">
        <v>0.18</v>
      </c>
      <c r="AD19" s="6"/>
      <c r="AE19" s="322">
        <v>0.18</v>
      </c>
      <c r="AF19" s="6"/>
      <c r="AG19" s="15">
        <v>765.5</v>
      </c>
      <c r="AH19" s="149"/>
      <c r="AI19" s="324">
        <v>-0.03</v>
      </c>
      <c r="AJ19" s="4"/>
      <c r="AK19" s="322">
        <v>0.01</v>
      </c>
      <c r="AL19" s="4"/>
      <c r="AM19" s="322">
        <v>0.19</v>
      </c>
      <c r="AN19" s="4"/>
      <c r="AO19" s="322">
        <v>0.17</v>
      </c>
      <c r="AP19" s="4"/>
      <c r="AQ19" s="15">
        <v>2702.2</v>
      </c>
      <c r="AR19" s="149"/>
      <c r="AS19" s="324">
        <v>-0.03</v>
      </c>
      <c r="AT19" s="321"/>
      <c r="AU19" s="322">
        <v>0.02</v>
      </c>
      <c r="AV19" s="321"/>
      <c r="AW19" s="322">
        <v>0.12</v>
      </c>
      <c r="AX19" s="321"/>
      <c r="AY19" s="320">
        <v>0.12</v>
      </c>
      <c r="AZ19" s="328"/>
      <c r="BA19" s="7"/>
    </row>
    <row r="20" spans="1:53" ht="9.25" customHeight="1" x14ac:dyDescent="0.3">
      <c r="A20" s="318"/>
      <c r="B20" s="326"/>
      <c r="C20" s="9"/>
      <c r="D20" s="6"/>
      <c r="E20" s="6"/>
      <c r="F20" s="6"/>
      <c r="G20" s="6"/>
      <c r="H20" s="6"/>
      <c r="I20" s="6"/>
      <c r="J20" s="6"/>
      <c r="K20" s="6"/>
      <c r="L20" s="6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6"/>
      <c r="Y20" s="6"/>
      <c r="Z20" s="6"/>
      <c r="AA20" s="6"/>
      <c r="AB20" s="6"/>
      <c r="AC20" s="6"/>
      <c r="AD20" s="6"/>
      <c r="AE20" s="6"/>
      <c r="AF20" s="6"/>
      <c r="AG20" s="9"/>
      <c r="AH20" s="9"/>
      <c r="AI20" s="4"/>
      <c r="AJ20" s="6"/>
      <c r="AK20" s="4"/>
      <c r="AL20" s="6"/>
      <c r="AM20" s="4"/>
      <c r="AN20" s="6"/>
      <c r="AO20" s="4"/>
      <c r="AP20" s="6"/>
      <c r="AQ20" s="9"/>
      <c r="AR20" s="9"/>
      <c r="AS20" s="321"/>
      <c r="AT20" s="321"/>
      <c r="AU20" s="321"/>
      <c r="AV20" s="321"/>
      <c r="AW20" s="321"/>
      <c r="AX20" s="321"/>
      <c r="AY20" s="327"/>
      <c r="AZ20" s="326"/>
      <c r="BA20" s="7"/>
    </row>
    <row r="21" spans="1:53" ht="16.75" customHeight="1" x14ac:dyDescent="0.3">
      <c r="A21" s="318"/>
      <c r="B21" s="325" t="s">
        <v>140</v>
      </c>
      <c r="C21" s="323">
        <v>6805.6</v>
      </c>
      <c r="D21" s="6"/>
      <c r="E21" s="4" t="s">
        <v>139</v>
      </c>
      <c r="F21" s="6"/>
      <c r="G21" s="4" t="s">
        <v>138</v>
      </c>
      <c r="H21" s="6"/>
      <c r="I21" s="4" t="s">
        <v>137</v>
      </c>
      <c r="J21" s="6"/>
      <c r="K21" s="4" t="s">
        <v>136</v>
      </c>
      <c r="L21" s="6"/>
      <c r="M21" s="323">
        <v>6740.1</v>
      </c>
      <c r="N21" s="6"/>
      <c r="O21" s="322">
        <v>-0.02</v>
      </c>
      <c r="P21" s="6"/>
      <c r="Q21" s="322">
        <v>0.03</v>
      </c>
      <c r="R21" s="6"/>
      <c r="S21" s="322">
        <v>0.22</v>
      </c>
      <c r="T21" s="6"/>
      <c r="U21" s="322">
        <v>0.23</v>
      </c>
      <c r="V21" s="6"/>
      <c r="W21" s="323">
        <v>6772.8</v>
      </c>
      <c r="X21" s="6"/>
      <c r="Y21" s="322">
        <v>0</v>
      </c>
      <c r="Z21" s="6"/>
      <c r="AA21" s="322">
        <v>0.01</v>
      </c>
      <c r="AB21" s="6"/>
      <c r="AC21" s="322">
        <v>0.17</v>
      </c>
      <c r="AD21" s="6"/>
      <c r="AE21" s="322">
        <v>0.18</v>
      </c>
      <c r="AF21" s="6"/>
      <c r="AG21" s="323">
        <v>7999.9</v>
      </c>
      <c r="AH21" s="4"/>
      <c r="AI21" s="324">
        <v>-0.03</v>
      </c>
      <c r="AJ21" s="4"/>
      <c r="AK21" s="322">
        <v>0</v>
      </c>
      <c r="AL21" s="4"/>
      <c r="AM21" s="322">
        <v>0.11</v>
      </c>
      <c r="AN21" s="4"/>
      <c r="AO21" s="322">
        <v>0.08</v>
      </c>
      <c r="AP21" s="4"/>
      <c r="AQ21" s="323">
        <v>28318.400000000001</v>
      </c>
      <c r="AR21" s="4"/>
      <c r="AS21" s="322">
        <v>-0.02</v>
      </c>
      <c r="AT21" s="321"/>
      <c r="AU21" s="322">
        <v>0.01</v>
      </c>
      <c r="AV21" s="321"/>
      <c r="AW21" s="322">
        <v>0.16</v>
      </c>
      <c r="AX21" s="321"/>
      <c r="AY21" s="320">
        <v>0.15</v>
      </c>
      <c r="AZ21" s="319"/>
      <c r="BA21" s="7"/>
    </row>
    <row r="22" spans="1:53" ht="9.25" customHeight="1" thickBot="1" x14ac:dyDescent="0.35">
      <c r="A22" s="318"/>
      <c r="B22" s="317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316"/>
      <c r="AZ22" s="74"/>
    </row>
    <row r="23" spans="1:53" ht="9.25" customHeight="1" x14ac:dyDescent="0.3">
      <c r="A23" s="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315"/>
    </row>
    <row r="24" spans="1:53" ht="13.4" customHeight="1" x14ac:dyDescent="0.3">
      <c r="A24" s="6"/>
      <c r="B24" s="345" t="s">
        <v>135</v>
      </c>
      <c r="C24" s="346"/>
      <c r="D24" s="346"/>
      <c r="E24" s="346"/>
      <c r="F24" s="346"/>
      <c r="G24" s="346"/>
      <c r="H24" s="346"/>
      <c r="I24" s="346"/>
      <c r="J24" s="346"/>
      <c r="K24" s="3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7"/>
    </row>
    <row r="25" spans="1:53" ht="9.25" customHeight="1" x14ac:dyDescent="0.3">
      <c r="A25" s="6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7"/>
    </row>
    <row r="26" spans="1:53" ht="13.4" customHeight="1" x14ac:dyDescent="0.3">
      <c r="A26" s="6"/>
      <c r="B26" s="392" t="s">
        <v>21</v>
      </c>
      <c r="C26" s="393"/>
      <c r="D26" s="393"/>
      <c r="E26" s="393"/>
      <c r="F26" s="393"/>
      <c r="G26" s="393"/>
      <c r="H26" s="393"/>
      <c r="I26" s="393"/>
      <c r="J26" s="393"/>
      <c r="K26" s="39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7"/>
    </row>
    <row r="27" spans="1:53" ht="7.5" customHeight="1" x14ac:dyDescent="0.3">
      <c r="A27" s="6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7"/>
    </row>
    <row r="28" spans="1:53" ht="12.65" customHeight="1" x14ac:dyDescent="0.3">
      <c r="A28" s="6"/>
      <c r="B28" s="345" t="s">
        <v>188</v>
      </c>
      <c r="C28" s="347"/>
      <c r="D28" s="285"/>
      <c r="E28" s="285"/>
      <c r="F28" s="285"/>
      <c r="G28" s="285"/>
      <c r="H28" s="285"/>
      <c r="I28" s="285"/>
      <c r="J28" s="285"/>
      <c r="K28" s="28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7"/>
    </row>
    <row r="29" spans="1:53" ht="7.5" customHeight="1" x14ac:dyDescent="0.3">
      <c r="A29" s="6"/>
      <c r="B29" s="389"/>
      <c r="C29" s="400"/>
      <c r="D29" s="400"/>
      <c r="E29" s="400"/>
      <c r="F29" s="400"/>
      <c r="G29" s="400"/>
      <c r="H29" s="400"/>
      <c r="I29" s="400"/>
      <c r="J29" s="400"/>
      <c r="K29" s="39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314"/>
    </row>
    <row r="30" spans="1:53" ht="7.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314"/>
    </row>
    <row r="31" spans="1:53" ht="7.5" customHeight="1" x14ac:dyDescent="0.3">
      <c r="A31" s="6"/>
      <c r="B31" s="389"/>
      <c r="C31" s="39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314"/>
    </row>
    <row r="32" spans="1:53" ht="7.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314"/>
    </row>
    <row r="33" spans="1:51" ht="11.6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314"/>
    </row>
    <row r="34" spans="1:51" ht="11.6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314"/>
    </row>
    <row r="35" spans="1:51" ht="11.6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314"/>
    </row>
    <row r="36" spans="1:51" ht="11.6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314"/>
    </row>
    <row r="37" spans="1:51" ht="11.6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314"/>
    </row>
    <row r="38" spans="1:51" ht="11.6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314"/>
    </row>
    <row r="39" spans="1:51" ht="11.6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314"/>
    </row>
    <row r="40" spans="1:51" ht="11.6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314"/>
    </row>
    <row r="41" spans="1:51" ht="11.6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314"/>
    </row>
    <row r="42" spans="1:51" ht="11.6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314"/>
    </row>
    <row r="43" spans="1:51" ht="11.6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314"/>
    </row>
    <row r="44" spans="1:51" ht="11.6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314"/>
    </row>
    <row r="45" spans="1:51" ht="11.6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314"/>
    </row>
    <row r="46" spans="1:51" ht="11.6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314"/>
    </row>
    <row r="47" spans="1:51" ht="11.6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314"/>
    </row>
    <row r="48" spans="1:51" ht="11.6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314"/>
    </row>
    <row r="49" spans="1:51" ht="11.6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314"/>
    </row>
    <row r="50" spans="1:51" ht="11.6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314"/>
    </row>
    <row r="51" spans="1:51" ht="11.6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314"/>
    </row>
    <row r="52" spans="1:51" ht="11.6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314"/>
    </row>
    <row r="53" spans="1:51" ht="11.6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314"/>
    </row>
    <row r="54" spans="1:51" ht="11.6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314"/>
    </row>
    <row r="55" spans="1:51" ht="11.6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314"/>
    </row>
    <row r="56" spans="1:51" ht="11.6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314"/>
    </row>
    <row r="57" spans="1:51" ht="11.6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314"/>
    </row>
    <row r="58" spans="1:51" ht="11.6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314"/>
    </row>
    <row r="59" spans="1:51" ht="11.6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314"/>
    </row>
    <row r="60" spans="1:51" ht="11.6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314"/>
    </row>
    <row r="61" spans="1:51" ht="11.6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314"/>
    </row>
    <row r="62" spans="1:51" ht="11.6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314"/>
    </row>
    <row r="63" spans="1:51" ht="11.6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314"/>
    </row>
    <row r="64" spans="1:51" ht="11.6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314"/>
    </row>
    <row r="65" spans="1:51" ht="11.6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314"/>
    </row>
    <row r="66" spans="1:51" ht="11.6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314"/>
    </row>
    <row r="67" spans="1:51" ht="11.6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314"/>
    </row>
    <row r="68" spans="1:51" ht="11.6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314"/>
    </row>
    <row r="69" spans="1:51" ht="11.6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314"/>
    </row>
    <row r="70" spans="1:51" ht="11.6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314"/>
    </row>
    <row r="71" spans="1:51" ht="11.6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314"/>
    </row>
    <row r="72" spans="1:51" ht="11.6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314"/>
    </row>
    <row r="73" spans="1:51" ht="11.6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314"/>
    </row>
    <row r="74" spans="1:51" ht="11.6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314"/>
    </row>
    <row r="75" spans="1:51" ht="11.6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314"/>
    </row>
    <row r="76" spans="1:51" ht="11.6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314"/>
    </row>
    <row r="77" spans="1:51" ht="11.6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314"/>
    </row>
    <row r="78" spans="1:51" ht="11.6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314"/>
    </row>
    <row r="79" spans="1:51" ht="11.6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314"/>
    </row>
    <row r="80" spans="1:51" ht="11.6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314"/>
    </row>
    <row r="81" spans="1:51" ht="11.6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314"/>
    </row>
    <row r="82" spans="1:51" ht="11.6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314"/>
    </row>
    <row r="83" spans="1:51" ht="11.6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314"/>
    </row>
    <row r="84" spans="1:51" ht="11.6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314"/>
    </row>
    <row r="85" spans="1:51" ht="11.6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314"/>
    </row>
    <row r="86" spans="1:51" ht="11.6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314"/>
    </row>
    <row r="87" spans="1:51" ht="11.6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314"/>
    </row>
    <row r="88" spans="1:51" ht="11.6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314"/>
    </row>
    <row r="89" spans="1:51" ht="11.6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314"/>
    </row>
    <row r="90" spans="1:51" ht="13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</row>
  </sheetData>
  <mergeCells count="15">
    <mergeCell ref="A2:AY2"/>
    <mergeCell ref="A3:AY3"/>
    <mergeCell ref="AG12:AO12"/>
    <mergeCell ref="AQ12:AY12"/>
    <mergeCell ref="B28:C28"/>
    <mergeCell ref="B8:C8"/>
    <mergeCell ref="B7:C7"/>
    <mergeCell ref="B9:C9"/>
    <mergeCell ref="B31:C31"/>
    <mergeCell ref="B29:K29"/>
    <mergeCell ref="B26:K26"/>
    <mergeCell ref="W12:AE12"/>
    <mergeCell ref="M12:U12"/>
    <mergeCell ref="C12:K12"/>
    <mergeCell ref="B24:K24"/>
  </mergeCells>
  <pageMargins left="0.16" right="0.16" top="1" bottom="1" header="0.5" footer="0.5"/>
  <pageSetup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ACEC-FF1E-4A55-AF64-08A16C34935B}">
  <sheetPr>
    <pageSetUpPr fitToPage="1"/>
  </sheetPr>
  <dimension ref="A1:N90"/>
  <sheetViews>
    <sheetView showGridLines="0" showRuler="0" workbookViewId="0">
      <selection activeCell="A52" sqref="A52"/>
    </sheetView>
  </sheetViews>
  <sheetFormatPr defaultColWidth="13.7265625" defaultRowHeight="12.5" x14ac:dyDescent="0.25"/>
  <cols>
    <col min="1" max="1" width="31.453125" style="284" customWidth="1"/>
    <col min="2" max="2" width="1.7265625" style="284" customWidth="1"/>
    <col min="3" max="13" width="9.1796875" style="284" customWidth="1"/>
    <col min="14" max="16384" width="13.7265625" style="284"/>
  </cols>
  <sheetData>
    <row r="1" spans="1:14" ht="13.4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 t="s">
        <v>8</v>
      </c>
      <c r="N1" s="7"/>
    </row>
    <row r="2" spans="1:14" ht="19.149999999999999" customHeight="1" x14ac:dyDescent="0.35">
      <c r="A2" s="372" t="s">
        <v>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8"/>
      <c r="N2" s="7"/>
    </row>
    <row r="3" spans="1:14" ht="19.149999999999999" customHeight="1" x14ac:dyDescent="0.35">
      <c r="A3" s="372" t="s">
        <v>186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8"/>
      <c r="N3" s="7"/>
    </row>
    <row r="4" spans="1:14" ht="12.65" customHeight="1" x14ac:dyDescent="0.3">
      <c r="A4" s="302" t="s">
        <v>10</v>
      </c>
      <c r="B4" s="28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65" customHeight="1" x14ac:dyDescent="0.3">
      <c r="A5" s="302" t="s">
        <v>11</v>
      </c>
      <c r="B5" s="28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65" customHeight="1" x14ac:dyDescent="0.3">
      <c r="A6" s="375" t="s">
        <v>12</v>
      </c>
      <c r="B6" s="37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65" customHeight="1" x14ac:dyDescent="0.3">
      <c r="A7" s="375" t="s">
        <v>13</v>
      </c>
      <c r="B7" s="37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65" customHeight="1" x14ac:dyDescent="0.3">
      <c r="A8" s="375" t="s">
        <v>14</v>
      </c>
      <c r="B8" s="37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6.6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6.75" customHeight="1" x14ac:dyDescent="0.3">
      <c r="A10" s="6"/>
      <c r="B10" s="6"/>
      <c r="C10" s="6"/>
      <c r="D10" s="6"/>
      <c r="E10" s="339">
        <v>2021</v>
      </c>
      <c r="F10" s="6"/>
      <c r="G10" s="6"/>
      <c r="H10" s="6"/>
      <c r="I10" s="6"/>
      <c r="J10" s="6"/>
      <c r="K10" s="339">
        <v>2020</v>
      </c>
      <c r="L10" s="6"/>
      <c r="M10" s="6"/>
      <c r="N10" s="7"/>
    </row>
    <row r="11" spans="1:14" ht="16.75" customHeight="1" x14ac:dyDescent="0.3">
      <c r="A11" s="37" t="s">
        <v>185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6.75" customHeight="1" x14ac:dyDescent="0.3">
      <c r="A12" s="182" t="s">
        <v>183</v>
      </c>
      <c r="B12" s="6"/>
      <c r="C12" s="2" t="s">
        <v>0</v>
      </c>
      <c r="D12" s="2" t="s">
        <v>2</v>
      </c>
      <c r="E12" s="2" t="s">
        <v>4</v>
      </c>
      <c r="F12" s="2" t="s">
        <v>6</v>
      </c>
      <c r="G12" s="2" t="s">
        <v>40</v>
      </c>
      <c r="H12" s="6"/>
      <c r="I12" s="2" t="s">
        <v>0</v>
      </c>
      <c r="J12" s="2" t="s">
        <v>2</v>
      </c>
      <c r="K12" s="2" t="s">
        <v>4</v>
      </c>
      <c r="L12" s="2" t="s">
        <v>6</v>
      </c>
      <c r="M12" s="2" t="s">
        <v>40</v>
      </c>
      <c r="N12" s="7"/>
    </row>
    <row r="13" spans="1:14" ht="6.65" customHeight="1" x14ac:dyDescent="0.3">
      <c r="A13" s="6"/>
      <c r="B13" s="6"/>
      <c r="C13" s="9"/>
      <c r="D13" s="9"/>
      <c r="E13" s="9"/>
      <c r="F13" s="9"/>
      <c r="G13" s="9"/>
      <c r="H13" s="6"/>
      <c r="I13" s="9"/>
      <c r="J13" s="9"/>
      <c r="K13" s="9"/>
      <c r="L13" s="9"/>
      <c r="M13" s="9"/>
      <c r="N13" s="7"/>
    </row>
    <row r="14" spans="1:14" ht="15.75" customHeight="1" x14ac:dyDescent="0.3">
      <c r="A14" s="3" t="s">
        <v>182</v>
      </c>
      <c r="B14" s="6"/>
      <c r="C14" s="323">
        <v>-87.8</v>
      </c>
      <c r="D14" s="323">
        <v>-86.9</v>
      </c>
      <c r="E14" s="323">
        <v>-83.6</v>
      </c>
      <c r="F14" s="323">
        <v>-81.400000000000006</v>
      </c>
      <c r="G14" s="323">
        <v>-339.8</v>
      </c>
      <c r="H14" s="6"/>
      <c r="I14" s="323">
        <v>-92.5</v>
      </c>
      <c r="J14" s="323">
        <v>-88.3</v>
      </c>
      <c r="K14" s="323">
        <v>-89.6</v>
      </c>
      <c r="L14" s="323">
        <v>-89.2</v>
      </c>
      <c r="M14" s="323">
        <v>-359.6</v>
      </c>
      <c r="N14" s="7"/>
    </row>
    <row r="15" spans="1:14" ht="13.4" customHeight="1" x14ac:dyDescent="0.3">
      <c r="A15" s="3" t="s">
        <v>181</v>
      </c>
      <c r="B15" s="6"/>
      <c r="C15" s="15">
        <v>5.5</v>
      </c>
      <c r="D15" s="15">
        <v>5.4</v>
      </c>
      <c r="E15" s="15">
        <v>7</v>
      </c>
      <c r="F15" s="15">
        <v>7.4</v>
      </c>
      <c r="G15" s="15">
        <v>25.4</v>
      </c>
      <c r="H15" s="6"/>
      <c r="I15" s="15">
        <v>14.3</v>
      </c>
      <c r="J15" s="15">
        <v>7.1</v>
      </c>
      <c r="K15" s="15">
        <v>5.8</v>
      </c>
      <c r="L15" s="15">
        <v>5.8</v>
      </c>
      <c r="M15" s="15">
        <v>33</v>
      </c>
      <c r="N15" s="7"/>
    </row>
    <row r="16" spans="1:14" ht="15" customHeight="1" x14ac:dyDescent="0.3">
      <c r="A16" s="37" t="s">
        <v>180</v>
      </c>
      <c r="B16" s="6"/>
      <c r="C16" s="16">
        <v>-82.3</v>
      </c>
      <c r="D16" s="16">
        <v>-81.5</v>
      </c>
      <c r="E16" s="16">
        <v>-76.599999999999994</v>
      </c>
      <c r="F16" s="16">
        <v>-74</v>
      </c>
      <c r="G16" s="16">
        <v>-314.39999999999998</v>
      </c>
      <c r="H16" s="6"/>
      <c r="I16" s="16">
        <v>-78.2</v>
      </c>
      <c r="J16" s="16">
        <v>-81.2</v>
      </c>
      <c r="K16" s="16">
        <v>-83.8</v>
      </c>
      <c r="L16" s="16">
        <v>-83.4</v>
      </c>
      <c r="M16" s="16">
        <v>-326.60000000000002</v>
      </c>
      <c r="N16" s="7"/>
    </row>
    <row r="17" spans="1:14" ht="6.6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3.4" customHeight="1" x14ac:dyDescent="0.3">
      <c r="A18" s="37" t="s">
        <v>179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3.4" customHeight="1" x14ac:dyDescent="0.3">
      <c r="A19" s="3" t="s">
        <v>178</v>
      </c>
      <c r="B19" s="6"/>
      <c r="C19" s="104">
        <v>-10.6</v>
      </c>
      <c r="D19" s="104">
        <v>-10.8</v>
      </c>
      <c r="E19" s="104">
        <v>-10.9</v>
      </c>
      <c r="F19" s="104">
        <v>-5.4</v>
      </c>
      <c r="G19" s="104">
        <v>-37.799999999999997</v>
      </c>
      <c r="H19" s="6"/>
      <c r="I19" s="14">
        <v>-16.7</v>
      </c>
      <c r="J19" s="14">
        <v>-10.3</v>
      </c>
      <c r="K19" s="14">
        <v>-4.8</v>
      </c>
      <c r="L19" s="14">
        <v>-15.4</v>
      </c>
      <c r="M19" s="14">
        <v>-47.2</v>
      </c>
      <c r="N19" s="7"/>
    </row>
    <row r="20" spans="1:14" ht="13.4" customHeight="1" x14ac:dyDescent="0.3">
      <c r="A20" s="3" t="s">
        <v>177</v>
      </c>
      <c r="B20" s="6"/>
      <c r="C20" s="104">
        <v>301.5</v>
      </c>
      <c r="D20" s="104">
        <v>215.7</v>
      </c>
      <c r="E20" s="104">
        <v>-246.8</v>
      </c>
      <c r="F20" s="104">
        <v>-93.5</v>
      </c>
      <c r="G20" s="104">
        <v>176.9</v>
      </c>
      <c r="H20" s="6"/>
      <c r="I20" s="14">
        <v>186.6</v>
      </c>
      <c r="J20" s="14">
        <v>576.79999999999995</v>
      </c>
      <c r="K20" s="14">
        <v>141.69999999999999</v>
      </c>
      <c r="L20" s="14">
        <v>537.1</v>
      </c>
      <c r="M20" s="14">
        <v>1442.2</v>
      </c>
      <c r="N20" s="7"/>
    </row>
    <row r="21" spans="1:14" ht="13.4" customHeight="1" x14ac:dyDescent="0.3">
      <c r="A21" s="3" t="s">
        <v>176</v>
      </c>
      <c r="B21" s="6"/>
      <c r="C21" s="104">
        <v>0</v>
      </c>
      <c r="D21" s="104">
        <v>0</v>
      </c>
      <c r="E21" s="104">
        <v>-405.2</v>
      </c>
      <c r="F21" s="104">
        <v>0</v>
      </c>
      <c r="G21" s="104">
        <v>-405.2</v>
      </c>
      <c r="H21" s="6"/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7"/>
    </row>
    <row r="22" spans="1:14" ht="13.4" customHeight="1" x14ac:dyDescent="0.3">
      <c r="A22" s="3" t="s">
        <v>175</v>
      </c>
      <c r="B22" s="6"/>
      <c r="C22" s="104">
        <v>39.1</v>
      </c>
      <c r="D22" s="104">
        <v>-4</v>
      </c>
      <c r="E22" s="104">
        <v>31</v>
      </c>
      <c r="F22" s="104">
        <v>23</v>
      </c>
      <c r="G22" s="104">
        <v>89.2</v>
      </c>
      <c r="H22" s="6"/>
      <c r="I22" s="14">
        <v>-47.2</v>
      </c>
      <c r="J22" s="14">
        <v>-74.3</v>
      </c>
      <c r="K22" s="14">
        <v>-8.1999999999999993</v>
      </c>
      <c r="L22" s="14">
        <v>-18.600000000000001</v>
      </c>
      <c r="M22" s="14">
        <v>-148.30000000000001</v>
      </c>
      <c r="N22" s="7"/>
    </row>
    <row r="23" spans="1:14" ht="13.4" customHeight="1" x14ac:dyDescent="0.3">
      <c r="A23" s="3" t="s">
        <v>174</v>
      </c>
      <c r="B23" s="6"/>
      <c r="C23" s="340">
        <v>73.400000000000006</v>
      </c>
      <c r="D23" s="340">
        <v>71.099999999999994</v>
      </c>
      <c r="E23" s="340">
        <v>72.599999999999994</v>
      </c>
      <c r="F23" s="340">
        <v>72.599999999999994</v>
      </c>
      <c r="G23" s="340">
        <v>289.7</v>
      </c>
      <c r="H23" s="6"/>
      <c r="I23" s="15">
        <v>44.6</v>
      </c>
      <c r="J23" s="15">
        <v>35.9</v>
      </c>
      <c r="K23" s="15">
        <v>114</v>
      </c>
      <c r="L23" s="15">
        <v>57.3</v>
      </c>
      <c r="M23" s="15">
        <v>251.8</v>
      </c>
      <c r="N23" s="7"/>
    </row>
    <row r="24" spans="1:14" ht="15.75" customHeight="1" x14ac:dyDescent="0.3">
      <c r="A24" s="37" t="s">
        <v>173</v>
      </c>
      <c r="B24" s="6"/>
      <c r="C24" s="338">
        <v>403.4</v>
      </c>
      <c r="D24" s="338">
        <v>272</v>
      </c>
      <c r="E24" s="338">
        <v>-559.29999999999995</v>
      </c>
      <c r="F24" s="338">
        <v>-3.3</v>
      </c>
      <c r="G24" s="338">
        <v>112.8</v>
      </c>
      <c r="H24" s="6"/>
      <c r="I24" s="338">
        <v>167.3</v>
      </c>
      <c r="J24" s="338">
        <v>528.1</v>
      </c>
      <c r="K24" s="338">
        <v>242.7</v>
      </c>
      <c r="L24" s="338">
        <v>560.4</v>
      </c>
      <c r="M24" s="338">
        <v>1498.5</v>
      </c>
      <c r="N24" s="7"/>
    </row>
    <row r="25" spans="1:14" ht="15.75" customHeight="1" thickBot="1" x14ac:dyDescent="0.35">
      <c r="A25" s="37" t="s">
        <v>19</v>
      </c>
      <c r="B25" s="6"/>
      <c r="C25" s="337">
        <v>321.10000000000002</v>
      </c>
      <c r="D25" s="337">
        <v>190.5</v>
      </c>
      <c r="E25" s="337">
        <v>-635.9</v>
      </c>
      <c r="F25" s="337">
        <v>-77.3</v>
      </c>
      <c r="G25" s="337">
        <v>-201.6</v>
      </c>
      <c r="H25" s="6"/>
      <c r="I25" s="337">
        <v>89.1</v>
      </c>
      <c r="J25" s="337">
        <v>446.9</v>
      </c>
      <c r="K25" s="337">
        <v>158.9</v>
      </c>
      <c r="L25" s="337">
        <v>477</v>
      </c>
      <c r="M25" s="337">
        <v>1171.9000000000001</v>
      </c>
      <c r="N25" s="7"/>
    </row>
    <row r="26" spans="1:14" ht="6.65" customHeight="1" thickTop="1" x14ac:dyDescent="0.3">
      <c r="A26" s="6"/>
      <c r="B26" s="6"/>
      <c r="C26" s="336"/>
      <c r="D26" s="336"/>
      <c r="E26" s="336"/>
      <c r="F26" s="336"/>
      <c r="G26" s="336"/>
      <c r="H26" s="6"/>
      <c r="I26" s="336"/>
      <c r="J26" s="336"/>
      <c r="K26" s="336"/>
      <c r="L26" s="336"/>
      <c r="M26" s="336"/>
      <c r="N26" s="7"/>
    </row>
    <row r="27" spans="1:14" ht="6.6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pans="1:14" ht="16.75" customHeight="1" x14ac:dyDescent="0.3">
      <c r="A28" s="6"/>
      <c r="B28" s="6"/>
      <c r="C28" s="6"/>
      <c r="D28" s="6"/>
      <c r="E28" s="339">
        <v>2021</v>
      </c>
      <c r="F28" s="6"/>
      <c r="G28" s="6"/>
      <c r="H28" s="6"/>
      <c r="I28" s="6"/>
      <c r="J28" s="6"/>
      <c r="K28" s="339">
        <v>2020</v>
      </c>
      <c r="L28" s="6"/>
      <c r="M28" s="6"/>
      <c r="N28" s="7"/>
    </row>
    <row r="29" spans="1:14" ht="16.75" customHeight="1" x14ac:dyDescent="0.3">
      <c r="A29" s="37" t="s">
        <v>184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</row>
    <row r="30" spans="1:14" ht="16.75" customHeight="1" x14ac:dyDescent="0.3">
      <c r="A30" s="182" t="s">
        <v>183</v>
      </c>
      <c r="B30" s="6"/>
      <c r="C30" s="2" t="s">
        <v>0</v>
      </c>
      <c r="D30" s="2" t="s">
        <v>2</v>
      </c>
      <c r="E30" s="2" t="s">
        <v>4</v>
      </c>
      <c r="F30" s="2" t="s">
        <v>6</v>
      </c>
      <c r="G30" s="2" t="s">
        <v>40</v>
      </c>
      <c r="H30" s="6"/>
      <c r="I30" s="2" t="s">
        <v>0</v>
      </c>
      <c r="J30" s="2" t="s">
        <v>2</v>
      </c>
      <c r="K30" s="2" t="s">
        <v>4</v>
      </c>
      <c r="L30" s="2" t="s">
        <v>6</v>
      </c>
      <c r="M30" s="2" t="s">
        <v>40</v>
      </c>
      <c r="N30" s="7"/>
    </row>
    <row r="31" spans="1:14" ht="6.65" customHeight="1" x14ac:dyDescent="0.3">
      <c r="A31" s="6"/>
      <c r="B31" s="6"/>
      <c r="C31" s="9"/>
      <c r="D31" s="9"/>
      <c r="E31" s="9"/>
      <c r="F31" s="9"/>
      <c r="G31" s="9"/>
      <c r="H31" s="6"/>
      <c r="I31" s="9"/>
      <c r="J31" s="9"/>
      <c r="K31" s="9"/>
      <c r="L31" s="9"/>
      <c r="M31" s="9"/>
      <c r="N31" s="7"/>
    </row>
    <row r="32" spans="1:14" ht="13.4" customHeight="1" x14ac:dyDescent="0.3">
      <c r="A32" s="3" t="s">
        <v>182</v>
      </c>
      <c r="B32" s="6"/>
      <c r="C32" s="323">
        <v>-87.8</v>
      </c>
      <c r="D32" s="323">
        <v>-86.9</v>
      </c>
      <c r="E32" s="323">
        <v>-83.6</v>
      </c>
      <c r="F32" s="323">
        <v>-81.400000000000006</v>
      </c>
      <c r="G32" s="323">
        <v>-339.8</v>
      </c>
      <c r="H32" s="6"/>
      <c r="I32" s="323">
        <v>-92.5</v>
      </c>
      <c r="J32" s="323">
        <v>-88.3</v>
      </c>
      <c r="K32" s="323">
        <v>-89.6</v>
      </c>
      <c r="L32" s="323">
        <v>-89.2</v>
      </c>
      <c r="M32" s="323">
        <v>-359.6</v>
      </c>
      <c r="N32" s="7"/>
    </row>
    <row r="33" spans="1:14" ht="13.4" customHeight="1" x14ac:dyDescent="0.3">
      <c r="A33" s="3" t="s">
        <v>181</v>
      </c>
      <c r="B33" s="6"/>
      <c r="C33" s="15">
        <v>5.5</v>
      </c>
      <c r="D33" s="15">
        <v>5.4</v>
      </c>
      <c r="E33" s="15">
        <v>7</v>
      </c>
      <c r="F33" s="15">
        <v>7.4</v>
      </c>
      <c r="G33" s="15">
        <v>25.4</v>
      </c>
      <c r="H33" s="6"/>
      <c r="I33" s="15">
        <v>14.3</v>
      </c>
      <c r="J33" s="15">
        <v>7.1</v>
      </c>
      <c r="K33" s="15">
        <v>5.8</v>
      </c>
      <c r="L33" s="15">
        <v>5.8</v>
      </c>
      <c r="M33" s="15">
        <v>33</v>
      </c>
      <c r="N33" s="7"/>
    </row>
    <row r="34" spans="1:14" ht="16.75" customHeight="1" x14ac:dyDescent="0.3">
      <c r="A34" s="37" t="s">
        <v>180</v>
      </c>
      <c r="B34" s="6"/>
      <c r="C34" s="16">
        <v>-82.3</v>
      </c>
      <c r="D34" s="16">
        <v>-81.5</v>
      </c>
      <c r="E34" s="16">
        <v>-76.599999999999994</v>
      </c>
      <c r="F34" s="16">
        <v>-74</v>
      </c>
      <c r="G34" s="16">
        <v>-314.39999999999998</v>
      </c>
      <c r="H34" s="6"/>
      <c r="I34" s="16">
        <v>-78.2</v>
      </c>
      <c r="J34" s="16">
        <v>-81.2</v>
      </c>
      <c r="K34" s="16">
        <v>-83.8</v>
      </c>
      <c r="L34" s="16">
        <v>-83.4</v>
      </c>
      <c r="M34" s="16">
        <v>-326.60000000000002</v>
      </c>
      <c r="N34" s="7"/>
    </row>
    <row r="35" spans="1:14" ht="6.6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</row>
    <row r="36" spans="1:14" ht="13.4" customHeight="1" x14ac:dyDescent="0.3">
      <c r="A36" s="37" t="s">
        <v>179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 ht="13.4" customHeight="1" x14ac:dyDescent="0.3">
      <c r="A37" s="3" t="s">
        <v>178</v>
      </c>
      <c r="B37" s="6"/>
      <c r="C37" s="14">
        <v>-10.6</v>
      </c>
      <c r="D37" s="14">
        <v>-10.8</v>
      </c>
      <c r="E37" s="14">
        <v>-10.9</v>
      </c>
      <c r="F37" s="14">
        <v>-5.4</v>
      </c>
      <c r="G37" s="14">
        <v>-37.799999999999997</v>
      </c>
      <c r="H37" s="6"/>
      <c r="I37" s="14">
        <v>-16.7</v>
      </c>
      <c r="J37" s="14">
        <v>-10.3</v>
      </c>
      <c r="K37" s="14">
        <v>-4.8</v>
      </c>
      <c r="L37" s="14">
        <v>-15.4</v>
      </c>
      <c r="M37" s="14">
        <v>-47.2</v>
      </c>
      <c r="N37" s="7"/>
    </row>
    <row r="38" spans="1:14" ht="13.4" customHeight="1" x14ac:dyDescent="0.3">
      <c r="A38" s="3" t="s">
        <v>177</v>
      </c>
      <c r="B38" s="3"/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6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7"/>
    </row>
    <row r="39" spans="1:14" ht="13.4" customHeight="1" x14ac:dyDescent="0.3">
      <c r="A39" s="3" t="s">
        <v>176</v>
      </c>
      <c r="B39" s="3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6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7"/>
    </row>
    <row r="40" spans="1:14" ht="13.4" customHeight="1" x14ac:dyDescent="0.3">
      <c r="A40" s="3" t="s">
        <v>175</v>
      </c>
      <c r="B40" s="6"/>
      <c r="C40" s="14">
        <v>54.1</v>
      </c>
      <c r="D40" s="14">
        <v>26.2</v>
      </c>
      <c r="E40" s="14">
        <v>7.6</v>
      </c>
      <c r="F40" s="14">
        <v>0.1</v>
      </c>
      <c r="G40" s="14">
        <v>88.1</v>
      </c>
      <c r="H40" s="6"/>
      <c r="I40" s="14">
        <v>-22.3</v>
      </c>
      <c r="J40" s="14">
        <v>-1.5</v>
      </c>
      <c r="K40" s="14">
        <v>-15.5</v>
      </c>
      <c r="L40" s="14">
        <v>10.5</v>
      </c>
      <c r="M40" s="14">
        <v>-28.8</v>
      </c>
      <c r="N40" s="7"/>
    </row>
    <row r="41" spans="1:14" ht="13.4" customHeight="1" x14ac:dyDescent="0.3">
      <c r="A41" s="3" t="s">
        <v>174</v>
      </c>
      <c r="B41" s="6"/>
      <c r="C41" s="15">
        <v>73.400000000000006</v>
      </c>
      <c r="D41" s="15">
        <v>71.099999999999994</v>
      </c>
      <c r="E41" s="15">
        <v>72.599999999999994</v>
      </c>
      <c r="F41" s="15">
        <v>72.599999999999994</v>
      </c>
      <c r="G41" s="15">
        <v>289.7</v>
      </c>
      <c r="H41" s="6"/>
      <c r="I41" s="15">
        <v>44.6</v>
      </c>
      <c r="J41" s="15">
        <v>35.9</v>
      </c>
      <c r="K41" s="15">
        <v>114</v>
      </c>
      <c r="L41" s="15">
        <v>57.3</v>
      </c>
      <c r="M41" s="15">
        <v>251.8</v>
      </c>
      <c r="N41" s="7"/>
    </row>
    <row r="42" spans="1:14" ht="15.75" customHeight="1" x14ac:dyDescent="0.3">
      <c r="A42" s="37" t="s">
        <v>173</v>
      </c>
      <c r="B42" s="6"/>
      <c r="C42" s="338">
        <v>116.9</v>
      </c>
      <c r="D42" s="338">
        <v>86.5</v>
      </c>
      <c r="E42" s="338">
        <v>69.3</v>
      </c>
      <c r="F42" s="338">
        <v>67.3</v>
      </c>
      <c r="G42" s="338">
        <v>340</v>
      </c>
      <c r="H42" s="6"/>
      <c r="I42" s="338">
        <v>5.6</v>
      </c>
      <c r="J42" s="338">
        <v>24.1</v>
      </c>
      <c r="K42" s="338">
        <v>93.7</v>
      </c>
      <c r="L42" s="338">
        <v>52.4</v>
      </c>
      <c r="M42" s="338">
        <v>175.8</v>
      </c>
      <c r="N42" s="7"/>
    </row>
    <row r="43" spans="1:14" ht="16.75" customHeight="1" thickBot="1" x14ac:dyDescent="0.35">
      <c r="A43" s="37" t="s">
        <v>19</v>
      </c>
      <c r="B43" s="6"/>
      <c r="C43" s="337">
        <v>34.6</v>
      </c>
      <c r="D43" s="337">
        <v>5</v>
      </c>
      <c r="E43" s="337">
        <v>-7.3</v>
      </c>
      <c r="F43" s="337">
        <v>-6.7</v>
      </c>
      <c r="G43" s="337">
        <v>25.6</v>
      </c>
      <c r="H43" s="6"/>
      <c r="I43" s="337">
        <v>-72.599999999999994</v>
      </c>
      <c r="J43" s="337">
        <v>-57.1</v>
      </c>
      <c r="K43" s="337">
        <v>9.9</v>
      </c>
      <c r="L43" s="337">
        <v>-31</v>
      </c>
      <c r="M43" s="337">
        <v>-150.80000000000001</v>
      </c>
      <c r="N43" s="7"/>
    </row>
    <row r="44" spans="1:14" ht="6.65" customHeight="1" thickTop="1" x14ac:dyDescent="0.3">
      <c r="A44" s="6"/>
      <c r="B44" s="6"/>
      <c r="C44" s="336"/>
      <c r="D44" s="336"/>
      <c r="E44" s="336"/>
      <c r="F44" s="336"/>
      <c r="G44" s="336"/>
      <c r="H44" s="6"/>
      <c r="I44" s="336"/>
      <c r="J44" s="336"/>
      <c r="K44" s="336"/>
      <c r="L44" s="336"/>
      <c r="M44" s="336"/>
      <c r="N44" s="7"/>
    </row>
    <row r="45" spans="1:14" ht="75.75" customHeight="1" x14ac:dyDescent="0.3">
      <c r="A45" s="345" t="s">
        <v>172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7"/>
      <c r="N45" s="7"/>
    </row>
    <row r="46" spans="1:14" ht="6.65" customHeight="1" x14ac:dyDescent="0.3">
      <c r="A46" s="405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7"/>
      <c r="N46" s="7"/>
    </row>
    <row r="47" spans="1:14" ht="12.65" customHeight="1" x14ac:dyDescent="0.3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7"/>
      <c r="N47" s="7"/>
    </row>
    <row r="48" spans="1:14" ht="5.9" customHeight="1" x14ac:dyDescent="0.3">
      <c r="A48" s="285"/>
      <c r="B48" s="285"/>
      <c r="C48" s="285"/>
      <c r="D48" s="285"/>
      <c r="E48" s="285"/>
      <c r="F48" s="6"/>
      <c r="G48" s="6"/>
      <c r="H48" s="6"/>
      <c r="I48" s="6"/>
      <c r="J48" s="6"/>
      <c r="K48" s="6"/>
      <c r="L48" s="6"/>
      <c r="M48" s="6"/>
      <c r="N48" s="7"/>
    </row>
    <row r="49" spans="1:14" ht="12.65" customHeight="1" x14ac:dyDescent="0.3">
      <c r="A49" s="392" t="s">
        <v>21</v>
      </c>
      <c r="B49" s="393"/>
      <c r="C49" s="393"/>
      <c r="D49" s="393"/>
      <c r="E49" s="394"/>
      <c r="F49" s="6"/>
      <c r="G49" s="6"/>
      <c r="H49" s="6"/>
      <c r="I49" s="6"/>
      <c r="J49" s="6"/>
      <c r="K49" s="6"/>
      <c r="L49" s="6"/>
      <c r="M49" s="6"/>
      <c r="N49" s="7"/>
    </row>
    <row r="50" spans="1:14" ht="6.65" customHeight="1" x14ac:dyDescent="0.3">
      <c r="A50" s="285"/>
      <c r="B50" s="285"/>
      <c r="C50" s="285"/>
      <c r="D50" s="285"/>
      <c r="E50" s="285"/>
      <c r="F50" s="6"/>
      <c r="G50" s="6"/>
      <c r="H50" s="6"/>
      <c r="I50" s="6"/>
      <c r="J50" s="6"/>
      <c r="K50" s="6"/>
      <c r="L50" s="6"/>
      <c r="M50" s="6"/>
      <c r="N50" s="7"/>
    </row>
    <row r="51" spans="1:14" ht="12.65" customHeight="1" x14ac:dyDescent="0.3">
      <c r="A51" s="5" t="s">
        <v>187</v>
      </c>
      <c r="B51" s="285"/>
      <c r="C51" s="285"/>
      <c r="D51" s="285"/>
      <c r="E51" s="285"/>
      <c r="F51" s="6"/>
      <c r="G51" s="6"/>
      <c r="H51" s="6"/>
      <c r="I51" s="6"/>
      <c r="J51" s="6"/>
      <c r="K51" s="6"/>
      <c r="L51" s="6"/>
      <c r="M51" s="6"/>
      <c r="N51" s="7"/>
    </row>
    <row r="52" spans="1:14" ht="6.6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7"/>
    </row>
    <row r="53" spans="1:14" ht="6.6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7"/>
    </row>
    <row r="54" spans="1:14" ht="6.6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7"/>
    </row>
    <row r="55" spans="1:14" ht="6.6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7"/>
    </row>
    <row r="56" spans="1:14" ht="6.6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7"/>
    </row>
    <row r="57" spans="1:14" ht="6.6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7"/>
    </row>
    <row r="58" spans="1:14" ht="6.6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</row>
    <row r="59" spans="1:14" ht="6.6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7"/>
    </row>
    <row r="60" spans="1:14" ht="6.6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7"/>
    </row>
    <row r="61" spans="1:14" ht="6.6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</row>
    <row r="62" spans="1:14" ht="6.6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7"/>
    </row>
    <row r="63" spans="1:14" ht="6.6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7"/>
    </row>
    <row r="64" spans="1:14" ht="6.6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7"/>
    </row>
    <row r="65" spans="1:14" ht="6.6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7"/>
    </row>
    <row r="66" spans="1:14" ht="6.6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</row>
    <row r="67" spans="1:14" ht="6.6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7"/>
    </row>
    <row r="68" spans="1:14" ht="6.6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7"/>
    </row>
    <row r="69" spans="1:14" ht="6.6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7"/>
    </row>
    <row r="70" spans="1:14" ht="6.6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7"/>
    </row>
    <row r="71" spans="1:14" ht="6.6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7"/>
    </row>
    <row r="72" spans="1:14" ht="6.6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7"/>
    </row>
    <row r="73" spans="1:14" ht="6.6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7"/>
    </row>
    <row r="74" spans="1:14" ht="6.6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7"/>
    </row>
    <row r="75" spans="1:14" ht="6.6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7"/>
    </row>
    <row r="76" spans="1:14" ht="6.6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7"/>
    </row>
    <row r="77" spans="1:14" ht="6.6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7"/>
    </row>
    <row r="78" spans="1:14" ht="6.6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7"/>
    </row>
    <row r="79" spans="1:14" ht="6.6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7"/>
    </row>
    <row r="80" spans="1:14" ht="6.6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7"/>
    </row>
    <row r="81" spans="1:14" ht="6.6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7"/>
    </row>
    <row r="82" spans="1:14" ht="6.6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7"/>
    </row>
    <row r="83" spans="1:14" ht="6.6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7"/>
    </row>
    <row r="84" spans="1:14" ht="6.6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7"/>
    </row>
    <row r="85" spans="1:14" ht="6.6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7"/>
    </row>
    <row r="86" spans="1:14" ht="6.6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7"/>
    </row>
    <row r="87" spans="1:14" ht="6.6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7"/>
    </row>
    <row r="88" spans="1:14" ht="6.6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7"/>
    </row>
    <row r="89" spans="1:14" ht="6.6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7"/>
    </row>
    <row r="90" spans="1:14" ht="13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</sheetData>
  <mergeCells count="9">
    <mergeCell ref="A2:M2"/>
    <mergeCell ref="A45:M45"/>
    <mergeCell ref="A46:M46"/>
    <mergeCell ref="A47:M47"/>
    <mergeCell ref="A49:E49"/>
    <mergeCell ref="A6:B6"/>
    <mergeCell ref="A7:B7"/>
    <mergeCell ref="A8:B8"/>
    <mergeCell ref="A3:M3"/>
  </mergeCells>
  <pageMargins left="0.21" right="0.16" top="1" bottom="1" header="0.5" footer="0.5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9A4B-3E46-4597-9E17-922DB375CD0D}">
  <sheetPr>
    <tabColor rgb="FFFFFF00"/>
  </sheetPr>
  <dimension ref="A1:U109"/>
  <sheetViews>
    <sheetView topLeftCell="A60" workbookViewId="0">
      <selection activeCell="F90" activeCellId="2" sqref="F43 N43 F90"/>
    </sheetView>
  </sheetViews>
  <sheetFormatPr defaultColWidth="13.7265625" defaultRowHeight="12.5" x14ac:dyDescent="0.25"/>
  <cols>
    <col min="1" max="1" width="32.453125" style="88" customWidth="1"/>
    <col min="2" max="2" width="13.7265625" style="88"/>
    <col min="3" max="3" width="1.26953125" style="88" customWidth="1"/>
    <col min="4" max="4" width="12.453125" style="88" customWidth="1"/>
    <col min="5" max="5" width="13" style="88" customWidth="1"/>
    <col min="6" max="6" width="12.453125" style="88" customWidth="1"/>
    <col min="7" max="7" width="4.453125" style="88" customWidth="1"/>
    <col min="8" max="8" width="12.453125" style="88" customWidth="1"/>
    <col min="9" max="9" width="13" style="88" customWidth="1"/>
    <col min="10" max="10" width="12.453125" style="88" customWidth="1"/>
    <col min="11" max="11" width="9.26953125" style="88" customWidth="1"/>
    <col min="12" max="12" width="12.453125" style="88" customWidth="1"/>
    <col min="13" max="13" width="13" style="88" customWidth="1"/>
    <col min="14" max="14" width="12.453125" style="88" customWidth="1"/>
    <col min="15" max="15" width="4.453125" style="88" customWidth="1"/>
    <col min="16" max="16" width="12.453125" style="88" customWidth="1"/>
    <col min="17" max="17" width="13" style="88" customWidth="1"/>
    <col min="18" max="18" width="12.453125" style="88" customWidth="1"/>
    <col min="19" max="19" width="3.54296875" style="88" customWidth="1"/>
    <col min="20" max="20" width="6.453125" style="88" customWidth="1"/>
    <col min="21" max="16384" width="13.7265625" style="88"/>
  </cols>
  <sheetData>
    <row r="1" spans="1:21" ht="12.65" customHeight="1" x14ac:dyDescent="0.25">
      <c r="A1" s="19"/>
      <c r="B1" s="19"/>
      <c r="C1" s="19"/>
      <c r="D1" s="20"/>
      <c r="E1" s="20"/>
      <c r="F1" s="20"/>
      <c r="G1" s="21"/>
      <c r="H1" s="21"/>
      <c r="I1" s="21"/>
      <c r="J1" s="21"/>
      <c r="K1" s="21"/>
      <c r="L1" s="21"/>
      <c r="M1" s="21"/>
      <c r="N1" s="19"/>
      <c r="O1" s="19"/>
      <c r="P1" s="19"/>
      <c r="Q1" s="19"/>
      <c r="R1" s="19"/>
      <c r="S1" s="1" t="s">
        <v>8</v>
      </c>
      <c r="T1" s="22"/>
    </row>
    <row r="2" spans="1:21" ht="19.149999999999999" customHeight="1" x14ac:dyDescent="0.35">
      <c r="A2" s="372" t="s">
        <v>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4"/>
      <c r="T2" s="21"/>
      <c r="U2" s="7"/>
    </row>
    <row r="3" spans="1:21" ht="19.149999999999999" customHeight="1" x14ac:dyDescent="0.35">
      <c r="A3" s="372" t="s">
        <v>22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4"/>
      <c r="T3" s="21"/>
      <c r="U3" s="7"/>
    </row>
    <row r="4" spans="1:21" ht="9.25" customHeight="1" x14ac:dyDescent="0.3">
      <c r="A4" s="343"/>
      <c r="B4" s="344"/>
      <c r="C4" s="3"/>
      <c r="D4" s="30"/>
      <c r="E4" s="30"/>
      <c r="F4" s="30"/>
      <c r="G4" s="30"/>
      <c r="H4" s="30"/>
      <c r="I4" s="30"/>
      <c r="J4" s="30"/>
      <c r="K4" s="3"/>
      <c r="L4" s="3"/>
      <c r="M4" s="3"/>
      <c r="N4" s="3"/>
      <c r="O4" s="3"/>
      <c r="P4" s="3"/>
      <c r="Q4" s="3"/>
      <c r="R4" s="3"/>
      <c r="S4" s="3"/>
      <c r="T4" s="23"/>
      <c r="U4" s="7"/>
    </row>
    <row r="5" spans="1:21" ht="16.75" customHeight="1" x14ac:dyDescent="0.3">
      <c r="A5" s="3"/>
      <c r="B5" s="3"/>
      <c r="C5" s="3"/>
      <c r="D5" s="369" t="s">
        <v>1</v>
      </c>
      <c r="E5" s="370"/>
      <c r="F5" s="371"/>
      <c r="G5" s="30"/>
      <c r="H5" s="369" t="s">
        <v>1</v>
      </c>
      <c r="I5" s="370"/>
      <c r="J5" s="371"/>
      <c r="K5" s="3"/>
      <c r="L5" s="369" t="s">
        <v>1</v>
      </c>
      <c r="M5" s="416"/>
      <c r="N5" s="344"/>
      <c r="O5" s="3"/>
      <c r="P5" s="369" t="s">
        <v>1</v>
      </c>
      <c r="Q5" s="416"/>
      <c r="R5" s="344"/>
      <c r="S5" s="3"/>
      <c r="T5" s="22"/>
    </row>
    <row r="6" spans="1:21" ht="15" customHeight="1" x14ac:dyDescent="0.3">
      <c r="A6" s="343" t="s">
        <v>15</v>
      </c>
      <c r="B6" s="344"/>
      <c r="C6" s="3"/>
      <c r="D6" s="364">
        <v>44286</v>
      </c>
      <c r="E6" s="365"/>
      <c r="F6" s="366"/>
      <c r="G6" s="30"/>
      <c r="H6" s="364">
        <v>43921</v>
      </c>
      <c r="I6" s="365"/>
      <c r="J6" s="366"/>
      <c r="K6" s="3"/>
      <c r="L6" s="364">
        <v>44377</v>
      </c>
      <c r="M6" s="367"/>
      <c r="N6" s="368"/>
      <c r="O6" s="3"/>
      <c r="P6" s="364">
        <v>44012</v>
      </c>
      <c r="Q6" s="367"/>
      <c r="R6" s="368"/>
      <c r="S6" s="3"/>
      <c r="T6" s="31"/>
      <c r="U6" s="7"/>
    </row>
    <row r="7" spans="1:21" ht="9.25" customHeight="1" x14ac:dyDescent="0.3">
      <c r="A7" s="3"/>
      <c r="B7" s="3"/>
      <c r="C7" s="3"/>
      <c r="D7" s="32"/>
      <c r="E7" s="32"/>
      <c r="F7" s="32"/>
      <c r="G7" s="30"/>
      <c r="H7" s="32"/>
      <c r="I7" s="32"/>
      <c r="J7" s="32"/>
      <c r="K7" s="3"/>
      <c r="L7" s="32"/>
      <c r="M7" s="32"/>
      <c r="N7" s="32"/>
      <c r="O7" s="3"/>
      <c r="P7" s="32"/>
      <c r="Q7" s="32"/>
      <c r="R7" s="32"/>
      <c r="S7" s="3"/>
      <c r="T7" s="22"/>
    </row>
    <row r="8" spans="1:21" ht="27.65" customHeight="1" x14ac:dyDescent="0.3">
      <c r="A8" s="3"/>
      <c r="B8" s="3"/>
      <c r="C8" s="3"/>
      <c r="D8" s="12" t="s">
        <v>23</v>
      </c>
      <c r="E8" s="12"/>
      <c r="F8" s="12" t="s">
        <v>24</v>
      </c>
      <c r="G8" s="3"/>
      <c r="H8" s="12" t="s">
        <v>23</v>
      </c>
      <c r="I8" s="12"/>
      <c r="J8" s="12" t="s">
        <v>24</v>
      </c>
      <c r="K8" s="3"/>
      <c r="L8" s="12" t="s">
        <v>23</v>
      </c>
      <c r="M8" s="12"/>
      <c r="N8" s="12" t="s">
        <v>24</v>
      </c>
      <c r="O8" s="3"/>
      <c r="P8" s="12" t="s">
        <v>23</v>
      </c>
      <c r="Q8" s="12"/>
      <c r="R8" s="12" t="s">
        <v>24</v>
      </c>
      <c r="S8" s="3"/>
      <c r="T8" s="22"/>
    </row>
    <row r="9" spans="1:21" ht="27.65" customHeight="1" x14ac:dyDescent="0.3">
      <c r="A9" s="3"/>
      <c r="B9" s="3"/>
      <c r="C9" s="3"/>
      <c r="D9" s="2" t="s">
        <v>25</v>
      </c>
      <c r="E9" s="2" t="s">
        <v>26</v>
      </c>
      <c r="F9" s="2" t="s">
        <v>27</v>
      </c>
      <c r="G9" s="3"/>
      <c r="H9" s="2" t="s">
        <v>25</v>
      </c>
      <c r="I9" s="2" t="s">
        <v>26</v>
      </c>
      <c r="J9" s="2" t="s">
        <v>27</v>
      </c>
      <c r="K9" s="3"/>
      <c r="L9" s="2" t="s">
        <v>25</v>
      </c>
      <c r="M9" s="2" t="s">
        <v>26</v>
      </c>
      <c r="N9" s="2" t="s">
        <v>27</v>
      </c>
      <c r="O9" s="3"/>
      <c r="P9" s="2" t="s">
        <v>25</v>
      </c>
      <c r="Q9" s="2" t="s">
        <v>26</v>
      </c>
      <c r="R9" s="2" t="s">
        <v>27</v>
      </c>
      <c r="S9" s="3"/>
      <c r="T9" s="22"/>
    </row>
    <row r="10" spans="1:21" ht="9.25" customHeight="1" x14ac:dyDescent="0.25">
      <c r="A10" s="3"/>
      <c r="B10" s="3"/>
      <c r="C10" s="3"/>
      <c r="D10" s="33"/>
      <c r="E10" s="33"/>
      <c r="F10" s="33"/>
      <c r="G10" s="3"/>
      <c r="H10" s="33"/>
      <c r="I10" s="34"/>
      <c r="J10" s="33"/>
      <c r="K10" s="3"/>
      <c r="L10" s="33"/>
      <c r="M10" s="35"/>
      <c r="N10" s="33"/>
      <c r="O10" s="3"/>
      <c r="P10" s="33"/>
      <c r="Q10" s="35"/>
      <c r="R10" s="33"/>
      <c r="S10" s="3"/>
      <c r="T10" s="22"/>
    </row>
    <row r="11" spans="1:21" ht="16.75" customHeight="1" x14ac:dyDescent="0.3">
      <c r="A11" s="343" t="s">
        <v>16</v>
      </c>
      <c r="B11" s="344"/>
      <c r="C11" s="3"/>
      <c r="D11" s="13">
        <v>6805.6</v>
      </c>
      <c r="E11" s="14">
        <v>0</v>
      </c>
      <c r="F11" s="13">
        <v>6805.6</v>
      </c>
      <c r="G11" s="4"/>
      <c r="H11" s="13">
        <v>5859.8</v>
      </c>
      <c r="I11" s="14">
        <v>0</v>
      </c>
      <c r="J11" s="13">
        <v>5859.8</v>
      </c>
      <c r="K11" s="4"/>
      <c r="L11" s="13">
        <v>6740.1</v>
      </c>
      <c r="M11" s="14">
        <v>0</v>
      </c>
      <c r="N11" s="13">
        <v>6740.1</v>
      </c>
      <c r="O11" s="4"/>
      <c r="P11" s="13">
        <v>5499.4</v>
      </c>
      <c r="Q11" s="14">
        <v>0</v>
      </c>
      <c r="R11" s="13">
        <v>5499.4</v>
      </c>
      <c r="S11" s="3"/>
      <c r="T11" s="36"/>
    </row>
    <row r="12" spans="1:21" ht="9.25" customHeight="1" x14ac:dyDescent="0.3">
      <c r="A12" s="37"/>
      <c r="B12" s="37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3"/>
      <c r="T12" s="36"/>
    </row>
    <row r="13" spans="1:21" ht="16.75" customHeight="1" x14ac:dyDescent="0.3">
      <c r="A13" s="343" t="s">
        <v>17</v>
      </c>
      <c r="B13" s="344"/>
      <c r="C13" s="3"/>
      <c r="D13" s="14">
        <v>1878.6</v>
      </c>
      <c r="E13" s="14">
        <v>-207.2</v>
      </c>
      <c r="F13" s="14">
        <v>1671.4</v>
      </c>
      <c r="G13" s="4"/>
      <c r="H13" s="14">
        <v>1215.0999999999999</v>
      </c>
      <c r="I13" s="14">
        <v>-58.6</v>
      </c>
      <c r="J13" s="14">
        <v>1156.5</v>
      </c>
      <c r="K13" s="4"/>
      <c r="L13" s="14">
        <v>1953.2</v>
      </c>
      <c r="M13" s="14">
        <v>-555.20000000000005</v>
      </c>
      <c r="N13" s="14">
        <v>1398</v>
      </c>
      <c r="O13" s="4"/>
      <c r="P13" s="14">
        <v>1222</v>
      </c>
      <c r="Q13" s="14">
        <v>-102.8</v>
      </c>
      <c r="R13" s="14">
        <v>1119.2</v>
      </c>
      <c r="S13" s="3"/>
      <c r="T13" s="36"/>
    </row>
    <row r="14" spans="1:21" ht="9.25" customHeight="1" x14ac:dyDescent="0.3">
      <c r="A14" s="37"/>
      <c r="B14" s="37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6"/>
    </row>
    <row r="15" spans="1:21" ht="16.75" customHeight="1" x14ac:dyDescent="0.3">
      <c r="A15" s="417" t="s">
        <v>18</v>
      </c>
      <c r="B15" s="418"/>
      <c r="C15" s="3"/>
      <c r="D15" s="14">
        <v>1684.8</v>
      </c>
      <c r="E15" s="14">
        <v>0</v>
      </c>
      <c r="F15" s="14">
        <v>1684.8</v>
      </c>
      <c r="G15" s="4"/>
      <c r="H15" s="14">
        <v>1392.1</v>
      </c>
      <c r="I15" s="14">
        <v>0</v>
      </c>
      <c r="J15" s="14">
        <v>1392.1</v>
      </c>
      <c r="K15" s="4"/>
      <c r="L15" s="14">
        <v>1672.8</v>
      </c>
      <c r="M15" s="14">
        <v>0</v>
      </c>
      <c r="N15" s="14">
        <v>1672.8</v>
      </c>
      <c r="O15" s="4"/>
      <c r="P15" s="14">
        <v>1390.2</v>
      </c>
      <c r="Q15" s="14">
        <v>0</v>
      </c>
      <c r="R15" s="14">
        <v>1390.2</v>
      </c>
      <c r="S15" s="3"/>
      <c r="T15" s="38"/>
    </row>
    <row r="16" spans="1:21" ht="16.75" customHeight="1" x14ac:dyDescent="0.3">
      <c r="A16" s="417" t="s">
        <v>28</v>
      </c>
      <c r="B16" s="418"/>
      <c r="C16" s="3"/>
      <c r="D16" s="15">
        <v>1576</v>
      </c>
      <c r="E16" s="15">
        <v>0</v>
      </c>
      <c r="F16" s="15">
        <v>1576</v>
      </c>
      <c r="G16" s="4"/>
      <c r="H16" s="15">
        <v>1549.6</v>
      </c>
      <c r="I16" s="15">
        <v>0</v>
      </c>
      <c r="J16" s="15">
        <v>1549.6</v>
      </c>
      <c r="K16" s="4"/>
      <c r="L16" s="15">
        <v>1685.7</v>
      </c>
      <c r="M16" s="15">
        <v>0</v>
      </c>
      <c r="N16" s="15">
        <v>1685.7</v>
      </c>
      <c r="O16" s="4"/>
      <c r="P16" s="15">
        <v>1448.6</v>
      </c>
      <c r="Q16" s="15">
        <v>0</v>
      </c>
      <c r="R16" s="15">
        <v>1448.6</v>
      </c>
      <c r="S16" s="3"/>
      <c r="T16" s="38"/>
    </row>
    <row r="17" spans="1:20" ht="16.75" customHeight="1" x14ac:dyDescent="0.3">
      <c r="A17" s="343" t="s">
        <v>29</v>
      </c>
      <c r="B17" s="344"/>
      <c r="C17" s="3"/>
      <c r="D17" s="16">
        <v>3260.8</v>
      </c>
      <c r="E17" s="16">
        <v>0</v>
      </c>
      <c r="F17" s="16">
        <v>3260.8</v>
      </c>
      <c r="G17" s="4"/>
      <c r="H17" s="16">
        <v>2941.7</v>
      </c>
      <c r="I17" s="16">
        <v>0</v>
      </c>
      <c r="J17" s="16">
        <v>2941.7</v>
      </c>
      <c r="K17" s="4"/>
      <c r="L17" s="16">
        <v>3358.5</v>
      </c>
      <c r="M17" s="16">
        <v>0</v>
      </c>
      <c r="N17" s="16">
        <v>3358.5</v>
      </c>
      <c r="O17" s="4"/>
      <c r="P17" s="16">
        <v>2838.8</v>
      </c>
      <c r="Q17" s="16">
        <v>0</v>
      </c>
      <c r="R17" s="16">
        <v>2838.8</v>
      </c>
      <c r="S17" s="3"/>
      <c r="T17" s="36"/>
    </row>
    <row r="18" spans="1:20" ht="9.25" customHeight="1" x14ac:dyDescent="0.3">
      <c r="A18" s="37"/>
      <c r="B18" s="37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"/>
      <c r="T18" s="36"/>
    </row>
    <row r="19" spans="1:20" ht="16.75" customHeight="1" x14ac:dyDescent="0.3">
      <c r="A19" s="343" t="s">
        <v>30</v>
      </c>
      <c r="B19" s="344"/>
      <c r="C19" s="3"/>
      <c r="D19" s="4"/>
      <c r="E19" s="102" t="s">
        <v>50</v>
      </c>
      <c r="F19" s="4"/>
      <c r="G19" s="4"/>
      <c r="H19" s="4"/>
      <c r="I19" s="102" t="s">
        <v>50</v>
      </c>
      <c r="J19" s="4"/>
      <c r="K19" s="4"/>
      <c r="L19" s="4"/>
      <c r="M19" s="102" t="s">
        <v>50</v>
      </c>
      <c r="N19" s="4"/>
      <c r="O19" s="4"/>
      <c r="P19" s="4"/>
      <c r="Q19" s="102" t="s">
        <v>50</v>
      </c>
      <c r="R19" s="4"/>
      <c r="S19" s="3"/>
      <c r="T19" s="36"/>
    </row>
    <row r="20" spans="1:20" ht="16.75" customHeight="1" x14ac:dyDescent="0.3">
      <c r="A20" s="343" t="s">
        <v>31</v>
      </c>
      <c r="B20" s="344"/>
      <c r="C20" s="3"/>
      <c r="D20" s="100">
        <v>299.3</v>
      </c>
      <c r="E20" s="100">
        <v>0</v>
      </c>
      <c r="F20" s="100">
        <v>299.3</v>
      </c>
      <c r="G20" s="4"/>
      <c r="H20" s="100">
        <v>52.3</v>
      </c>
      <c r="I20" s="100">
        <v>0</v>
      </c>
      <c r="J20" s="100">
        <v>52.3</v>
      </c>
      <c r="K20" s="4"/>
      <c r="L20" s="100">
        <v>25</v>
      </c>
      <c r="M20" s="100">
        <v>0</v>
      </c>
      <c r="N20" s="100">
        <v>25</v>
      </c>
      <c r="O20" s="4"/>
      <c r="P20" s="100">
        <v>241.8</v>
      </c>
      <c r="Q20" s="100">
        <v>0</v>
      </c>
      <c r="R20" s="100">
        <v>241.8</v>
      </c>
      <c r="S20" s="3"/>
      <c r="T20" s="36"/>
    </row>
    <row r="21" spans="1:20" ht="15" customHeight="1" x14ac:dyDescent="0.3">
      <c r="A21" s="37"/>
      <c r="B21" s="37"/>
      <c r="C21" s="3"/>
      <c r="D21" s="4"/>
      <c r="E21" s="102" t="s">
        <v>51</v>
      </c>
      <c r="F21" s="4"/>
      <c r="G21" s="4"/>
      <c r="H21" s="4"/>
      <c r="I21" s="102" t="s">
        <v>51</v>
      </c>
      <c r="J21" s="4"/>
      <c r="K21" s="4"/>
      <c r="L21" s="4"/>
      <c r="M21" s="102" t="s">
        <v>51</v>
      </c>
      <c r="N21" s="4"/>
      <c r="O21" s="4"/>
      <c r="P21" s="4"/>
      <c r="Q21" s="102" t="s">
        <v>51</v>
      </c>
      <c r="R21" s="4"/>
      <c r="S21" s="3"/>
      <c r="T21" s="36"/>
    </row>
    <row r="22" spans="1:20" ht="16.75" customHeight="1" x14ac:dyDescent="0.3">
      <c r="A22" s="343" t="s">
        <v>32</v>
      </c>
      <c r="B22" s="344"/>
      <c r="C22" s="3"/>
      <c r="D22" s="4"/>
      <c r="E22" s="4"/>
      <c r="G22" s="4"/>
      <c r="H22" s="4"/>
      <c r="I22" s="4"/>
      <c r="K22" s="4"/>
      <c r="L22" s="4"/>
      <c r="M22" s="4"/>
      <c r="O22" s="4"/>
      <c r="P22" s="4"/>
      <c r="Q22" s="4"/>
      <c r="S22" s="3"/>
      <c r="T22" s="36"/>
    </row>
    <row r="23" spans="1:20" ht="16.75" customHeight="1" x14ac:dyDescent="0.3">
      <c r="A23" s="343" t="s">
        <v>33</v>
      </c>
      <c r="B23" s="344"/>
      <c r="C23" s="3"/>
      <c r="D23" s="104">
        <v>211.6</v>
      </c>
      <c r="E23" s="104">
        <v>-211.6</v>
      </c>
      <c r="F23" s="104">
        <v>0</v>
      </c>
      <c r="G23" s="105"/>
      <c r="H23" s="104">
        <v>59.9</v>
      </c>
      <c r="I23" s="104">
        <v>-59.9</v>
      </c>
      <c r="J23" s="104">
        <v>0</v>
      </c>
      <c r="K23" s="106"/>
      <c r="L23" s="104">
        <v>0</v>
      </c>
      <c r="M23" s="104">
        <v>0</v>
      </c>
      <c r="N23" s="104">
        <v>0</v>
      </c>
      <c r="O23" s="106"/>
      <c r="P23" s="104">
        <v>0</v>
      </c>
      <c r="Q23" s="104">
        <v>0</v>
      </c>
      <c r="R23" s="104">
        <v>0</v>
      </c>
      <c r="S23" s="106"/>
      <c r="T23" s="107"/>
    </row>
    <row r="24" spans="1:20" ht="9.25" customHeight="1" x14ac:dyDescent="0.3">
      <c r="A24" s="37"/>
      <c r="B24" s="37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/>
      <c r="T24" s="36"/>
    </row>
    <row r="25" spans="1:20" ht="16.75" customHeight="1" x14ac:dyDescent="0.3">
      <c r="A25" s="343" t="s">
        <v>19</v>
      </c>
      <c r="B25" s="344"/>
      <c r="C25" s="3"/>
      <c r="D25" s="14">
        <v>321.10000000000002</v>
      </c>
      <c r="E25" s="14">
        <v>-286.5</v>
      </c>
      <c r="F25" s="14">
        <v>34.6</v>
      </c>
      <c r="G25" s="4"/>
      <c r="H25" s="14">
        <v>89.1</v>
      </c>
      <c r="I25" s="14">
        <v>-161.69999999999999</v>
      </c>
      <c r="J25" s="14">
        <v>-72.599999999999994</v>
      </c>
      <c r="K25" s="4"/>
      <c r="L25" s="14">
        <v>190.5</v>
      </c>
      <c r="M25" s="14">
        <v>-185.5</v>
      </c>
      <c r="N25" s="14">
        <v>5</v>
      </c>
      <c r="O25" s="4"/>
      <c r="P25" s="14">
        <v>446.9</v>
      </c>
      <c r="Q25" s="14">
        <v>-504</v>
      </c>
      <c r="R25" s="14">
        <v>-57.1</v>
      </c>
      <c r="S25" s="3"/>
      <c r="T25" s="36"/>
    </row>
    <row r="26" spans="1:20" ht="9.25" customHeight="1" x14ac:dyDescent="0.3">
      <c r="A26" s="37"/>
      <c r="B26" s="37"/>
      <c r="C26" s="3"/>
      <c r="D26" s="4"/>
      <c r="E26" s="4"/>
      <c r="F26" s="17" t="s">
        <v>34</v>
      </c>
      <c r="G26" s="4"/>
      <c r="H26" s="4"/>
      <c r="I26" s="4"/>
      <c r="J26" s="17" t="s">
        <v>34</v>
      </c>
      <c r="K26" s="4"/>
      <c r="L26" s="4"/>
      <c r="M26" s="4"/>
      <c r="N26" s="17" t="s">
        <v>34</v>
      </c>
      <c r="O26" s="4"/>
      <c r="P26" s="4"/>
      <c r="Q26" s="4"/>
      <c r="R26" s="17" t="s">
        <v>34</v>
      </c>
      <c r="S26" s="3"/>
      <c r="T26" s="36"/>
    </row>
    <row r="27" spans="1:20" ht="16.75" customHeight="1" x14ac:dyDescent="0.3">
      <c r="A27" s="343" t="s">
        <v>35</v>
      </c>
      <c r="B27" s="344"/>
      <c r="C27" s="3"/>
      <c r="D27" s="14">
        <v>121.1</v>
      </c>
      <c r="E27" s="14">
        <v>22.1</v>
      </c>
      <c r="F27" s="14">
        <v>143.19999999999999</v>
      </c>
      <c r="G27" s="4"/>
      <c r="H27" s="14">
        <v>223.4</v>
      </c>
      <c r="I27" s="14">
        <v>-16.5</v>
      </c>
      <c r="J27" s="14">
        <v>206.9</v>
      </c>
      <c r="K27" s="4"/>
      <c r="L27" s="14">
        <v>203.7</v>
      </c>
      <c r="M27" s="14">
        <v>76.3</v>
      </c>
      <c r="N27" s="14">
        <v>280</v>
      </c>
      <c r="O27" s="4"/>
      <c r="P27" s="14">
        <v>231.7</v>
      </c>
      <c r="Q27" s="14">
        <v>-84.5</v>
      </c>
      <c r="R27" s="14">
        <v>147.19999999999999</v>
      </c>
      <c r="S27" s="3"/>
      <c r="T27" s="36"/>
    </row>
    <row r="28" spans="1:20" ht="16.75" customHeight="1" x14ac:dyDescent="0.3">
      <c r="A28" s="410" t="s">
        <v>52</v>
      </c>
      <c r="B28" s="411"/>
      <c r="C28" s="412"/>
      <c r="D28" s="104"/>
      <c r="E28" s="120">
        <v>62.9</v>
      </c>
      <c r="F28" s="120">
        <v>62.9</v>
      </c>
      <c r="G28" s="108"/>
      <c r="H28" s="121"/>
      <c r="I28" s="120">
        <v>11</v>
      </c>
      <c r="J28" s="120">
        <v>11</v>
      </c>
      <c r="K28" s="108"/>
      <c r="L28" s="121"/>
      <c r="M28" s="120">
        <v>5.3</v>
      </c>
      <c r="N28" s="120">
        <v>5.3</v>
      </c>
      <c r="O28" s="108"/>
      <c r="P28" s="121"/>
      <c r="Q28" s="120">
        <v>14.1</v>
      </c>
      <c r="R28" s="120">
        <v>14.1</v>
      </c>
      <c r="S28" s="3"/>
      <c r="T28" s="36"/>
    </row>
    <row r="29" spans="1:20" ht="16.75" customHeight="1" x14ac:dyDescent="0.3">
      <c r="A29" s="413" t="s">
        <v>47</v>
      </c>
      <c r="B29" s="414"/>
      <c r="C29" s="414"/>
      <c r="D29" s="415"/>
      <c r="E29" s="113">
        <f>+E27+E28</f>
        <v>85</v>
      </c>
      <c r="F29" s="113">
        <f>+F27+F28</f>
        <v>206.1</v>
      </c>
      <c r="G29" s="108"/>
      <c r="H29" s="121"/>
      <c r="I29" s="113">
        <f>+I27+I28</f>
        <v>-5.5</v>
      </c>
      <c r="J29" s="113">
        <f>+J27+J28</f>
        <v>217.9</v>
      </c>
      <c r="K29" s="108"/>
      <c r="L29" s="121"/>
      <c r="M29" s="113">
        <f>+M27+M28</f>
        <v>81.599999999999994</v>
      </c>
      <c r="N29" s="113">
        <f>+N27+N28</f>
        <v>285.3</v>
      </c>
      <c r="O29" s="108"/>
      <c r="P29" s="121"/>
      <c r="Q29" s="113">
        <f>+Q27+Q28</f>
        <v>-70.400000000000006</v>
      </c>
      <c r="R29" s="113">
        <f>+R27+R28</f>
        <v>161.29999999999998</v>
      </c>
      <c r="S29" s="3"/>
      <c r="T29" s="36"/>
    </row>
    <row r="30" spans="1:20" ht="6" customHeight="1" x14ac:dyDescent="0.3">
      <c r="A30" s="110"/>
      <c r="B30" s="111"/>
      <c r="C30" s="111"/>
      <c r="D30" s="112"/>
      <c r="E30" s="114"/>
      <c r="F30" s="114"/>
      <c r="G30" s="108"/>
      <c r="H30" s="121"/>
      <c r="I30" s="114"/>
      <c r="J30" s="114"/>
      <c r="K30" s="108"/>
      <c r="L30" s="121"/>
      <c r="M30" s="114"/>
      <c r="N30" s="114"/>
      <c r="O30" s="108"/>
      <c r="P30" s="121"/>
      <c r="Q30" s="114"/>
      <c r="R30" s="114"/>
      <c r="S30" s="3"/>
      <c r="T30" s="36"/>
    </row>
    <row r="31" spans="1:20" ht="16.75" customHeight="1" x14ac:dyDescent="0.3">
      <c r="A31" s="408" t="s">
        <v>48</v>
      </c>
      <c r="B31" s="409"/>
      <c r="C31" s="111"/>
      <c r="D31" s="112"/>
      <c r="E31" s="115">
        <v>85</v>
      </c>
      <c r="F31" s="115">
        <v>206.1</v>
      </c>
      <c r="G31" s="108"/>
      <c r="H31" s="121"/>
      <c r="I31" s="115">
        <v>-5.5</v>
      </c>
      <c r="J31" s="115">
        <v>217.9</v>
      </c>
      <c r="K31" s="108"/>
      <c r="L31" s="121"/>
      <c r="M31" s="115">
        <v>81.599999999999994</v>
      </c>
      <c r="N31" s="115">
        <v>285.3</v>
      </c>
      <c r="O31" s="108"/>
      <c r="P31" s="121"/>
      <c r="Q31" s="115">
        <v>-70.400000000000006</v>
      </c>
      <c r="R31" s="115">
        <v>161.30000000000001</v>
      </c>
      <c r="S31" s="3"/>
      <c r="T31" s="36"/>
    </row>
    <row r="32" spans="1:20" ht="16.75" customHeight="1" x14ac:dyDescent="0.3">
      <c r="A32" s="408" t="s">
        <v>49</v>
      </c>
      <c r="B32" s="409"/>
      <c r="C32" s="111"/>
      <c r="D32" s="112"/>
      <c r="E32" s="114">
        <f>+E31-E29</f>
        <v>0</v>
      </c>
      <c r="F32" s="114">
        <f>+F31-F29</f>
        <v>0</v>
      </c>
      <c r="G32" s="108"/>
      <c r="H32" s="121"/>
      <c r="I32" s="114">
        <f>+I31-I29</f>
        <v>0</v>
      </c>
      <c r="J32" s="114">
        <f>+J31-J29</f>
        <v>0</v>
      </c>
      <c r="K32" s="108"/>
      <c r="L32" s="121"/>
      <c r="M32" s="114">
        <f>+M31-M29</f>
        <v>0</v>
      </c>
      <c r="N32" s="114">
        <f>+N31-N29</f>
        <v>0</v>
      </c>
      <c r="O32" s="108"/>
      <c r="P32" s="121"/>
      <c r="Q32" s="114">
        <f>+Q31-Q29</f>
        <v>0</v>
      </c>
      <c r="R32" s="114">
        <f>+R31-R29</f>
        <v>0</v>
      </c>
      <c r="S32" s="3"/>
      <c r="T32" s="36"/>
    </row>
    <row r="33" spans="1:20" ht="18" customHeight="1" x14ac:dyDescent="0.3">
      <c r="A33" s="37"/>
      <c r="B33" s="37"/>
      <c r="C33" s="3"/>
      <c r="D33" s="4"/>
      <c r="E33" s="116" t="s">
        <v>51</v>
      </c>
      <c r="F33" s="116" t="s">
        <v>51</v>
      </c>
      <c r="G33" s="4"/>
      <c r="H33" s="4"/>
      <c r="I33" s="116" t="s">
        <v>51</v>
      </c>
      <c r="J33" s="116" t="s">
        <v>51</v>
      </c>
      <c r="K33" s="3"/>
      <c r="L33" s="4"/>
      <c r="M33" s="116" t="s">
        <v>51</v>
      </c>
      <c r="N33" s="116" t="s">
        <v>51</v>
      </c>
      <c r="O33" s="117"/>
      <c r="P33" s="117"/>
      <c r="Q33" s="116" t="s">
        <v>51</v>
      </c>
      <c r="R33" s="116" t="s">
        <v>51</v>
      </c>
      <c r="S33" s="3"/>
      <c r="T33" s="36"/>
    </row>
    <row r="34" spans="1:20" ht="9.25" customHeight="1" x14ac:dyDescent="0.3">
      <c r="A34" s="101"/>
      <c r="B34" s="101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/>
      <c r="T34" s="36"/>
    </row>
    <row r="35" spans="1:20" ht="16.75" customHeight="1" x14ac:dyDescent="0.3">
      <c r="A35" s="343" t="s">
        <v>36</v>
      </c>
      <c r="B35" s="344"/>
      <c r="C35" s="3"/>
      <c r="D35" s="14">
        <v>1355.3</v>
      </c>
      <c r="E35" s="14">
        <v>110.2</v>
      </c>
      <c r="F35" s="14">
        <v>1465.5</v>
      </c>
      <c r="G35" s="4"/>
      <c r="H35" s="14">
        <v>1456.5</v>
      </c>
      <c r="I35" s="14">
        <v>-26.7</v>
      </c>
      <c r="J35" s="14">
        <v>1429.8</v>
      </c>
      <c r="K35" s="4"/>
      <c r="L35" s="14">
        <v>1390.2</v>
      </c>
      <c r="M35" s="14">
        <v>293.39999999999998</v>
      </c>
      <c r="N35" s="14">
        <v>1683.6</v>
      </c>
      <c r="O35" s="4"/>
      <c r="P35" s="14">
        <v>1412</v>
      </c>
      <c r="Q35" s="14">
        <v>-316.7</v>
      </c>
      <c r="R35" s="14">
        <v>1095.3</v>
      </c>
      <c r="S35" s="3"/>
      <c r="T35" s="36"/>
    </row>
    <row r="36" spans="1:20" ht="16.75" customHeight="1" x14ac:dyDescent="0.3">
      <c r="A36" s="413" t="s">
        <v>53</v>
      </c>
      <c r="B36" s="414"/>
      <c r="C36" s="415"/>
      <c r="D36" s="104"/>
      <c r="E36" s="120">
        <v>236.4</v>
      </c>
      <c r="F36" s="120">
        <v>236.4</v>
      </c>
      <c r="G36" s="108"/>
      <c r="H36" s="121"/>
      <c r="I36" s="120">
        <v>41.3</v>
      </c>
      <c r="J36" s="120">
        <v>41.3</v>
      </c>
      <c r="K36" s="108"/>
      <c r="L36" s="121"/>
      <c r="M36" s="120">
        <v>19.7</v>
      </c>
      <c r="N36" s="120">
        <v>19.7</v>
      </c>
      <c r="O36" s="108"/>
      <c r="P36" s="121"/>
      <c r="Q36" s="120">
        <v>227.7</v>
      </c>
      <c r="R36" s="120">
        <v>227.7</v>
      </c>
      <c r="S36" s="3"/>
      <c r="T36" s="36"/>
    </row>
    <row r="37" spans="1:20" ht="16.75" customHeight="1" x14ac:dyDescent="0.3">
      <c r="A37" s="413" t="s">
        <v>47</v>
      </c>
      <c r="B37" s="414"/>
      <c r="C37" s="414"/>
      <c r="D37" s="415"/>
      <c r="E37" s="113">
        <f>+E35+E36</f>
        <v>346.6</v>
      </c>
      <c r="F37" s="113">
        <f>+F35+F36</f>
        <v>1701.9</v>
      </c>
      <c r="G37" s="108"/>
      <c r="H37" s="121"/>
      <c r="I37" s="113">
        <f>+I35+I36</f>
        <v>14.599999999999998</v>
      </c>
      <c r="J37" s="113">
        <f>+J35+J36</f>
        <v>1471.1</v>
      </c>
      <c r="K37" s="108"/>
      <c r="L37" s="121"/>
      <c r="M37" s="113">
        <f>+M35+M36</f>
        <v>313.09999999999997</v>
      </c>
      <c r="N37" s="113">
        <f>+N35+N36</f>
        <v>1703.3</v>
      </c>
      <c r="O37" s="108"/>
      <c r="P37" s="121"/>
      <c r="Q37" s="113">
        <f>+Q35+Q36</f>
        <v>-89</v>
      </c>
      <c r="R37" s="113">
        <f>+R35+R36</f>
        <v>1323</v>
      </c>
      <c r="S37" s="3"/>
      <c r="T37" s="36"/>
    </row>
    <row r="38" spans="1:20" ht="6" customHeight="1" x14ac:dyDescent="0.3">
      <c r="A38" s="110"/>
      <c r="B38" s="111"/>
      <c r="C38" s="111"/>
      <c r="D38" s="112"/>
      <c r="E38" s="114"/>
      <c r="F38" s="114"/>
      <c r="G38" s="108"/>
      <c r="H38" s="121"/>
      <c r="I38" s="114"/>
      <c r="J38" s="114"/>
      <c r="K38" s="108"/>
      <c r="L38" s="121"/>
      <c r="M38" s="114"/>
      <c r="N38" s="114"/>
      <c r="O38" s="108"/>
      <c r="P38" s="121"/>
      <c r="Q38" s="114"/>
      <c r="R38" s="114"/>
      <c r="S38" s="3"/>
      <c r="T38" s="36"/>
    </row>
    <row r="39" spans="1:20" ht="16.75" customHeight="1" x14ac:dyDescent="0.3">
      <c r="A39" s="408" t="s">
        <v>48</v>
      </c>
      <c r="B39" s="409"/>
      <c r="C39" s="111"/>
      <c r="D39" s="112"/>
      <c r="E39" s="115">
        <v>346.6</v>
      </c>
      <c r="F39" s="115">
        <v>1701.9</v>
      </c>
      <c r="G39" s="108"/>
      <c r="H39" s="121"/>
      <c r="I39" s="115">
        <v>14.6</v>
      </c>
      <c r="J39" s="115">
        <v>1471.1</v>
      </c>
      <c r="K39" s="108"/>
      <c r="L39" s="121"/>
      <c r="M39" s="115">
        <v>313.10000000000002</v>
      </c>
      <c r="N39" s="115">
        <v>1703.3</v>
      </c>
      <c r="O39" s="108"/>
      <c r="P39" s="121"/>
      <c r="Q39" s="115">
        <v>-89</v>
      </c>
      <c r="R39" s="115">
        <v>1323</v>
      </c>
      <c r="S39" s="3"/>
      <c r="T39" s="36"/>
    </row>
    <row r="40" spans="1:20" ht="16.75" customHeight="1" x14ac:dyDescent="0.3">
      <c r="A40" s="408" t="s">
        <v>49</v>
      </c>
      <c r="B40" s="409"/>
      <c r="C40" s="111"/>
      <c r="D40" s="112"/>
      <c r="E40" s="114">
        <f>+E39-E37</f>
        <v>0</v>
      </c>
      <c r="F40" s="114">
        <f>+F39-F37</f>
        <v>0</v>
      </c>
      <c r="G40" s="108"/>
      <c r="H40" s="121"/>
      <c r="I40" s="114">
        <f>+I39-I37</f>
        <v>0</v>
      </c>
      <c r="J40" s="114">
        <f>+J39-J37</f>
        <v>0</v>
      </c>
      <c r="K40" s="108"/>
      <c r="L40" s="121"/>
      <c r="M40" s="114">
        <f>+M39-M37</f>
        <v>0</v>
      </c>
      <c r="N40" s="114">
        <f>+N39-N37</f>
        <v>0</v>
      </c>
      <c r="O40" s="108"/>
      <c r="P40" s="121"/>
      <c r="Q40" s="114">
        <f>+Q39-Q37</f>
        <v>0</v>
      </c>
      <c r="R40" s="114">
        <f>+R39-R37</f>
        <v>0</v>
      </c>
      <c r="S40" s="3"/>
      <c r="T40" s="36"/>
    </row>
    <row r="41" spans="1:20" ht="18" customHeight="1" x14ac:dyDescent="0.3">
      <c r="A41" s="37"/>
      <c r="B41" s="37"/>
      <c r="C41" s="3"/>
      <c r="D41" s="4"/>
      <c r="E41" s="116" t="s">
        <v>51</v>
      </c>
      <c r="F41" s="116" t="s">
        <v>51</v>
      </c>
      <c r="G41" s="4"/>
      <c r="H41" s="4"/>
      <c r="I41" s="116" t="s">
        <v>51</v>
      </c>
      <c r="J41" s="116" t="s">
        <v>51</v>
      </c>
      <c r="K41" s="3"/>
      <c r="L41" s="4"/>
      <c r="M41" s="116" t="s">
        <v>51</v>
      </c>
      <c r="N41" s="116" t="s">
        <v>51</v>
      </c>
      <c r="O41" s="117"/>
      <c r="P41" s="117"/>
      <c r="Q41" s="116" t="s">
        <v>51</v>
      </c>
      <c r="R41" s="116" t="s">
        <v>51</v>
      </c>
      <c r="S41" s="3"/>
      <c r="T41" s="36"/>
    </row>
    <row r="42" spans="1:20" ht="9.25" customHeight="1" x14ac:dyDescent="0.3">
      <c r="A42" s="37"/>
      <c r="B42" s="37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/>
      <c r="T42" s="36"/>
    </row>
    <row r="43" spans="1:20" ht="27.65" customHeight="1" x14ac:dyDescent="0.3">
      <c r="A43" s="343" t="s">
        <v>20</v>
      </c>
      <c r="B43" s="344"/>
      <c r="C43" s="3"/>
      <c r="D43" s="18">
        <v>1.49</v>
      </c>
      <c r="E43" s="18">
        <v>0.12</v>
      </c>
      <c r="F43" s="18">
        <v>1.61</v>
      </c>
      <c r="G43" s="4"/>
      <c r="H43" s="18">
        <v>1.6</v>
      </c>
      <c r="I43" s="18">
        <v>-0.04</v>
      </c>
      <c r="J43" s="18">
        <v>1.56</v>
      </c>
      <c r="K43" s="4"/>
      <c r="L43" s="18">
        <v>1.53</v>
      </c>
      <c r="M43" s="18">
        <v>0.32</v>
      </c>
      <c r="N43" s="18">
        <v>1.85</v>
      </c>
      <c r="O43" s="4"/>
      <c r="P43" s="18">
        <v>1.55</v>
      </c>
      <c r="Q43" s="18">
        <v>-0.35</v>
      </c>
      <c r="R43" s="18">
        <v>1.2</v>
      </c>
      <c r="S43" s="3"/>
      <c r="T43" s="36"/>
    </row>
    <row r="44" spans="1:20" ht="16.75" customHeight="1" x14ac:dyDescent="0.3">
      <c r="A44" s="410" t="s">
        <v>54</v>
      </c>
      <c r="B44" s="411"/>
      <c r="C44" s="412"/>
      <c r="D44" s="104"/>
      <c r="E44" s="122">
        <v>0.26</v>
      </c>
      <c r="F44" s="122">
        <v>0.26</v>
      </c>
      <c r="G44" s="123"/>
      <c r="H44" s="124"/>
      <c r="I44" s="122">
        <v>0.05</v>
      </c>
      <c r="J44" s="122">
        <v>0.05</v>
      </c>
      <c r="K44" s="123"/>
      <c r="L44" s="124"/>
      <c r="M44" s="122">
        <v>0.02</v>
      </c>
      <c r="N44" s="122">
        <v>0.02</v>
      </c>
      <c r="O44" s="123"/>
      <c r="P44" s="124"/>
      <c r="Q44" s="122">
        <v>0.25</v>
      </c>
      <c r="R44" s="122">
        <v>0.25</v>
      </c>
      <c r="S44" s="3"/>
      <c r="T44" s="36"/>
    </row>
    <row r="45" spans="1:20" ht="16.75" customHeight="1" x14ac:dyDescent="0.3">
      <c r="A45" s="413" t="s">
        <v>47</v>
      </c>
      <c r="B45" s="414"/>
      <c r="C45" s="414"/>
      <c r="D45" s="415"/>
      <c r="E45" s="118">
        <f>+E43+E44</f>
        <v>0.38</v>
      </c>
      <c r="F45" s="118">
        <f>+F43+F44</f>
        <v>1.87</v>
      </c>
      <c r="G45" s="123"/>
      <c r="H45" s="124"/>
      <c r="I45" s="118">
        <f>+I43+I44</f>
        <v>1.0000000000000002E-2</v>
      </c>
      <c r="J45" s="118">
        <f>+J43+J44</f>
        <v>1.61</v>
      </c>
      <c r="K45" s="123"/>
      <c r="L45" s="124"/>
      <c r="M45" s="118">
        <f>+M43+M44</f>
        <v>0.34</v>
      </c>
      <c r="N45" s="118">
        <f>+N43+N44</f>
        <v>1.87</v>
      </c>
      <c r="O45" s="123"/>
      <c r="P45" s="124"/>
      <c r="Q45" s="118">
        <f>+Q43+Q44</f>
        <v>-9.9999999999999978E-2</v>
      </c>
      <c r="R45" s="118">
        <f>+R43+R44</f>
        <v>1.45</v>
      </c>
      <c r="S45" s="3"/>
      <c r="T45" s="36"/>
    </row>
    <row r="46" spans="1:20" ht="6" customHeight="1" x14ac:dyDescent="0.3">
      <c r="A46" s="110"/>
      <c r="B46" s="111"/>
      <c r="C46" s="111"/>
      <c r="D46" s="112"/>
      <c r="E46" s="114"/>
      <c r="F46" s="114"/>
      <c r="G46" s="108"/>
      <c r="H46" s="121"/>
      <c r="I46" s="114"/>
      <c r="J46" s="114"/>
      <c r="K46" s="108"/>
      <c r="L46" s="121"/>
      <c r="M46" s="114"/>
      <c r="N46" s="114"/>
      <c r="O46" s="108"/>
      <c r="P46" s="121"/>
      <c r="Q46" s="114"/>
      <c r="R46" s="114"/>
      <c r="S46" s="3"/>
      <c r="T46" s="36"/>
    </row>
    <row r="47" spans="1:20" ht="16.75" customHeight="1" x14ac:dyDescent="0.3">
      <c r="A47" s="408" t="s">
        <v>48</v>
      </c>
      <c r="B47" s="409"/>
      <c r="C47" s="111"/>
      <c r="D47" s="112"/>
      <c r="E47" s="119">
        <v>0.38</v>
      </c>
      <c r="F47" s="119">
        <v>1.87</v>
      </c>
      <c r="G47" s="123"/>
      <c r="H47" s="124"/>
      <c r="I47" s="119">
        <v>0.01</v>
      </c>
      <c r="J47" s="119">
        <v>1.61</v>
      </c>
      <c r="K47" s="123"/>
      <c r="L47" s="124"/>
      <c r="M47" s="119">
        <v>0.34</v>
      </c>
      <c r="N47" s="119">
        <v>1.87</v>
      </c>
      <c r="O47" s="123"/>
      <c r="P47" s="124"/>
      <c r="Q47" s="119">
        <v>-0.1</v>
      </c>
      <c r="R47" s="119">
        <v>1.45</v>
      </c>
      <c r="S47" s="3"/>
      <c r="T47" s="36"/>
    </row>
    <row r="48" spans="1:20" ht="16.75" customHeight="1" x14ac:dyDescent="0.3">
      <c r="A48" s="408" t="s">
        <v>49</v>
      </c>
      <c r="B48" s="409"/>
      <c r="C48" s="111"/>
      <c r="D48" s="112"/>
      <c r="E48" s="114">
        <f>+E47-E45</f>
        <v>0</v>
      </c>
      <c r="F48" s="114">
        <f>+F47-F45</f>
        <v>0</v>
      </c>
      <c r="G48" s="108"/>
      <c r="H48" s="121"/>
      <c r="I48" s="114">
        <f>+I47-I45</f>
        <v>0</v>
      </c>
      <c r="J48" s="114">
        <f>+J47-J45</f>
        <v>0</v>
      </c>
      <c r="K48" s="108"/>
      <c r="L48" s="121"/>
      <c r="M48" s="114">
        <f>+M47-M45</f>
        <v>0</v>
      </c>
      <c r="N48" s="114">
        <f>+N47-N45</f>
        <v>0</v>
      </c>
      <c r="O48" s="108"/>
      <c r="P48" s="121"/>
      <c r="Q48" s="114">
        <f>+Q47-Q45</f>
        <v>0</v>
      </c>
      <c r="R48" s="114">
        <f>+R47-R45</f>
        <v>0</v>
      </c>
      <c r="S48" s="3"/>
      <c r="T48" s="36"/>
    </row>
    <row r="49" spans="1:20" ht="18" customHeight="1" x14ac:dyDescent="0.3">
      <c r="A49" s="37"/>
      <c r="B49" s="37"/>
      <c r="C49" s="3"/>
      <c r="D49" s="4"/>
      <c r="E49" s="116" t="s">
        <v>51</v>
      </c>
      <c r="F49" s="116" t="s">
        <v>51</v>
      </c>
      <c r="G49" s="4"/>
      <c r="H49" s="4"/>
      <c r="I49" s="116" t="s">
        <v>51</v>
      </c>
      <c r="J49" s="116" t="s">
        <v>51</v>
      </c>
      <c r="K49" s="3"/>
      <c r="L49" s="4"/>
      <c r="M49" s="116" t="s">
        <v>51</v>
      </c>
      <c r="N49" s="116" t="s">
        <v>51</v>
      </c>
      <c r="O49" s="117"/>
      <c r="P49" s="117"/>
      <c r="Q49" s="116" t="s">
        <v>51</v>
      </c>
      <c r="R49" s="116" t="s">
        <v>51</v>
      </c>
      <c r="S49" s="3"/>
      <c r="T49" s="36"/>
    </row>
    <row r="50" spans="1:20" ht="9.25" customHeight="1" x14ac:dyDescent="0.3">
      <c r="A50" s="3"/>
      <c r="B50" s="3"/>
      <c r="C50" s="3"/>
      <c r="D50" s="3"/>
      <c r="E50" s="3"/>
      <c r="F50" s="37"/>
      <c r="G50" s="3"/>
      <c r="H50" s="3"/>
      <c r="I50" s="30"/>
      <c r="J50" s="3"/>
      <c r="K50" s="3"/>
      <c r="L50" s="3"/>
      <c r="M50" s="39"/>
      <c r="N50" s="3"/>
      <c r="O50" s="3"/>
      <c r="P50" s="37"/>
      <c r="Q50" s="3"/>
      <c r="R50" s="3"/>
      <c r="S50" s="3"/>
      <c r="T50" s="22"/>
    </row>
    <row r="51" spans="1:20" ht="9.25" customHeight="1" x14ac:dyDescent="0.25">
      <c r="A51" s="3"/>
      <c r="B51" s="3"/>
      <c r="C51" s="3"/>
      <c r="D51" s="3"/>
      <c r="E51" s="89"/>
      <c r="F51" s="89"/>
      <c r="G51" s="3"/>
      <c r="H51" s="3"/>
      <c r="I51" s="89"/>
      <c r="J51" s="89"/>
      <c r="K51" s="3"/>
      <c r="L51" s="3"/>
      <c r="M51" s="89"/>
      <c r="N51" s="89"/>
      <c r="O51" s="3"/>
      <c r="P51" s="3"/>
      <c r="Q51" s="89"/>
      <c r="R51" s="89"/>
      <c r="S51" s="3"/>
      <c r="T51" s="22"/>
    </row>
    <row r="52" spans="1:20" ht="9.25" customHeight="1" x14ac:dyDescent="0.3">
      <c r="A52" s="3"/>
      <c r="B52" s="3"/>
      <c r="C52" s="3"/>
      <c r="D52" s="3"/>
      <c r="E52" s="30"/>
      <c r="F52" s="3"/>
      <c r="G52" s="3"/>
      <c r="H52" s="3"/>
      <c r="I52" s="30"/>
      <c r="J52" s="3"/>
      <c r="K52" s="3"/>
      <c r="L52" s="3"/>
      <c r="M52" s="3"/>
      <c r="N52" s="3"/>
      <c r="O52" s="3"/>
      <c r="P52" s="3"/>
      <c r="Q52" s="3"/>
      <c r="R52" s="3"/>
      <c r="S52" s="3"/>
      <c r="T52" s="22"/>
    </row>
    <row r="53" spans="1:20" ht="16.75" customHeight="1" x14ac:dyDescent="0.3">
      <c r="A53" s="3"/>
      <c r="B53" s="3"/>
      <c r="C53" s="3"/>
      <c r="D53" s="369" t="s">
        <v>1</v>
      </c>
      <c r="E53" s="370"/>
      <c r="F53" s="371"/>
      <c r="G53" s="30"/>
      <c r="H53" s="369" t="s">
        <v>1</v>
      </c>
      <c r="I53" s="370"/>
      <c r="J53" s="371"/>
      <c r="K53" s="3"/>
      <c r="L53" s="369" t="s">
        <v>1</v>
      </c>
      <c r="M53" s="416"/>
      <c r="N53" s="344"/>
      <c r="O53" s="3"/>
      <c r="P53" s="369" t="s">
        <v>1</v>
      </c>
      <c r="Q53" s="416"/>
      <c r="R53" s="344"/>
      <c r="S53" s="3"/>
      <c r="T53" s="22"/>
    </row>
    <row r="54" spans="1:20" ht="16.75" customHeight="1" x14ac:dyDescent="0.3">
      <c r="A54" s="3"/>
      <c r="B54" s="3"/>
      <c r="C54" s="3"/>
      <c r="D54" s="364">
        <v>44469</v>
      </c>
      <c r="E54" s="365"/>
      <c r="F54" s="366"/>
      <c r="G54" s="30"/>
      <c r="H54" s="364">
        <v>44104</v>
      </c>
      <c r="I54" s="365"/>
      <c r="J54" s="366"/>
      <c r="K54" s="3"/>
      <c r="L54" s="364">
        <v>44561</v>
      </c>
      <c r="M54" s="367"/>
      <c r="N54" s="368"/>
      <c r="O54" s="3"/>
      <c r="P54" s="364">
        <v>44196</v>
      </c>
      <c r="Q54" s="367"/>
      <c r="R54" s="368"/>
      <c r="S54" s="3"/>
      <c r="T54" s="22"/>
    </row>
    <row r="55" spans="1:20" ht="9.25" customHeight="1" x14ac:dyDescent="0.3">
      <c r="A55" s="3"/>
      <c r="B55" s="3"/>
      <c r="C55" s="3"/>
      <c r="D55" s="32"/>
      <c r="E55" s="32"/>
      <c r="F55" s="32"/>
      <c r="G55" s="30"/>
      <c r="H55" s="32"/>
      <c r="I55" s="32"/>
      <c r="J55" s="32"/>
      <c r="K55" s="3"/>
      <c r="L55" s="32"/>
      <c r="M55" s="32"/>
      <c r="N55" s="32"/>
      <c r="O55" s="3"/>
      <c r="P55" s="32"/>
      <c r="Q55" s="32"/>
      <c r="R55" s="32"/>
      <c r="S55" s="3"/>
      <c r="T55" s="22"/>
    </row>
    <row r="56" spans="1:20" ht="27.65" customHeight="1" x14ac:dyDescent="0.3">
      <c r="A56" s="3"/>
      <c r="B56" s="3"/>
      <c r="C56" s="3"/>
      <c r="D56" s="12" t="s">
        <v>23</v>
      </c>
      <c r="E56" s="12"/>
      <c r="F56" s="12" t="s">
        <v>24</v>
      </c>
      <c r="G56" s="3"/>
      <c r="H56" s="12" t="s">
        <v>23</v>
      </c>
      <c r="I56" s="12"/>
      <c r="J56" s="12" t="s">
        <v>24</v>
      </c>
      <c r="K56" s="3"/>
      <c r="L56" s="12" t="s">
        <v>23</v>
      </c>
      <c r="M56" s="12"/>
      <c r="N56" s="12" t="s">
        <v>24</v>
      </c>
      <c r="O56" s="3"/>
      <c r="P56" s="12" t="s">
        <v>23</v>
      </c>
      <c r="Q56" s="12"/>
      <c r="R56" s="12" t="s">
        <v>24</v>
      </c>
      <c r="S56" s="3"/>
      <c r="T56" s="22"/>
    </row>
    <row r="57" spans="1:20" ht="27.65" customHeight="1" x14ac:dyDescent="0.3">
      <c r="A57" s="3"/>
      <c r="B57" s="3"/>
      <c r="C57" s="3"/>
      <c r="D57" s="2" t="s">
        <v>25</v>
      </c>
      <c r="E57" s="2" t="s">
        <v>26</v>
      </c>
      <c r="F57" s="2" t="s">
        <v>27</v>
      </c>
      <c r="G57" s="3"/>
      <c r="H57" s="2" t="s">
        <v>25</v>
      </c>
      <c r="I57" s="2" t="s">
        <v>26</v>
      </c>
      <c r="J57" s="2" t="s">
        <v>27</v>
      </c>
      <c r="K57" s="3"/>
      <c r="L57" s="2" t="s">
        <v>25</v>
      </c>
      <c r="M57" s="2" t="s">
        <v>26</v>
      </c>
      <c r="N57" s="2" t="s">
        <v>27</v>
      </c>
      <c r="O57" s="3"/>
      <c r="P57" s="2" t="s">
        <v>25</v>
      </c>
      <c r="Q57" s="2" t="s">
        <v>26</v>
      </c>
      <c r="R57" s="2" t="s">
        <v>27</v>
      </c>
      <c r="S57" s="3"/>
      <c r="T57" s="22"/>
    </row>
    <row r="58" spans="1:20" ht="9.25" customHeight="1" x14ac:dyDescent="0.3">
      <c r="A58" s="343"/>
      <c r="B58" s="344"/>
      <c r="C58" s="3"/>
      <c r="D58" s="9"/>
      <c r="E58" s="9"/>
      <c r="F58" s="9"/>
      <c r="G58" s="3"/>
      <c r="H58" s="33"/>
      <c r="I58" s="33"/>
      <c r="J58" s="33"/>
      <c r="K58" s="3"/>
      <c r="L58" s="33"/>
      <c r="M58" s="33"/>
      <c r="N58" s="33"/>
      <c r="O58" s="3"/>
      <c r="P58" s="33"/>
      <c r="Q58" s="33"/>
      <c r="R58" s="33"/>
      <c r="S58" s="3"/>
      <c r="T58" s="36"/>
    </row>
    <row r="59" spans="1:20" ht="16.75" customHeight="1" x14ac:dyDescent="0.3">
      <c r="A59" s="343" t="s">
        <v>16</v>
      </c>
      <c r="B59" s="344"/>
      <c r="C59" s="3"/>
      <c r="D59" s="13">
        <v>6772.8</v>
      </c>
      <c r="E59" s="14">
        <v>0</v>
      </c>
      <c r="F59" s="13">
        <v>6772.8</v>
      </c>
      <c r="G59" s="4"/>
      <c r="H59" s="13">
        <v>5740.6</v>
      </c>
      <c r="I59" s="14">
        <v>0</v>
      </c>
      <c r="J59" s="13">
        <v>5740.6</v>
      </c>
      <c r="K59" s="3"/>
      <c r="L59" s="13">
        <v>7999.9</v>
      </c>
      <c r="M59" s="14">
        <v>0</v>
      </c>
      <c r="N59" s="13">
        <v>7999.9</v>
      </c>
      <c r="O59" s="4"/>
      <c r="P59" s="13">
        <v>7440</v>
      </c>
      <c r="Q59" s="14">
        <v>0</v>
      </c>
      <c r="R59" s="13">
        <v>7440</v>
      </c>
      <c r="S59" s="3"/>
      <c r="T59" s="36"/>
    </row>
    <row r="60" spans="1:20" ht="9.25" customHeight="1" x14ac:dyDescent="0.3">
      <c r="A60" s="37"/>
      <c r="B60" s="37"/>
      <c r="C60" s="3"/>
      <c r="D60" s="4"/>
      <c r="E60" s="4"/>
      <c r="F60" s="4"/>
      <c r="G60" s="4"/>
      <c r="H60" s="4"/>
      <c r="I60" s="4"/>
      <c r="J60" s="4"/>
      <c r="K60" s="3"/>
      <c r="L60" s="4"/>
      <c r="M60" s="4"/>
      <c r="N60" s="4"/>
      <c r="O60" s="4"/>
      <c r="P60" s="4"/>
      <c r="Q60" s="4"/>
      <c r="R60" s="4"/>
      <c r="S60" s="3"/>
      <c r="T60" s="36"/>
    </row>
    <row r="61" spans="1:20" ht="16.75" customHeight="1" x14ac:dyDescent="0.3">
      <c r="A61" s="343" t="s">
        <v>17</v>
      </c>
      <c r="B61" s="344"/>
      <c r="C61" s="3"/>
      <c r="D61" s="14">
        <v>1430.8</v>
      </c>
      <c r="E61" s="14">
        <v>-9</v>
      </c>
      <c r="F61" s="14">
        <v>1421.8</v>
      </c>
      <c r="G61" s="4"/>
      <c r="H61" s="14">
        <v>1326.4</v>
      </c>
      <c r="I61" s="14">
        <v>-126.5</v>
      </c>
      <c r="J61" s="14">
        <v>1199.9000000000001</v>
      </c>
      <c r="K61" s="3"/>
      <c r="L61" s="14">
        <v>2050.1999999999998</v>
      </c>
      <c r="M61" s="14">
        <v>-137.4</v>
      </c>
      <c r="N61" s="14">
        <v>1912.8</v>
      </c>
      <c r="O61" s="4"/>
      <c r="P61" s="14">
        <v>1719.8</v>
      </c>
      <c r="Q61" s="14">
        <v>-127.3</v>
      </c>
      <c r="R61" s="14">
        <v>1592.5</v>
      </c>
      <c r="S61" s="3"/>
      <c r="T61" s="36"/>
    </row>
    <row r="62" spans="1:20" ht="9.25" customHeight="1" x14ac:dyDescent="0.3">
      <c r="A62" s="37"/>
      <c r="B62" s="37"/>
      <c r="C62" s="3"/>
      <c r="D62" s="4"/>
      <c r="E62" s="4"/>
      <c r="F62" s="4"/>
      <c r="G62" s="4"/>
      <c r="H62" s="4"/>
      <c r="I62" s="4"/>
      <c r="J62" s="4"/>
      <c r="K62" s="3"/>
      <c r="L62" s="4"/>
      <c r="M62" s="4"/>
      <c r="N62" s="4"/>
      <c r="O62" s="4"/>
      <c r="P62" s="4"/>
      <c r="Q62" s="4"/>
      <c r="R62" s="4"/>
      <c r="S62" s="3"/>
      <c r="T62" s="36"/>
    </row>
    <row r="63" spans="1:20" ht="16.75" customHeight="1" x14ac:dyDescent="0.3">
      <c r="A63" s="417" t="s">
        <v>18</v>
      </c>
      <c r="B63" s="418"/>
      <c r="C63" s="3"/>
      <c r="D63" s="14">
        <v>1708.9</v>
      </c>
      <c r="E63" s="14">
        <v>0</v>
      </c>
      <c r="F63" s="14">
        <v>1708.9</v>
      </c>
      <c r="G63" s="4"/>
      <c r="H63" s="14">
        <v>1465.4</v>
      </c>
      <c r="I63" s="14">
        <v>0</v>
      </c>
      <c r="J63" s="14">
        <v>1465.4</v>
      </c>
      <c r="K63" s="3"/>
      <c r="L63" s="14">
        <v>1959.4</v>
      </c>
      <c r="M63" s="14">
        <v>0</v>
      </c>
      <c r="N63" s="14">
        <v>1959.4</v>
      </c>
      <c r="O63" s="4"/>
      <c r="P63" s="14">
        <v>1838</v>
      </c>
      <c r="Q63" s="14">
        <v>0</v>
      </c>
      <c r="R63" s="14">
        <v>1838</v>
      </c>
      <c r="S63" s="3"/>
      <c r="T63" s="38"/>
    </row>
    <row r="64" spans="1:20" ht="16.75" customHeight="1" x14ac:dyDescent="0.3">
      <c r="A64" s="417" t="s">
        <v>28</v>
      </c>
      <c r="B64" s="418"/>
      <c r="C64" s="3"/>
      <c r="D64" s="15">
        <v>1577.9</v>
      </c>
      <c r="E64" s="15">
        <v>0</v>
      </c>
      <c r="F64" s="15">
        <v>1577.9</v>
      </c>
      <c r="G64" s="4"/>
      <c r="H64" s="15">
        <v>1569.1</v>
      </c>
      <c r="I64" s="15">
        <v>0</v>
      </c>
      <c r="J64" s="15">
        <v>1569.1</v>
      </c>
      <c r="K64" s="3"/>
      <c r="L64" s="15">
        <v>1592</v>
      </c>
      <c r="M64" s="15">
        <v>0</v>
      </c>
      <c r="N64" s="15">
        <v>1592</v>
      </c>
      <c r="O64" s="4"/>
      <c r="P64" s="15">
        <v>1553.9</v>
      </c>
      <c r="Q64" s="15">
        <v>0</v>
      </c>
      <c r="R64" s="15">
        <v>1553.9</v>
      </c>
      <c r="S64" s="3"/>
      <c r="T64" s="38"/>
    </row>
    <row r="65" spans="1:20" ht="16.75" customHeight="1" x14ac:dyDescent="0.3">
      <c r="A65" s="343" t="s">
        <v>29</v>
      </c>
      <c r="B65" s="344"/>
      <c r="C65" s="3"/>
      <c r="D65" s="16">
        <v>3286.8</v>
      </c>
      <c r="E65" s="16">
        <v>0</v>
      </c>
      <c r="F65" s="16">
        <v>3286.8</v>
      </c>
      <c r="G65" s="4"/>
      <c r="H65" s="16">
        <v>3034.5</v>
      </c>
      <c r="I65" s="16">
        <v>0</v>
      </c>
      <c r="J65" s="16">
        <v>3034.5</v>
      </c>
      <c r="K65" s="3"/>
      <c r="L65" s="16">
        <v>3551.4</v>
      </c>
      <c r="M65" s="16">
        <v>0</v>
      </c>
      <c r="N65" s="16">
        <v>3551.4</v>
      </c>
      <c r="O65" s="4"/>
      <c r="P65" s="16">
        <v>3391.9</v>
      </c>
      <c r="Q65" s="16">
        <v>0</v>
      </c>
      <c r="R65" s="16">
        <v>3391.9</v>
      </c>
      <c r="S65" s="3"/>
      <c r="T65" s="36"/>
    </row>
    <row r="66" spans="1:20" ht="9.25" customHeight="1" x14ac:dyDescent="0.3">
      <c r="A66" s="37"/>
      <c r="B66" s="37"/>
      <c r="C66" s="3"/>
      <c r="D66" s="4"/>
      <c r="E66" s="4"/>
      <c r="F66" s="4"/>
      <c r="G66" s="4"/>
      <c r="H66" s="4"/>
      <c r="I66" s="4"/>
      <c r="J66" s="4"/>
      <c r="K66" s="3"/>
      <c r="L66" s="4"/>
      <c r="M66" s="4"/>
      <c r="N66" s="4"/>
      <c r="O66" s="4"/>
      <c r="P66" s="4"/>
      <c r="Q66" s="4"/>
      <c r="R66" s="4"/>
      <c r="S66" s="3"/>
      <c r="T66" s="36"/>
    </row>
    <row r="67" spans="1:20" ht="16.75" customHeight="1" x14ac:dyDescent="0.3">
      <c r="A67" s="343" t="s">
        <v>30</v>
      </c>
      <c r="B67" s="344"/>
      <c r="C67" s="3"/>
      <c r="D67" s="4"/>
      <c r="E67" s="102" t="s">
        <v>50</v>
      </c>
      <c r="F67" s="4"/>
      <c r="G67" s="4"/>
      <c r="H67" s="4"/>
      <c r="I67" s="102" t="s">
        <v>50</v>
      </c>
      <c r="J67" s="4"/>
      <c r="K67" s="3"/>
      <c r="L67" s="4"/>
      <c r="M67" s="102" t="s">
        <v>50</v>
      </c>
      <c r="N67" s="4"/>
      <c r="O67" s="4"/>
      <c r="P67" s="4"/>
      <c r="Q67" s="102" t="s">
        <v>50</v>
      </c>
      <c r="R67" s="4"/>
      <c r="S67" s="3"/>
      <c r="T67" s="36"/>
    </row>
    <row r="68" spans="1:20" ht="16.75" customHeight="1" x14ac:dyDescent="0.3">
      <c r="A68" s="343" t="s">
        <v>31</v>
      </c>
      <c r="B68" s="344"/>
      <c r="C68" s="3"/>
      <c r="D68" s="104">
        <v>174</v>
      </c>
      <c r="E68" s="100">
        <v>0</v>
      </c>
      <c r="F68" s="104">
        <v>174</v>
      </c>
      <c r="G68" s="109"/>
      <c r="H68" s="104">
        <v>0</v>
      </c>
      <c r="I68" s="100">
        <v>0</v>
      </c>
      <c r="J68" s="104">
        <v>0</v>
      </c>
      <c r="K68" s="3"/>
      <c r="L68" s="104">
        <v>376.6</v>
      </c>
      <c r="M68" s="100">
        <v>0</v>
      </c>
      <c r="N68" s="104">
        <v>376.6</v>
      </c>
      <c r="O68" s="109"/>
      <c r="P68" s="104">
        <v>366.3</v>
      </c>
      <c r="Q68" s="100">
        <v>0</v>
      </c>
      <c r="R68" s="104">
        <v>366.3</v>
      </c>
      <c r="S68" s="3"/>
      <c r="T68" s="36"/>
    </row>
    <row r="69" spans="1:20" ht="13.15" customHeight="1" x14ac:dyDescent="0.3">
      <c r="A69" s="37"/>
      <c r="B69" s="37"/>
      <c r="C69" s="3"/>
      <c r="D69" s="4"/>
      <c r="E69" s="108" t="s">
        <v>51</v>
      </c>
      <c r="F69" s="4"/>
      <c r="G69" s="4"/>
      <c r="H69" s="4"/>
      <c r="I69" s="108" t="s">
        <v>51</v>
      </c>
      <c r="J69" s="4"/>
      <c r="K69" s="3"/>
      <c r="L69" s="4"/>
      <c r="M69" s="108" t="s">
        <v>51</v>
      </c>
      <c r="N69" s="4"/>
      <c r="O69" s="4"/>
      <c r="P69" s="4"/>
      <c r="Q69" s="108" t="s">
        <v>51</v>
      </c>
      <c r="R69" s="4"/>
      <c r="S69" s="3"/>
      <c r="T69" s="36"/>
    </row>
    <row r="70" spans="1:20" ht="16.75" customHeight="1" x14ac:dyDescent="0.3">
      <c r="A70" s="343" t="s">
        <v>32</v>
      </c>
      <c r="B70" s="344"/>
      <c r="C70" s="3"/>
      <c r="D70" s="4"/>
      <c r="E70" s="4"/>
      <c r="G70" s="103"/>
      <c r="H70" s="4"/>
      <c r="I70" s="4"/>
      <c r="K70" s="3"/>
      <c r="L70" s="4"/>
      <c r="M70" s="4"/>
      <c r="O70" s="4"/>
      <c r="P70" s="4"/>
      <c r="Q70" s="4"/>
      <c r="S70" s="3"/>
      <c r="T70" s="36"/>
    </row>
    <row r="71" spans="1:20" ht="16.75" customHeight="1" x14ac:dyDescent="0.3">
      <c r="A71" s="343" t="s">
        <v>33</v>
      </c>
      <c r="B71" s="344"/>
      <c r="C71" s="3"/>
      <c r="D71" s="104">
        <v>0</v>
      </c>
      <c r="E71" s="104">
        <v>0</v>
      </c>
      <c r="F71" s="104">
        <v>0</v>
      </c>
      <c r="H71" s="104">
        <v>101.4</v>
      </c>
      <c r="I71" s="104">
        <v>-101.4</v>
      </c>
      <c r="J71" s="104">
        <v>0</v>
      </c>
      <c r="K71" s="106"/>
      <c r="L71" s="104">
        <v>104.5</v>
      </c>
      <c r="M71" s="104">
        <v>-104.5</v>
      </c>
      <c r="N71" s="104">
        <v>0</v>
      </c>
      <c r="O71" s="106"/>
      <c r="P71" s="104">
        <v>-30.1</v>
      </c>
      <c r="Q71" s="104">
        <v>30.1</v>
      </c>
      <c r="R71" s="104">
        <v>0</v>
      </c>
      <c r="S71" s="106"/>
      <c r="T71" s="36"/>
    </row>
    <row r="72" spans="1:20" ht="9.25" customHeight="1" x14ac:dyDescent="0.3">
      <c r="A72" s="37"/>
      <c r="B72" s="37"/>
      <c r="C72" s="3"/>
      <c r="D72" s="4"/>
      <c r="E72" s="4"/>
      <c r="F72" s="4"/>
      <c r="G72" s="4"/>
      <c r="H72" s="4"/>
      <c r="I72" s="4"/>
      <c r="J72" s="4"/>
      <c r="K72" s="3"/>
      <c r="L72" s="4"/>
      <c r="M72" s="4"/>
      <c r="N72" s="4"/>
      <c r="O72" s="4"/>
      <c r="P72" s="4"/>
      <c r="Q72" s="4"/>
      <c r="R72" s="4"/>
      <c r="S72" s="3"/>
      <c r="T72" s="36"/>
    </row>
    <row r="73" spans="1:20" ht="16.75" customHeight="1" x14ac:dyDescent="0.3">
      <c r="A73" s="343" t="s">
        <v>19</v>
      </c>
      <c r="B73" s="344"/>
      <c r="C73" s="3"/>
      <c r="D73" s="14">
        <v>-635.9</v>
      </c>
      <c r="E73" s="14">
        <v>628.6</v>
      </c>
      <c r="F73" s="14">
        <v>-7.3</v>
      </c>
      <c r="G73" s="4"/>
      <c r="H73" s="14">
        <v>158.9</v>
      </c>
      <c r="I73" s="14">
        <v>-149</v>
      </c>
      <c r="J73" s="14">
        <v>9.9</v>
      </c>
      <c r="K73" s="3"/>
      <c r="L73" s="14">
        <v>-77.3</v>
      </c>
      <c r="M73" s="14">
        <v>70.599999999999994</v>
      </c>
      <c r="N73" s="14">
        <v>-6.7</v>
      </c>
      <c r="O73" s="4"/>
      <c r="P73" s="14">
        <v>477</v>
      </c>
      <c r="Q73" s="14">
        <v>-508</v>
      </c>
      <c r="R73" s="14">
        <v>-31</v>
      </c>
      <c r="S73" s="3"/>
      <c r="T73" s="36"/>
    </row>
    <row r="74" spans="1:20" ht="9.25" customHeight="1" x14ac:dyDescent="0.3">
      <c r="A74" s="37"/>
      <c r="B74" s="37"/>
      <c r="C74" s="3"/>
      <c r="D74" s="4"/>
      <c r="E74" s="4"/>
      <c r="F74" s="4"/>
      <c r="G74" s="4"/>
      <c r="H74" s="4"/>
      <c r="I74" s="4"/>
      <c r="J74" s="4"/>
      <c r="K74" s="3"/>
      <c r="L74" s="4"/>
      <c r="M74" s="4"/>
      <c r="N74" s="4"/>
      <c r="O74" s="4"/>
      <c r="P74" s="4"/>
      <c r="Q74" s="4"/>
      <c r="R74" s="4"/>
      <c r="S74" s="3"/>
      <c r="T74" s="36"/>
    </row>
    <row r="75" spans="1:20" ht="16.75" customHeight="1" x14ac:dyDescent="0.3">
      <c r="A75" s="343" t="s">
        <v>35</v>
      </c>
      <c r="B75" s="344"/>
      <c r="C75" s="3"/>
      <c r="D75" s="14">
        <v>135.19999999999999</v>
      </c>
      <c r="E75" s="14">
        <v>133.5</v>
      </c>
      <c r="F75" s="14">
        <v>268.7</v>
      </c>
      <c r="G75" s="4"/>
      <c r="H75" s="14">
        <v>228.8</v>
      </c>
      <c r="I75" s="14">
        <v>-1.9</v>
      </c>
      <c r="J75" s="14">
        <v>226.9</v>
      </c>
      <c r="K75" s="3"/>
      <c r="L75" s="14">
        <v>113.8</v>
      </c>
      <c r="M75" s="14">
        <v>68.099999999999994</v>
      </c>
      <c r="N75" s="14">
        <v>181.9</v>
      </c>
      <c r="O75" s="4"/>
      <c r="P75" s="14">
        <v>352.3</v>
      </c>
      <c r="Q75" s="14">
        <v>-85.8</v>
      </c>
      <c r="R75" s="14">
        <v>266.5</v>
      </c>
      <c r="S75" s="3"/>
      <c r="T75" s="36"/>
    </row>
    <row r="76" spans="1:20" ht="16.75" customHeight="1" x14ac:dyDescent="0.3">
      <c r="A76" s="410" t="s">
        <v>52</v>
      </c>
      <c r="B76" s="411"/>
      <c r="C76" s="412"/>
      <c r="D76" s="104"/>
      <c r="E76" s="120">
        <v>24.5</v>
      </c>
      <c r="F76" s="120">
        <v>24.5</v>
      </c>
      <c r="G76" s="108"/>
      <c r="H76" s="121"/>
      <c r="I76" s="120">
        <v>0</v>
      </c>
      <c r="J76" s="120">
        <v>0</v>
      </c>
      <c r="K76" s="108"/>
      <c r="L76" s="121"/>
      <c r="M76" s="120">
        <v>79.3</v>
      </c>
      <c r="N76" s="120">
        <v>79.3</v>
      </c>
      <c r="O76" s="108"/>
      <c r="P76" s="121"/>
      <c r="Q76" s="120">
        <v>50.4</v>
      </c>
      <c r="R76" s="120">
        <v>50.4</v>
      </c>
      <c r="S76" s="3"/>
      <c r="T76" s="36"/>
    </row>
    <row r="77" spans="1:20" ht="16.75" customHeight="1" x14ac:dyDescent="0.3">
      <c r="A77" s="413" t="s">
        <v>47</v>
      </c>
      <c r="B77" s="414"/>
      <c r="C77" s="414"/>
      <c r="D77" s="415"/>
      <c r="E77" s="113">
        <f>+E75+E76</f>
        <v>158</v>
      </c>
      <c r="F77" s="113">
        <f>+F75+F76</f>
        <v>293.2</v>
      </c>
      <c r="G77" s="108"/>
      <c r="H77" s="121"/>
      <c r="I77" s="113">
        <f>+I75</f>
        <v>-1.9</v>
      </c>
      <c r="J77" s="113">
        <f>+J75</f>
        <v>226.9</v>
      </c>
      <c r="K77" s="108"/>
      <c r="L77" s="121"/>
      <c r="M77" s="113">
        <f>+M75+M76</f>
        <v>147.39999999999998</v>
      </c>
      <c r="N77" s="113">
        <f>+N75+N76</f>
        <v>261.2</v>
      </c>
      <c r="O77" s="108"/>
      <c r="P77" s="121"/>
      <c r="Q77" s="113">
        <f>+Q75+Q76</f>
        <v>-35.4</v>
      </c>
      <c r="R77" s="113">
        <f>+R75+R76</f>
        <v>316.89999999999998</v>
      </c>
      <c r="S77" s="3"/>
      <c r="T77" s="36"/>
    </row>
    <row r="78" spans="1:20" ht="6" customHeight="1" x14ac:dyDescent="0.3">
      <c r="A78" s="110"/>
      <c r="B78" s="111"/>
      <c r="C78" s="111"/>
      <c r="D78" s="112"/>
      <c r="E78" s="114"/>
      <c r="F78" s="114"/>
      <c r="G78" s="108"/>
      <c r="H78" s="121"/>
      <c r="I78" s="114"/>
      <c r="J78" s="114"/>
      <c r="K78" s="108"/>
      <c r="L78" s="121"/>
      <c r="M78" s="114"/>
      <c r="N78" s="114"/>
      <c r="O78" s="108"/>
      <c r="P78" s="121"/>
      <c r="Q78" s="114"/>
      <c r="R78" s="114"/>
      <c r="S78" s="3"/>
      <c r="T78" s="36"/>
    </row>
    <row r="79" spans="1:20" ht="16.75" customHeight="1" x14ac:dyDescent="0.3">
      <c r="A79" s="408" t="s">
        <v>48</v>
      </c>
      <c r="B79" s="409"/>
      <c r="C79" s="111"/>
      <c r="D79" s="112"/>
      <c r="E79" s="115">
        <v>158</v>
      </c>
      <c r="F79" s="115">
        <v>293.2</v>
      </c>
      <c r="G79" s="108"/>
      <c r="H79" s="121"/>
      <c r="I79" s="115">
        <v>-1.9</v>
      </c>
      <c r="J79" s="115">
        <v>226.9</v>
      </c>
      <c r="K79" s="108"/>
      <c r="L79" s="121"/>
      <c r="M79" s="115">
        <v>147.4</v>
      </c>
      <c r="N79" s="115">
        <v>261.2</v>
      </c>
      <c r="O79" s="108"/>
      <c r="P79" s="121"/>
      <c r="Q79" s="115">
        <v>-35.4</v>
      </c>
      <c r="R79" s="115">
        <v>316.89999999999998</v>
      </c>
      <c r="S79" s="3"/>
      <c r="T79" s="36"/>
    </row>
    <row r="80" spans="1:20" ht="16.75" customHeight="1" x14ac:dyDescent="0.3">
      <c r="A80" s="408" t="s">
        <v>49</v>
      </c>
      <c r="B80" s="409"/>
      <c r="C80" s="111"/>
      <c r="D80" s="112"/>
      <c r="E80" s="114">
        <f>+E79-E77</f>
        <v>0</v>
      </c>
      <c r="F80" s="114">
        <f>+F79-F77</f>
        <v>0</v>
      </c>
      <c r="G80" s="108"/>
      <c r="H80" s="121"/>
      <c r="I80" s="114">
        <f>+I79-I77</f>
        <v>0</v>
      </c>
      <c r="J80" s="114">
        <f>+J79-J77</f>
        <v>0</v>
      </c>
      <c r="K80" s="108"/>
      <c r="L80" s="121"/>
      <c r="M80" s="114">
        <f>+M79-M77</f>
        <v>0</v>
      </c>
      <c r="N80" s="114">
        <f>+N79-N77</f>
        <v>0</v>
      </c>
      <c r="O80" s="108"/>
      <c r="P80" s="121"/>
      <c r="Q80" s="114">
        <f>+Q79-Q77</f>
        <v>0</v>
      </c>
      <c r="R80" s="114">
        <f>+R79-R77</f>
        <v>0</v>
      </c>
      <c r="S80" s="3"/>
      <c r="T80" s="36"/>
    </row>
    <row r="81" spans="1:20" ht="18" customHeight="1" x14ac:dyDescent="0.3">
      <c r="A81" s="37"/>
      <c r="B81" s="37"/>
      <c r="C81" s="3"/>
      <c r="D81" s="4"/>
      <c r="E81" s="116" t="s">
        <v>51</v>
      </c>
      <c r="F81" s="116" t="s">
        <v>51</v>
      </c>
      <c r="G81" s="4"/>
      <c r="H81" s="4"/>
      <c r="I81" s="116" t="s">
        <v>51</v>
      </c>
      <c r="J81" s="116" t="s">
        <v>51</v>
      </c>
      <c r="K81" s="3"/>
      <c r="L81" s="4"/>
      <c r="M81" s="116" t="s">
        <v>51</v>
      </c>
      <c r="N81" s="116" t="s">
        <v>51</v>
      </c>
      <c r="O81" s="117"/>
      <c r="P81" s="117"/>
      <c r="Q81" s="116" t="s">
        <v>51</v>
      </c>
      <c r="R81" s="116" t="s">
        <v>51</v>
      </c>
      <c r="S81" s="3"/>
      <c r="T81" s="36"/>
    </row>
    <row r="82" spans="1:20" ht="16.75" customHeight="1" x14ac:dyDescent="0.3">
      <c r="A82" s="343" t="s">
        <v>36</v>
      </c>
      <c r="B82" s="344"/>
      <c r="C82" s="3"/>
      <c r="D82" s="14">
        <v>1110.0999999999999</v>
      </c>
      <c r="E82" s="14">
        <v>504.1</v>
      </c>
      <c r="F82" s="14">
        <v>1614.2</v>
      </c>
      <c r="G82" s="4"/>
      <c r="H82" s="14">
        <v>1208.4000000000001</v>
      </c>
      <c r="I82" s="14">
        <v>80.8</v>
      </c>
      <c r="J82" s="14">
        <v>1289.2</v>
      </c>
      <c r="K82" s="3"/>
      <c r="L82" s="14">
        <v>1726.1</v>
      </c>
      <c r="M82" s="14">
        <v>244.4</v>
      </c>
      <c r="N82" s="14">
        <v>1970.5</v>
      </c>
      <c r="O82" s="4"/>
      <c r="P82" s="14">
        <v>2116.8000000000002</v>
      </c>
      <c r="Q82" s="14">
        <v>-325</v>
      </c>
      <c r="R82" s="14">
        <v>1791.8</v>
      </c>
      <c r="S82" s="3"/>
      <c r="T82" s="36"/>
    </row>
    <row r="83" spans="1:20" ht="16.75" customHeight="1" x14ac:dyDescent="0.3">
      <c r="A83" s="413" t="s">
        <v>53</v>
      </c>
      <c r="B83" s="414"/>
      <c r="C83" s="415"/>
      <c r="D83" s="104"/>
      <c r="E83" s="120">
        <v>149.5</v>
      </c>
      <c r="F83" s="120">
        <v>149.5</v>
      </c>
      <c r="G83" s="108"/>
      <c r="H83" s="121"/>
      <c r="I83" s="120">
        <v>0</v>
      </c>
      <c r="J83" s="120">
        <v>0</v>
      </c>
      <c r="K83" s="108"/>
      <c r="L83" s="121"/>
      <c r="M83" s="120">
        <v>297.3</v>
      </c>
      <c r="N83" s="120">
        <v>297.3</v>
      </c>
      <c r="O83" s="108"/>
      <c r="P83" s="121"/>
      <c r="Q83" s="120">
        <v>315.89999999999998</v>
      </c>
      <c r="R83" s="120">
        <v>315.89999999999998</v>
      </c>
      <c r="S83" s="3"/>
      <c r="T83" s="36"/>
    </row>
    <row r="84" spans="1:20" ht="16.75" customHeight="1" x14ac:dyDescent="0.3">
      <c r="A84" s="413" t="s">
        <v>47</v>
      </c>
      <c r="B84" s="414"/>
      <c r="C84" s="414"/>
      <c r="D84" s="415"/>
      <c r="E84" s="113">
        <f>+E82+E83</f>
        <v>653.6</v>
      </c>
      <c r="F84" s="113">
        <f>+F82+F83</f>
        <v>1763.7</v>
      </c>
      <c r="G84" s="108"/>
      <c r="H84" s="121"/>
      <c r="I84" s="113">
        <f>+I82</f>
        <v>80.8</v>
      </c>
      <c r="J84" s="113">
        <f>+J82</f>
        <v>1289.2</v>
      </c>
      <c r="K84" s="108"/>
      <c r="L84" s="121"/>
      <c r="M84" s="113">
        <f>+M82+M83</f>
        <v>541.70000000000005</v>
      </c>
      <c r="N84" s="113">
        <f>+N82+N83</f>
        <v>2267.8000000000002</v>
      </c>
      <c r="O84" s="108"/>
      <c r="P84" s="121"/>
      <c r="Q84" s="113">
        <f>+Q82+Q83</f>
        <v>-9.1000000000000227</v>
      </c>
      <c r="R84" s="113">
        <f>+R82+R83</f>
        <v>2107.6999999999998</v>
      </c>
      <c r="S84" s="3"/>
      <c r="T84" s="36"/>
    </row>
    <row r="85" spans="1:20" ht="6" customHeight="1" x14ac:dyDescent="0.3">
      <c r="A85" s="110"/>
      <c r="B85" s="111"/>
      <c r="C85" s="111"/>
      <c r="D85" s="112"/>
      <c r="E85" s="114"/>
      <c r="F85" s="114"/>
      <c r="G85" s="108"/>
      <c r="H85" s="121"/>
      <c r="I85" s="114"/>
      <c r="J85" s="114"/>
      <c r="K85" s="108"/>
      <c r="L85" s="121"/>
      <c r="M85" s="114"/>
      <c r="N85" s="114"/>
      <c r="O85" s="108"/>
      <c r="P85" s="121"/>
      <c r="Q85" s="114"/>
      <c r="R85" s="114"/>
      <c r="S85" s="3"/>
      <c r="T85" s="36"/>
    </row>
    <row r="86" spans="1:20" ht="16.75" customHeight="1" x14ac:dyDescent="0.3">
      <c r="A86" s="408" t="s">
        <v>48</v>
      </c>
      <c r="B86" s="409"/>
      <c r="C86" s="111"/>
      <c r="D86" s="112"/>
      <c r="E86" s="115">
        <v>653.6</v>
      </c>
      <c r="F86" s="115">
        <v>1763.7</v>
      </c>
      <c r="G86" s="108"/>
      <c r="H86" s="121"/>
      <c r="I86" s="115">
        <v>80.8</v>
      </c>
      <c r="J86" s="115">
        <v>1289.2</v>
      </c>
      <c r="K86" s="108"/>
      <c r="L86" s="121"/>
      <c r="M86" s="115">
        <v>541.70000000000005</v>
      </c>
      <c r="N86" s="115">
        <v>2267.8000000000002</v>
      </c>
      <c r="O86" s="108"/>
      <c r="P86" s="121"/>
      <c r="Q86" s="115">
        <v>-9.1</v>
      </c>
      <c r="R86" s="115">
        <v>2107.6999999999998</v>
      </c>
      <c r="S86" s="3"/>
      <c r="T86" s="36"/>
    </row>
    <row r="87" spans="1:20" ht="16.75" customHeight="1" x14ac:dyDescent="0.3">
      <c r="A87" s="408" t="s">
        <v>49</v>
      </c>
      <c r="B87" s="409"/>
      <c r="C87" s="111"/>
      <c r="D87" s="112"/>
      <c r="E87" s="114">
        <f>+E86-E84</f>
        <v>0</v>
      </c>
      <c r="F87" s="114">
        <f>+F86-F84</f>
        <v>0</v>
      </c>
      <c r="G87" s="108"/>
      <c r="H87" s="121"/>
      <c r="I87" s="114">
        <f>+I86-I84</f>
        <v>0</v>
      </c>
      <c r="J87" s="114">
        <f>+J86-J84</f>
        <v>0</v>
      </c>
      <c r="K87" s="108"/>
      <c r="L87" s="121"/>
      <c r="M87" s="114">
        <f>+M86-M84</f>
        <v>0</v>
      </c>
      <c r="N87" s="114">
        <f>+N86-N84</f>
        <v>0</v>
      </c>
      <c r="O87" s="108"/>
      <c r="P87" s="121"/>
      <c r="Q87" s="114">
        <f>+Q86-Q84</f>
        <v>2.3092638912203256E-14</v>
      </c>
      <c r="R87" s="114">
        <f>+R86-R84</f>
        <v>0</v>
      </c>
      <c r="S87" s="3"/>
      <c r="T87" s="36"/>
    </row>
    <row r="88" spans="1:20" ht="18" customHeight="1" x14ac:dyDescent="0.3">
      <c r="A88" s="37"/>
      <c r="B88" s="37"/>
      <c r="C88" s="3"/>
      <c r="D88" s="4"/>
      <c r="E88" s="116" t="s">
        <v>51</v>
      </c>
      <c r="F88" s="116" t="s">
        <v>51</v>
      </c>
      <c r="G88" s="4"/>
      <c r="H88" s="4"/>
      <c r="I88" s="116" t="s">
        <v>51</v>
      </c>
      <c r="J88" s="116" t="s">
        <v>51</v>
      </c>
      <c r="K88" s="3"/>
      <c r="L88" s="4"/>
      <c r="M88" s="116" t="s">
        <v>51</v>
      </c>
      <c r="N88" s="116" t="s">
        <v>51</v>
      </c>
      <c r="O88" s="117"/>
      <c r="P88" s="117"/>
      <c r="Q88" s="116" t="s">
        <v>51</v>
      </c>
      <c r="R88" s="116" t="s">
        <v>51</v>
      </c>
      <c r="S88" s="3"/>
      <c r="T88" s="36"/>
    </row>
    <row r="89" spans="1:20" ht="9.25" customHeight="1" x14ac:dyDescent="0.3">
      <c r="A89" s="37"/>
      <c r="B89" s="37"/>
      <c r="C89" s="3"/>
      <c r="D89" s="4"/>
      <c r="E89" s="4"/>
      <c r="F89" s="4"/>
      <c r="G89" s="4"/>
      <c r="H89" s="4"/>
      <c r="I89" s="4"/>
      <c r="J89" s="4"/>
      <c r="K89" s="3"/>
      <c r="L89" s="4"/>
      <c r="M89" s="4"/>
      <c r="N89" s="4"/>
      <c r="O89" s="4"/>
      <c r="P89" s="4"/>
      <c r="Q89" s="4"/>
      <c r="R89" s="4"/>
      <c r="S89" s="3"/>
      <c r="T89" s="36"/>
    </row>
    <row r="90" spans="1:20" ht="16.75" customHeight="1" x14ac:dyDescent="0.3">
      <c r="A90" s="343" t="s">
        <v>20</v>
      </c>
      <c r="B90" s="344"/>
      <c r="C90" s="3"/>
      <c r="D90" s="18">
        <v>1.22</v>
      </c>
      <c r="E90" s="18">
        <v>0.56000000000000005</v>
      </c>
      <c r="F90" s="18">
        <v>1.78</v>
      </c>
      <c r="G90" s="4"/>
      <c r="H90" s="18">
        <v>1.33</v>
      </c>
      <c r="I90" s="18">
        <v>0.09</v>
      </c>
      <c r="J90" s="18">
        <v>1.41</v>
      </c>
      <c r="K90" s="3"/>
      <c r="L90" s="18">
        <v>1.9</v>
      </c>
      <c r="M90" s="18">
        <v>0.26</v>
      </c>
      <c r="N90" s="18">
        <v>2.16</v>
      </c>
      <c r="O90" s="4"/>
      <c r="P90" s="18">
        <v>2.3199999999999998</v>
      </c>
      <c r="Q90" s="18">
        <v>-0.36</v>
      </c>
      <c r="R90" s="18">
        <v>1.96</v>
      </c>
      <c r="S90" s="3"/>
      <c r="T90" s="36"/>
    </row>
    <row r="91" spans="1:20" ht="16.75" customHeight="1" x14ac:dyDescent="0.3">
      <c r="A91" s="410" t="s">
        <v>54</v>
      </c>
      <c r="B91" s="411"/>
      <c r="C91" s="412"/>
      <c r="D91" s="104"/>
      <c r="E91" s="122">
        <v>0.16</v>
      </c>
      <c r="F91" s="122">
        <v>0.16</v>
      </c>
      <c r="G91" s="123"/>
      <c r="H91" s="124"/>
      <c r="I91" s="122">
        <v>0</v>
      </c>
      <c r="J91" s="122">
        <v>0</v>
      </c>
      <c r="K91" s="123"/>
      <c r="L91" s="124"/>
      <c r="M91" s="122">
        <v>0.33</v>
      </c>
      <c r="N91" s="122">
        <v>0.33</v>
      </c>
      <c r="O91" s="123"/>
      <c r="P91" s="124"/>
      <c r="Q91" s="122">
        <v>0.35</v>
      </c>
      <c r="R91" s="122">
        <v>0.35</v>
      </c>
      <c r="S91" s="3"/>
      <c r="T91" s="36"/>
    </row>
    <row r="92" spans="1:20" ht="16.75" customHeight="1" x14ac:dyDescent="0.3">
      <c r="A92" s="413" t="s">
        <v>47</v>
      </c>
      <c r="B92" s="414"/>
      <c r="C92" s="414"/>
      <c r="D92" s="415"/>
      <c r="E92" s="118">
        <f>+E90+E91</f>
        <v>0.72000000000000008</v>
      </c>
      <c r="F92" s="118">
        <f>+F90+F91</f>
        <v>1.94</v>
      </c>
      <c r="G92" s="123"/>
      <c r="H92" s="124"/>
      <c r="I92" s="118">
        <f>+I90</f>
        <v>0.09</v>
      </c>
      <c r="J92" s="118">
        <f>+J90</f>
        <v>1.41</v>
      </c>
      <c r="K92" s="123"/>
      <c r="L92" s="124"/>
      <c r="M92" s="118">
        <f>+M90+M91</f>
        <v>0.59000000000000008</v>
      </c>
      <c r="N92" s="118">
        <f>+N90+N91</f>
        <v>2.4900000000000002</v>
      </c>
      <c r="O92" s="123"/>
      <c r="P92" s="124"/>
      <c r="Q92" s="118">
        <f>+Q90+Q91</f>
        <v>-1.0000000000000009E-2</v>
      </c>
      <c r="R92" s="118">
        <f>+R90+R91</f>
        <v>2.31</v>
      </c>
      <c r="S92" s="3"/>
      <c r="T92" s="36"/>
    </row>
    <row r="93" spans="1:20" ht="6" customHeight="1" x14ac:dyDescent="0.3">
      <c r="A93" s="110"/>
      <c r="B93" s="111"/>
      <c r="C93" s="111"/>
      <c r="D93" s="112"/>
      <c r="E93" s="114"/>
      <c r="F93" s="114"/>
      <c r="G93" s="108"/>
      <c r="H93" s="121"/>
      <c r="I93" s="114"/>
      <c r="J93" s="114"/>
      <c r="K93" s="108"/>
      <c r="L93" s="121"/>
      <c r="M93" s="114"/>
      <c r="N93" s="114"/>
      <c r="O93" s="108"/>
      <c r="P93" s="121"/>
      <c r="Q93" s="114"/>
      <c r="R93" s="114"/>
      <c r="S93" s="3"/>
      <c r="T93" s="36"/>
    </row>
    <row r="94" spans="1:20" ht="16.75" customHeight="1" x14ac:dyDescent="0.3">
      <c r="A94" s="408" t="s">
        <v>48</v>
      </c>
      <c r="B94" s="409"/>
      <c r="C94" s="111"/>
      <c r="D94" s="112"/>
      <c r="E94" s="119">
        <v>0.72</v>
      </c>
      <c r="F94" s="119">
        <v>1.94</v>
      </c>
      <c r="G94" s="123"/>
      <c r="H94" s="124"/>
      <c r="I94" s="119">
        <v>0.09</v>
      </c>
      <c r="J94" s="119">
        <v>1.41</v>
      </c>
      <c r="K94" s="123"/>
      <c r="L94" s="124"/>
      <c r="M94" s="119">
        <v>0.59</v>
      </c>
      <c r="N94" s="119">
        <v>2.4900000000000002</v>
      </c>
      <c r="O94" s="123"/>
      <c r="P94" s="124"/>
      <c r="Q94" s="119">
        <v>-0.01</v>
      </c>
      <c r="R94" s="119">
        <v>2.31</v>
      </c>
      <c r="S94" s="3"/>
      <c r="T94" s="36"/>
    </row>
    <row r="95" spans="1:20" ht="16.75" customHeight="1" x14ac:dyDescent="0.3">
      <c r="A95" s="408" t="s">
        <v>49</v>
      </c>
      <c r="B95" s="409"/>
      <c r="C95" s="111"/>
      <c r="D95" s="112"/>
      <c r="E95" s="114">
        <f>+E94-E92</f>
        <v>0</v>
      </c>
      <c r="F95" s="114">
        <f>+F94-F92</f>
        <v>0</v>
      </c>
      <c r="G95" s="108"/>
      <c r="H95" s="121"/>
      <c r="I95" s="114">
        <f>+I94-I92</f>
        <v>0</v>
      </c>
      <c r="J95" s="114">
        <f>+J94-J92</f>
        <v>0</v>
      </c>
      <c r="K95" s="108"/>
      <c r="L95" s="121"/>
      <c r="M95" s="114">
        <f>+M94-M92</f>
        <v>0</v>
      </c>
      <c r="N95" s="114">
        <f>+N94-N92</f>
        <v>0</v>
      </c>
      <c r="O95" s="108"/>
      <c r="P95" s="121"/>
      <c r="Q95" s="114">
        <f>+Q94-Q92</f>
        <v>0</v>
      </c>
      <c r="R95" s="114">
        <f>+R94-R92</f>
        <v>0</v>
      </c>
      <c r="S95" s="3"/>
      <c r="T95" s="36"/>
    </row>
    <row r="96" spans="1:20" ht="18" customHeight="1" x14ac:dyDescent="0.3">
      <c r="A96" s="37"/>
      <c r="B96" s="37"/>
      <c r="C96" s="3"/>
      <c r="D96" s="4"/>
      <c r="E96" s="116" t="s">
        <v>51</v>
      </c>
      <c r="F96" s="116" t="s">
        <v>51</v>
      </c>
      <c r="G96" s="4"/>
      <c r="H96" s="4"/>
      <c r="I96" s="116" t="s">
        <v>51</v>
      </c>
      <c r="J96" s="116" t="s">
        <v>51</v>
      </c>
      <c r="K96" s="3"/>
      <c r="L96" s="4"/>
      <c r="M96" s="116" t="s">
        <v>51</v>
      </c>
      <c r="N96" s="116" t="s">
        <v>51</v>
      </c>
      <c r="O96" s="117"/>
      <c r="P96" s="117"/>
      <c r="Q96" s="116" t="s">
        <v>51</v>
      </c>
      <c r="R96" s="116" t="s">
        <v>51</v>
      </c>
      <c r="S96" s="3"/>
      <c r="T96" s="36"/>
    </row>
    <row r="97" spans="1:21" ht="9.25" customHeight="1" x14ac:dyDescent="0.25">
      <c r="A97" s="19"/>
      <c r="B97" s="19"/>
      <c r="C97" s="19"/>
      <c r="D97" s="19"/>
      <c r="E97" s="19"/>
      <c r="F97" s="3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22"/>
    </row>
    <row r="98" spans="1:21" ht="9.25" customHeight="1" x14ac:dyDescent="0.25">
      <c r="A98" s="19"/>
      <c r="B98" s="19"/>
      <c r="C98" s="19"/>
      <c r="D98" s="19"/>
      <c r="E98" s="89"/>
      <c r="F98" s="89"/>
      <c r="G98" s="19"/>
      <c r="H98" s="19"/>
      <c r="I98" s="89"/>
      <c r="J98" s="89"/>
      <c r="K98" s="19"/>
      <c r="L98" s="19"/>
      <c r="M98" s="89"/>
      <c r="N98" s="89"/>
      <c r="O98" s="19"/>
      <c r="P98" s="19"/>
      <c r="Q98" s="89"/>
      <c r="R98" s="89"/>
      <c r="S98" s="19"/>
      <c r="T98" s="22"/>
    </row>
    <row r="99" spans="1:21" ht="9.2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2"/>
    </row>
    <row r="100" spans="1:21" ht="15.75" customHeight="1" x14ac:dyDescent="0.3">
      <c r="A100" s="345"/>
      <c r="B100" s="346"/>
      <c r="C100" s="346"/>
      <c r="D100" s="346"/>
      <c r="E100" s="346"/>
      <c r="F100" s="346"/>
      <c r="G100" s="346"/>
      <c r="H100" s="346"/>
      <c r="I100" s="346"/>
      <c r="J100" s="347"/>
      <c r="K100" s="5"/>
      <c r="L100" s="5"/>
      <c r="M100" s="5"/>
      <c r="N100" s="5"/>
      <c r="O100" s="5"/>
      <c r="P100" s="5"/>
      <c r="Q100" s="19"/>
      <c r="R100" s="19"/>
      <c r="S100" s="19"/>
      <c r="T100" s="19"/>
      <c r="U100" s="7"/>
    </row>
    <row r="101" spans="1:21" ht="101.25" customHeight="1" x14ac:dyDescent="0.25">
      <c r="A101" s="345" t="s">
        <v>37</v>
      </c>
      <c r="B101" s="346"/>
      <c r="C101" s="346"/>
      <c r="D101" s="346"/>
      <c r="E101" s="346"/>
      <c r="F101" s="346"/>
      <c r="G101" s="347"/>
      <c r="H101" s="5"/>
      <c r="I101" s="5"/>
      <c r="J101" s="5"/>
      <c r="K101" s="5"/>
      <c r="L101" s="5"/>
      <c r="M101" s="5"/>
      <c r="N101" s="5"/>
      <c r="O101" s="5"/>
      <c r="P101" s="5"/>
      <c r="Q101" s="19"/>
      <c r="R101" s="19"/>
      <c r="S101" s="19"/>
      <c r="T101" s="22"/>
    </row>
    <row r="102" spans="1:21" ht="15.75" customHeight="1" x14ac:dyDescent="0.3">
      <c r="A102" s="345"/>
      <c r="B102" s="346"/>
      <c r="C102" s="346"/>
      <c r="D102" s="346"/>
      <c r="E102" s="346"/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7"/>
      <c r="Q102" s="40"/>
      <c r="R102" s="40"/>
      <c r="S102" s="19"/>
      <c r="T102" s="19"/>
      <c r="U102" s="7"/>
    </row>
    <row r="103" spans="1:21" ht="15.75" customHeight="1" x14ac:dyDescent="0.3">
      <c r="A103" s="345" t="s">
        <v>21</v>
      </c>
      <c r="B103" s="346"/>
      <c r="C103" s="346"/>
      <c r="D103" s="346"/>
      <c r="E103" s="346"/>
      <c r="F103" s="346"/>
      <c r="G103" s="34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7"/>
    </row>
    <row r="104" spans="1:21" ht="15" customHeight="1" x14ac:dyDescent="0.3">
      <c r="A104" s="345"/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7"/>
      <c r="Q104" s="5"/>
      <c r="R104" s="5"/>
      <c r="S104" s="5"/>
      <c r="T104" s="5"/>
      <c r="U104" s="7"/>
    </row>
    <row r="105" spans="1:21" ht="15" customHeight="1" x14ac:dyDescent="0.3">
      <c r="A105" s="345" t="s">
        <v>38</v>
      </c>
      <c r="B105" s="346"/>
      <c r="C105" s="346"/>
      <c r="D105" s="346"/>
      <c r="E105" s="346"/>
      <c r="F105" s="346"/>
      <c r="G105" s="34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7"/>
    </row>
    <row r="106" spans="1:21" ht="15" customHeight="1" x14ac:dyDescent="0.3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5"/>
      <c r="R106" s="5"/>
      <c r="S106" s="5"/>
      <c r="T106" s="5"/>
      <c r="U106" s="7"/>
    </row>
    <row r="107" spans="1:21" ht="15" customHeight="1" x14ac:dyDescent="0.3">
      <c r="A107" s="356"/>
      <c r="B107" s="357"/>
      <c r="C107" s="357"/>
      <c r="D107" s="357"/>
      <c r="E107" s="357"/>
      <c r="F107" s="357"/>
      <c r="G107" s="357"/>
      <c r="H107" s="42"/>
      <c r="I107" s="42"/>
      <c r="J107" s="42"/>
      <c r="K107" s="43"/>
      <c r="L107" s="43"/>
      <c r="M107" s="43"/>
      <c r="N107" s="43"/>
      <c r="O107" s="43"/>
      <c r="P107" s="43"/>
      <c r="Q107" s="41"/>
      <c r="R107" s="41"/>
      <c r="S107" s="41"/>
      <c r="T107" s="41"/>
      <c r="U107" s="7"/>
    </row>
    <row r="108" spans="1:21" ht="15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21" ht="15" customHeight="1" x14ac:dyDescent="0.25"/>
  </sheetData>
  <mergeCells count="78">
    <mergeCell ref="A104:P104"/>
    <mergeCell ref="A105:G105"/>
    <mergeCell ref="A107:G107"/>
    <mergeCell ref="A76:C76"/>
    <mergeCell ref="A77:D77"/>
    <mergeCell ref="A79:B79"/>
    <mergeCell ref="A80:B80"/>
    <mergeCell ref="A83:C83"/>
    <mergeCell ref="A84:D84"/>
    <mergeCell ref="A82:B82"/>
    <mergeCell ref="A90:B90"/>
    <mergeCell ref="A100:J100"/>
    <mergeCell ref="A101:G101"/>
    <mergeCell ref="A102:P102"/>
    <mergeCell ref="A103:G103"/>
    <mergeCell ref="A86:B86"/>
    <mergeCell ref="A87:B87"/>
    <mergeCell ref="A91:C91"/>
    <mergeCell ref="A92:D92"/>
    <mergeCell ref="A67:B67"/>
    <mergeCell ref="A68:B68"/>
    <mergeCell ref="A70:B70"/>
    <mergeCell ref="A71:B71"/>
    <mergeCell ref="A73:B73"/>
    <mergeCell ref="A75:B75"/>
    <mergeCell ref="A65:B65"/>
    <mergeCell ref="D53:F53"/>
    <mergeCell ref="H53:J53"/>
    <mergeCell ref="L53:N53"/>
    <mergeCell ref="P53:R53"/>
    <mergeCell ref="D54:F54"/>
    <mergeCell ref="H54:J54"/>
    <mergeCell ref="L54:N54"/>
    <mergeCell ref="P54:R54"/>
    <mergeCell ref="A58:B58"/>
    <mergeCell ref="A59:B59"/>
    <mergeCell ref="A61:B61"/>
    <mergeCell ref="A63:B63"/>
    <mergeCell ref="A64:B64"/>
    <mergeCell ref="A22:B22"/>
    <mergeCell ref="A23:B23"/>
    <mergeCell ref="A25:B25"/>
    <mergeCell ref="A27:B27"/>
    <mergeCell ref="A35:B35"/>
    <mergeCell ref="A43:B43"/>
    <mergeCell ref="A29:D29"/>
    <mergeCell ref="A32:B32"/>
    <mergeCell ref="A28:C28"/>
    <mergeCell ref="A31:B31"/>
    <mergeCell ref="H5:J5"/>
    <mergeCell ref="L5:N5"/>
    <mergeCell ref="P5:R5"/>
    <mergeCell ref="A20:B20"/>
    <mergeCell ref="A6:B6"/>
    <mergeCell ref="D6:F6"/>
    <mergeCell ref="H6:J6"/>
    <mergeCell ref="L6:N6"/>
    <mergeCell ref="A13:B13"/>
    <mergeCell ref="A15:B15"/>
    <mergeCell ref="A16:B16"/>
    <mergeCell ref="A17:B17"/>
    <mergeCell ref="A19:B19"/>
    <mergeCell ref="A2:S2"/>
    <mergeCell ref="A3:S3"/>
    <mergeCell ref="A95:B95"/>
    <mergeCell ref="A44:C44"/>
    <mergeCell ref="A45:D45"/>
    <mergeCell ref="A47:B47"/>
    <mergeCell ref="A48:B48"/>
    <mergeCell ref="A94:B94"/>
    <mergeCell ref="A36:C36"/>
    <mergeCell ref="A37:D37"/>
    <mergeCell ref="A39:B39"/>
    <mergeCell ref="A40:B40"/>
    <mergeCell ref="P6:R6"/>
    <mergeCell ref="A11:B11"/>
    <mergeCell ref="A4:B4"/>
    <mergeCell ref="D5:F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62D5-8303-4CDA-9FCC-C9034F06E26C}">
  <sheetPr>
    <tabColor rgb="FFFFFF00"/>
  </sheetPr>
  <dimension ref="A1:T108"/>
  <sheetViews>
    <sheetView topLeftCell="A35" workbookViewId="0">
      <selection activeCell="F90" activeCellId="2" sqref="F43 N43 F90"/>
    </sheetView>
  </sheetViews>
  <sheetFormatPr defaultColWidth="13.7265625" defaultRowHeight="12.5" x14ac:dyDescent="0.25"/>
  <cols>
    <col min="1" max="1" width="26.1796875" style="88" customWidth="1"/>
    <col min="2" max="2" width="20" style="88" customWidth="1"/>
    <col min="3" max="3" width="1.1796875" style="88" customWidth="1"/>
    <col min="4" max="4" width="12.453125" style="88" customWidth="1"/>
    <col min="5" max="5" width="13" style="88" customWidth="1"/>
    <col min="6" max="6" width="12.453125" style="88" customWidth="1"/>
    <col min="7" max="7" width="4.453125" style="88" customWidth="1"/>
    <col min="8" max="8" width="13.54296875" style="88" customWidth="1"/>
    <col min="9" max="9" width="13" style="88" customWidth="1"/>
    <col min="10" max="10" width="13.54296875" style="88" customWidth="1"/>
    <col min="11" max="11" width="9.26953125" style="88" customWidth="1"/>
    <col min="12" max="12" width="13.54296875" style="88" customWidth="1"/>
    <col min="13" max="13" width="13" style="88" customWidth="1"/>
    <col min="14" max="14" width="13.54296875" style="88" customWidth="1"/>
    <col min="15" max="15" width="4.453125" style="88" customWidth="1"/>
    <col min="16" max="16" width="13.54296875" style="88" customWidth="1"/>
    <col min="17" max="17" width="13" style="88" customWidth="1"/>
    <col min="18" max="18" width="13.54296875" style="88" customWidth="1"/>
    <col min="19" max="19" width="6.453125" style="88" customWidth="1"/>
    <col min="20" max="16384" width="13.7265625" style="88"/>
  </cols>
  <sheetData>
    <row r="1" spans="1:20" ht="12.65" customHeight="1" x14ac:dyDescent="0.3">
      <c r="A1" s="19"/>
      <c r="B1" s="31"/>
      <c r="C1" s="19"/>
      <c r="D1" s="19"/>
      <c r="E1" s="31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1" t="s">
        <v>8</v>
      </c>
      <c r="T1" s="7"/>
    </row>
    <row r="2" spans="1:20" ht="19.149999999999999" customHeight="1" x14ac:dyDescent="0.35">
      <c r="A2" s="372" t="s">
        <v>9</v>
      </c>
      <c r="B2" s="373"/>
      <c r="C2" s="373"/>
      <c r="D2" s="373"/>
      <c r="E2" s="373"/>
      <c r="F2" s="373"/>
      <c r="G2" s="373"/>
      <c r="H2" s="373"/>
      <c r="I2" s="373"/>
      <c r="J2" s="373"/>
      <c r="K2" s="387"/>
      <c r="L2" s="373"/>
      <c r="M2" s="373"/>
      <c r="N2" s="373"/>
      <c r="O2" s="373"/>
      <c r="P2" s="373"/>
      <c r="Q2" s="373"/>
      <c r="R2" s="373"/>
      <c r="S2" s="374"/>
      <c r="T2" s="7"/>
    </row>
    <row r="3" spans="1:20" ht="19.149999999999999" customHeight="1" x14ac:dyDescent="0.35">
      <c r="A3" s="372" t="s">
        <v>22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4"/>
      <c r="T3" s="7"/>
    </row>
    <row r="4" spans="1:20" ht="15.75" customHeight="1" x14ac:dyDescent="0.3">
      <c r="A4" s="375" t="s">
        <v>10</v>
      </c>
      <c r="B4" s="376"/>
      <c r="C4" s="44"/>
      <c r="D4" s="31"/>
      <c r="E4" s="20"/>
      <c r="F4" s="20"/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7"/>
    </row>
    <row r="5" spans="1:20" ht="15.75" customHeight="1" x14ac:dyDescent="0.3">
      <c r="A5" s="375" t="s">
        <v>11</v>
      </c>
      <c r="B5" s="376"/>
      <c r="C5" s="44"/>
      <c r="D5" s="31"/>
      <c r="E5" s="20"/>
      <c r="F5" s="20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7"/>
    </row>
    <row r="6" spans="1:20" ht="15.75" customHeight="1" x14ac:dyDescent="0.3">
      <c r="A6" s="375" t="s">
        <v>12</v>
      </c>
      <c r="B6" s="376"/>
      <c r="C6" s="23"/>
      <c r="D6" s="20"/>
      <c r="E6" s="20"/>
      <c r="F6" s="20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7"/>
    </row>
    <row r="7" spans="1:20" ht="15.75" customHeight="1" x14ac:dyDescent="0.3">
      <c r="A7" s="375" t="s">
        <v>13</v>
      </c>
      <c r="B7" s="376"/>
      <c r="C7" s="26"/>
      <c r="D7" s="25"/>
      <c r="E7" s="25"/>
      <c r="F7" s="25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7"/>
    </row>
    <row r="8" spans="1:20" ht="15.75" customHeight="1" x14ac:dyDescent="0.3">
      <c r="A8" s="375" t="s">
        <v>14</v>
      </c>
      <c r="B8" s="376"/>
      <c r="C8" s="29"/>
      <c r="D8" s="28"/>
      <c r="E8" s="28"/>
      <c r="F8" s="28"/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7"/>
    </row>
    <row r="9" spans="1:20" ht="5.15" customHeight="1" x14ac:dyDescent="0.3">
      <c r="A9" s="422"/>
      <c r="B9" s="423"/>
      <c r="C9" s="23"/>
      <c r="D9" s="20"/>
      <c r="E9" s="20"/>
      <c r="F9" s="20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7"/>
    </row>
    <row r="10" spans="1:20" ht="16.75" customHeight="1" x14ac:dyDescent="0.3">
      <c r="A10" s="3"/>
      <c r="B10" s="3"/>
      <c r="C10" s="3"/>
      <c r="D10" s="369" t="s">
        <v>1</v>
      </c>
      <c r="E10" s="370"/>
      <c r="F10" s="371"/>
      <c r="G10" s="3"/>
      <c r="H10" s="369" t="s">
        <v>1</v>
      </c>
      <c r="I10" s="370"/>
      <c r="J10" s="371"/>
      <c r="K10" s="30"/>
      <c r="L10" s="369" t="s">
        <v>3</v>
      </c>
      <c r="M10" s="370"/>
      <c r="N10" s="371"/>
      <c r="O10" s="3"/>
      <c r="P10" s="369" t="s">
        <v>3</v>
      </c>
      <c r="Q10" s="370"/>
      <c r="R10" s="371"/>
      <c r="S10" s="20"/>
      <c r="T10" s="7"/>
    </row>
    <row r="11" spans="1:20" ht="15.75" customHeight="1" x14ac:dyDescent="0.3">
      <c r="A11" s="343" t="s">
        <v>15</v>
      </c>
      <c r="B11" s="344"/>
      <c r="C11" s="3"/>
      <c r="D11" s="364">
        <v>44286</v>
      </c>
      <c r="E11" s="365"/>
      <c r="F11" s="366"/>
      <c r="G11" s="3"/>
      <c r="H11" s="364">
        <v>43921</v>
      </c>
      <c r="I11" s="365"/>
      <c r="J11" s="366"/>
      <c r="K11" s="30"/>
      <c r="L11" s="364">
        <v>44377</v>
      </c>
      <c r="M11" s="365"/>
      <c r="N11" s="366"/>
      <c r="O11" s="3"/>
      <c r="P11" s="364">
        <v>44012</v>
      </c>
      <c r="Q11" s="365"/>
      <c r="R11" s="366"/>
      <c r="S11" s="20"/>
      <c r="T11" s="7"/>
    </row>
    <row r="12" spans="1:20" ht="5.15" customHeight="1" x14ac:dyDescent="0.3">
      <c r="A12" s="3"/>
      <c r="B12" s="3"/>
      <c r="C12" s="3"/>
      <c r="D12" s="32"/>
      <c r="E12" s="32"/>
      <c r="F12" s="32"/>
      <c r="G12" s="3"/>
      <c r="H12" s="32"/>
      <c r="I12" s="32"/>
      <c r="J12" s="32"/>
      <c r="K12" s="30"/>
      <c r="L12" s="419"/>
      <c r="M12" s="420"/>
      <c r="N12" s="421"/>
      <c r="O12" s="3"/>
      <c r="P12" s="32"/>
      <c r="Q12" s="32"/>
      <c r="R12" s="32"/>
      <c r="S12" s="20"/>
      <c r="T12" s="7"/>
    </row>
    <row r="13" spans="1:20" ht="27.65" customHeight="1" x14ac:dyDescent="0.3">
      <c r="A13" s="3"/>
      <c r="B13" s="3"/>
      <c r="C13" s="3"/>
      <c r="D13" s="12" t="s">
        <v>23</v>
      </c>
      <c r="E13" s="12"/>
      <c r="F13" s="12" t="s">
        <v>24</v>
      </c>
      <c r="G13" s="3"/>
      <c r="H13" s="12" t="s">
        <v>23</v>
      </c>
      <c r="I13" s="12"/>
      <c r="J13" s="12" t="s">
        <v>24</v>
      </c>
      <c r="K13" s="30"/>
      <c r="L13" s="12" t="s">
        <v>23</v>
      </c>
      <c r="M13" s="12"/>
      <c r="N13" s="12" t="s">
        <v>24</v>
      </c>
      <c r="O13" s="3"/>
      <c r="P13" s="12" t="s">
        <v>23</v>
      </c>
      <c r="Q13" s="12"/>
      <c r="R13" s="12" t="s">
        <v>24</v>
      </c>
      <c r="S13" s="45"/>
      <c r="T13" s="7"/>
    </row>
    <row r="14" spans="1:20" ht="27.65" customHeight="1" x14ac:dyDescent="0.3">
      <c r="A14" s="3"/>
      <c r="B14" s="3"/>
      <c r="C14" s="3"/>
      <c r="D14" s="2" t="s">
        <v>25</v>
      </c>
      <c r="E14" s="2" t="s">
        <v>26</v>
      </c>
      <c r="F14" s="2" t="s">
        <v>27</v>
      </c>
      <c r="G14" s="3"/>
      <c r="H14" s="2" t="s">
        <v>25</v>
      </c>
      <c r="I14" s="2" t="s">
        <v>26</v>
      </c>
      <c r="J14" s="2" t="s">
        <v>27</v>
      </c>
      <c r="K14" s="30"/>
      <c r="L14" s="2" t="s">
        <v>25</v>
      </c>
      <c r="M14" s="2" t="s">
        <v>26</v>
      </c>
      <c r="N14" s="2" t="s">
        <v>27</v>
      </c>
      <c r="O14" s="3"/>
      <c r="P14" s="2" t="s">
        <v>25</v>
      </c>
      <c r="Q14" s="2" t="s">
        <v>26</v>
      </c>
      <c r="R14" s="2" t="s">
        <v>27</v>
      </c>
      <c r="S14" s="20"/>
      <c r="T14" s="7"/>
    </row>
    <row r="15" spans="1:20" ht="5.15" customHeight="1" x14ac:dyDescent="0.3">
      <c r="A15" s="3"/>
      <c r="B15" s="3"/>
      <c r="C15" s="3"/>
      <c r="D15" s="33"/>
      <c r="E15" s="33"/>
      <c r="F15" s="33"/>
      <c r="G15" s="3"/>
      <c r="H15" s="33"/>
      <c r="I15" s="33"/>
      <c r="J15" s="33"/>
      <c r="K15" s="30"/>
      <c r="L15" s="33"/>
      <c r="M15" s="33"/>
      <c r="N15" s="33"/>
      <c r="O15" s="3"/>
      <c r="P15" s="33"/>
      <c r="Q15" s="33"/>
      <c r="R15" s="33"/>
      <c r="S15" s="20"/>
      <c r="T15" s="7"/>
    </row>
    <row r="16" spans="1:20" ht="16.75" customHeight="1" x14ac:dyDescent="0.3">
      <c r="A16" s="343" t="s">
        <v>16</v>
      </c>
      <c r="B16" s="344"/>
      <c r="C16" s="3"/>
      <c r="D16" s="13">
        <v>6805.6</v>
      </c>
      <c r="E16" s="14">
        <v>0</v>
      </c>
      <c r="F16" s="13">
        <v>6805.6</v>
      </c>
      <c r="G16" s="4"/>
      <c r="H16" s="13">
        <v>5859.8</v>
      </c>
      <c r="I16" s="14">
        <v>0</v>
      </c>
      <c r="J16" s="13">
        <v>5859.8</v>
      </c>
      <c r="K16" s="3"/>
      <c r="L16" s="13">
        <v>13545.7</v>
      </c>
      <c r="M16" s="14">
        <v>0</v>
      </c>
      <c r="N16" s="13">
        <v>13545.7</v>
      </c>
      <c r="O16" s="4"/>
      <c r="P16" s="13">
        <v>11359.2</v>
      </c>
      <c r="Q16" s="14">
        <v>0</v>
      </c>
      <c r="R16" s="13">
        <v>11359.2</v>
      </c>
      <c r="S16" s="45"/>
      <c r="T16" s="7"/>
    </row>
    <row r="17" spans="1:20" ht="9.25" customHeight="1" x14ac:dyDescent="0.3">
      <c r="A17" s="37"/>
      <c r="B17" s="37"/>
      <c r="C17" s="3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  <c r="Q17" s="4"/>
      <c r="R17" s="4"/>
      <c r="S17" s="19"/>
      <c r="T17" s="7"/>
    </row>
    <row r="18" spans="1:20" ht="16.75" customHeight="1" x14ac:dyDescent="0.3">
      <c r="A18" s="343" t="s">
        <v>17</v>
      </c>
      <c r="B18" s="344"/>
      <c r="C18" s="3"/>
      <c r="D18" s="14">
        <v>1878.6</v>
      </c>
      <c r="E18" s="14">
        <v>-207.2</v>
      </c>
      <c r="F18" s="14">
        <v>1671.4</v>
      </c>
      <c r="G18" s="4"/>
      <c r="H18" s="14">
        <v>1215.0999999999999</v>
      </c>
      <c r="I18" s="14">
        <v>-58.6</v>
      </c>
      <c r="J18" s="14">
        <v>1156.5</v>
      </c>
      <c r="K18" s="3"/>
      <c r="L18" s="14">
        <v>3831.8</v>
      </c>
      <c r="M18" s="14">
        <v>-762.4</v>
      </c>
      <c r="N18" s="14">
        <v>3069.4</v>
      </c>
      <c r="O18" s="4"/>
      <c r="P18" s="14">
        <v>2437.1</v>
      </c>
      <c r="Q18" s="14">
        <v>-161.4</v>
      </c>
      <c r="R18" s="14">
        <v>2275.6999999999998</v>
      </c>
      <c r="S18" s="19"/>
      <c r="T18" s="7"/>
    </row>
    <row r="19" spans="1:20" ht="9.25" customHeight="1" x14ac:dyDescent="0.3">
      <c r="A19" s="37"/>
      <c r="B19" s="37"/>
      <c r="C19" s="3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  <c r="Q19" s="4"/>
      <c r="R19" s="4"/>
      <c r="S19" s="19"/>
      <c r="T19" s="7"/>
    </row>
    <row r="20" spans="1:20" ht="16.75" customHeight="1" x14ac:dyDescent="0.3">
      <c r="A20" s="417" t="s">
        <v>18</v>
      </c>
      <c r="B20" s="418"/>
      <c r="C20" s="3"/>
      <c r="D20" s="14">
        <v>1684.8</v>
      </c>
      <c r="E20" s="14">
        <v>0</v>
      </c>
      <c r="F20" s="14">
        <v>1684.8</v>
      </c>
      <c r="G20" s="4"/>
      <c r="H20" s="14">
        <v>1392.1</v>
      </c>
      <c r="I20" s="14">
        <v>0</v>
      </c>
      <c r="J20" s="14">
        <v>1392.1</v>
      </c>
      <c r="K20" s="3"/>
      <c r="L20" s="14">
        <v>3357.6</v>
      </c>
      <c r="M20" s="14">
        <v>0</v>
      </c>
      <c r="N20" s="14">
        <v>3357.6</v>
      </c>
      <c r="O20" s="4"/>
      <c r="P20" s="14">
        <v>2782.3</v>
      </c>
      <c r="Q20" s="14">
        <v>0</v>
      </c>
      <c r="R20" s="14">
        <v>2782.3</v>
      </c>
      <c r="S20" s="19"/>
      <c r="T20" s="7"/>
    </row>
    <row r="21" spans="1:20" ht="16.75" customHeight="1" x14ac:dyDescent="0.3">
      <c r="A21" s="417" t="s">
        <v>28</v>
      </c>
      <c r="B21" s="418"/>
      <c r="C21" s="3"/>
      <c r="D21" s="15">
        <v>1576</v>
      </c>
      <c r="E21" s="15">
        <v>0</v>
      </c>
      <c r="F21" s="15">
        <v>1576</v>
      </c>
      <c r="G21" s="4"/>
      <c r="H21" s="15">
        <v>1549.6</v>
      </c>
      <c r="I21" s="15">
        <v>0</v>
      </c>
      <c r="J21" s="15">
        <v>1549.6</v>
      </c>
      <c r="K21" s="3"/>
      <c r="L21" s="15">
        <v>3261.7</v>
      </c>
      <c r="M21" s="15">
        <v>0</v>
      </c>
      <c r="N21" s="15">
        <v>3261.7</v>
      </c>
      <c r="O21" s="4"/>
      <c r="P21" s="15">
        <v>2998.2</v>
      </c>
      <c r="Q21" s="15">
        <v>0</v>
      </c>
      <c r="R21" s="15">
        <v>2998.2</v>
      </c>
      <c r="S21" s="19"/>
      <c r="T21" s="7"/>
    </row>
    <row r="22" spans="1:20" ht="16.75" customHeight="1" x14ac:dyDescent="0.3">
      <c r="A22" s="343" t="s">
        <v>29</v>
      </c>
      <c r="B22" s="344"/>
      <c r="C22" s="3"/>
      <c r="D22" s="16">
        <v>3260.8</v>
      </c>
      <c r="E22" s="16">
        <v>0</v>
      </c>
      <c r="F22" s="16">
        <v>3260.8</v>
      </c>
      <c r="G22" s="4"/>
      <c r="H22" s="16">
        <v>2941.7</v>
      </c>
      <c r="I22" s="16">
        <v>0</v>
      </c>
      <c r="J22" s="16">
        <v>2941.7</v>
      </c>
      <c r="K22" s="3"/>
      <c r="L22" s="16">
        <v>6619.3</v>
      </c>
      <c r="M22" s="16">
        <v>0</v>
      </c>
      <c r="N22" s="16">
        <v>6619.3</v>
      </c>
      <c r="O22" s="4"/>
      <c r="P22" s="16">
        <v>5780.5</v>
      </c>
      <c r="Q22" s="16">
        <v>0</v>
      </c>
      <c r="R22" s="16">
        <v>5780.5</v>
      </c>
      <c r="S22" s="19"/>
      <c r="T22" s="7"/>
    </row>
    <row r="23" spans="1:20" ht="9.25" customHeight="1" x14ac:dyDescent="0.3">
      <c r="A23" s="37"/>
      <c r="B23" s="37"/>
      <c r="C23" s="3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  <c r="Q23" s="4"/>
      <c r="R23" s="4"/>
      <c r="S23" s="19"/>
      <c r="T23" s="7"/>
    </row>
    <row r="24" spans="1:20" ht="16.75" customHeight="1" x14ac:dyDescent="0.3">
      <c r="A24" s="343" t="s">
        <v>30</v>
      </c>
      <c r="B24" s="344"/>
      <c r="C24" s="3"/>
      <c r="D24" s="4"/>
      <c r="E24" s="102" t="s">
        <v>50</v>
      </c>
      <c r="F24" s="4"/>
      <c r="G24" s="4"/>
      <c r="H24" s="4"/>
      <c r="I24" s="102" t="s">
        <v>50</v>
      </c>
      <c r="J24" s="4"/>
      <c r="K24" s="3"/>
      <c r="L24" s="4"/>
      <c r="M24" s="102" t="s">
        <v>50</v>
      </c>
      <c r="N24" s="4"/>
      <c r="O24" s="4"/>
      <c r="P24" s="4"/>
      <c r="Q24" s="102" t="s">
        <v>50</v>
      </c>
      <c r="R24" s="4"/>
      <c r="S24" s="19"/>
      <c r="T24" s="7"/>
    </row>
    <row r="25" spans="1:20" ht="16.75" customHeight="1" x14ac:dyDescent="0.3">
      <c r="A25" s="343" t="s">
        <v>31</v>
      </c>
      <c r="B25" s="344"/>
      <c r="C25" s="3"/>
      <c r="D25" s="14">
        <v>299.3</v>
      </c>
      <c r="E25" s="100">
        <v>0</v>
      </c>
      <c r="F25" s="14">
        <v>299.3</v>
      </c>
      <c r="G25" s="4"/>
      <c r="H25" s="14">
        <v>52.3</v>
      </c>
      <c r="I25" s="100">
        <v>0</v>
      </c>
      <c r="J25" s="14">
        <v>52.3</v>
      </c>
      <c r="K25" s="3"/>
      <c r="L25" s="14">
        <v>324.3</v>
      </c>
      <c r="M25" s="100">
        <v>0</v>
      </c>
      <c r="N25" s="14">
        <v>324.3</v>
      </c>
      <c r="O25" s="4"/>
      <c r="P25" s="14">
        <v>294.10000000000002</v>
      </c>
      <c r="Q25" s="100">
        <v>0</v>
      </c>
      <c r="R25" s="14">
        <v>294.10000000000002</v>
      </c>
      <c r="S25" s="19"/>
      <c r="T25" s="7"/>
    </row>
    <row r="26" spans="1:20" ht="9.25" customHeight="1" x14ac:dyDescent="0.3">
      <c r="A26" s="37"/>
      <c r="B26" s="37"/>
      <c r="C26" s="3"/>
      <c r="D26" s="4"/>
      <c r="E26" s="108" t="s">
        <v>51</v>
      </c>
      <c r="F26" s="4"/>
      <c r="G26" s="4"/>
      <c r="H26" s="4"/>
      <c r="I26" s="108" t="s">
        <v>51</v>
      </c>
      <c r="J26" s="4"/>
      <c r="K26" s="3"/>
      <c r="L26" s="4"/>
      <c r="M26" s="108" t="s">
        <v>51</v>
      </c>
      <c r="N26" s="4"/>
      <c r="O26" s="4"/>
      <c r="P26" s="4"/>
      <c r="Q26" s="108" t="s">
        <v>51</v>
      </c>
      <c r="R26" s="4"/>
      <c r="S26" s="19"/>
      <c r="T26" s="7"/>
    </row>
    <row r="27" spans="1:20" ht="16.75" customHeight="1" x14ac:dyDescent="0.3">
      <c r="A27" s="343" t="s">
        <v>32</v>
      </c>
      <c r="B27" s="344"/>
      <c r="C27" s="3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  <c r="Q27" s="4"/>
      <c r="R27" s="4"/>
      <c r="S27" s="19"/>
      <c r="T27" s="7"/>
    </row>
    <row r="28" spans="1:20" ht="16.75" customHeight="1" x14ac:dyDescent="0.3">
      <c r="A28" s="343" t="s">
        <v>33</v>
      </c>
      <c r="B28" s="344"/>
      <c r="C28" s="3"/>
      <c r="D28" s="14">
        <v>211.6</v>
      </c>
      <c r="E28" s="14">
        <v>-211.6</v>
      </c>
      <c r="F28" s="14">
        <v>0</v>
      </c>
      <c r="G28" s="4"/>
      <c r="H28" s="14">
        <v>59.9</v>
      </c>
      <c r="I28" s="14">
        <v>-59.9</v>
      </c>
      <c r="J28" s="14">
        <v>0</v>
      </c>
      <c r="K28" s="3"/>
      <c r="L28" s="14">
        <v>211.6</v>
      </c>
      <c r="M28" s="14">
        <v>-211.6</v>
      </c>
      <c r="N28" s="14">
        <v>0</v>
      </c>
      <c r="O28" s="4"/>
      <c r="P28" s="14">
        <v>59.9</v>
      </c>
      <c r="Q28" s="14">
        <v>-59.9</v>
      </c>
      <c r="R28" s="14">
        <v>0</v>
      </c>
      <c r="S28" s="19"/>
      <c r="T28" s="7"/>
    </row>
    <row r="29" spans="1:20" ht="9.25" customHeight="1" x14ac:dyDescent="0.3">
      <c r="A29" s="37"/>
      <c r="B29" s="37"/>
      <c r="C29" s="3"/>
      <c r="D29" s="4"/>
      <c r="E29" s="4"/>
      <c r="F29" s="4"/>
      <c r="G29" s="4"/>
      <c r="H29" s="4"/>
      <c r="I29" s="4"/>
      <c r="J29" s="4"/>
      <c r="K29" s="3"/>
      <c r="L29" s="4"/>
      <c r="M29" s="4"/>
      <c r="N29" s="4"/>
      <c r="O29" s="4"/>
      <c r="P29" s="4"/>
      <c r="Q29" s="4"/>
      <c r="R29" s="4"/>
      <c r="S29" s="19"/>
      <c r="T29" s="7"/>
    </row>
    <row r="30" spans="1:20" ht="16.75" customHeight="1" x14ac:dyDescent="0.3">
      <c r="A30" s="343" t="s">
        <v>19</v>
      </c>
      <c r="B30" s="344"/>
      <c r="C30" s="3"/>
      <c r="D30" s="14">
        <v>321.10000000000002</v>
      </c>
      <c r="E30" s="14">
        <v>-286.5</v>
      </c>
      <c r="F30" s="14">
        <v>34.6</v>
      </c>
      <c r="G30" s="4"/>
      <c r="H30" s="14">
        <v>89.1</v>
      </c>
      <c r="I30" s="14">
        <v>-161.69999999999999</v>
      </c>
      <c r="J30" s="14">
        <v>-72.599999999999994</v>
      </c>
      <c r="K30" s="3"/>
      <c r="L30" s="14">
        <v>511.6</v>
      </c>
      <c r="M30" s="14">
        <v>-472</v>
      </c>
      <c r="N30" s="14">
        <v>39.6</v>
      </c>
      <c r="O30" s="4"/>
      <c r="P30" s="14">
        <v>536</v>
      </c>
      <c r="Q30" s="14">
        <v>-665.7</v>
      </c>
      <c r="R30" s="14">
        <v>-129.69999999999999</v>
      </c>
      <c r="S30" s="19"/>
      <c r="T30" s="7"/>
    </row>
    <row r="31" spans="1:20" ht="9.25" customHeight="1" x14ac:dyDescent="0.3">
      <c r="A31" s="37"/>
      <c r="B31" s="37"/>
      <c r="C31" s="3"/>
      <c r="D31" s="4"/>
      <c r="E31" s="4"/>
      <c r="F31" s="4" t="s">
        <v>34</v>
      </c>
      <c r="G31" s="4"/>
      <c r="H31" s="4"/>
      <c r="I31" s="4"/>
      <c r="J31" s="4" t="s">
        <v>34</v>
      </c>
      <c r="K31" s="3"/>
      <c r="L31" s="4"/>
      <c r="M31" s="4"/>
      <c r="N31" s="4"/>
      <c r="O31" s="4"/>
      <c r="P31" s="4"/>
      <c r="Q31" s="4"/>
      <c r="R31" s="4"/>
      <c r="S31" s="19"/>
      <c r="T31" s="7"/>
    </row>
    <row r="32" spans="1:20" ht="16.75" customHeight="1" x14ac:dyDescent="0.3">
      <c r="A32" s="343" t="s">
        <v>35</v>
      </c>
      <c r="B32" s="344"/>
      <c r="C32" s="3"/>
      <c r="D32" s="14">
        <v>121.1</v>
      </c>
      <c r="E32" s="14">
        <v>22.1</v>
      </c>
      <c r="F32" s="14">
        <v>143.19999999999999</v>
      </c>
      <c r="G32" s="4"/>
      <c r="H32" s="14">
        <v>223.4</v>
      </c>
      <c r="I32" s="14">
        <v>-16.5</v>
      </c>
      <c r="J32" s="14">
        <v>206.9</v>
      </c>
      <c r="K32" s="3"/>
      <c r="L32" s="14">
        <v>324.8</v>
      </c>
      <c r="M32" s="14">
        <v>98.5</v>
      </c>
      <c r="N32" s="14">
        <v>423.3</v>
      </c>
      <c r="O32" s="4"/>
      <c r="P32" s="14">
        <v>455.1</v>
      </c>
      <c r="Q32" s="14">
        <v>-101</v>
      </c>
      <c r="R32" s="14">
        <v>354.1</v>
      </c>
      <c r="S32" s="19"/>
      <c r="T32" s="7"/>
    </row>
    <row r="33" spans="1:20" ht="16.75" customHeight="1" x14ac:dyDescent="0.3">
      <c r="A33" s="410" t="s">
        <v>52</v>
      </c>
      <c r="B33" s="411"/>
      <c r="C33" s="412"/>
      <c r="D33" s="104"/>
      <c r="E33" s="120">
        <v>62.9</v>
      </c>
      <c r="F33" s="120">
        <v>62.9</v>
      </c>
      <c r="G33" s="108"/>
      <c r="H33" s="121"/>
      <c r="I33" s="120">
        <v>11</v>
      </c>
      <c r="J33" s="120">
        <v>11</v>
      </c>
      <c r="K33" s="108"/>
      <c r="L33" s="121"/>
      <c r="M33" s="120">
        <v>68.099999999999994</v>
      </c>
      <c r="N33" s="120">
        <v>68.099999999999994</v>
      </c>
      <c r="O33" s="108"/>
      <c r="P33" s="121"/>
      <c r="Q33" s="120">
        <v>25.1</v>
      </c>
      <c r="R33" s="120">
        <v>25.1</v>
      </c>
      <c r="S33" s="3"/>
      <c r="T33" s="36"/>
    </row>
    <row r="34" spans="1:20" ht="16.75" customHeight="1" x14ac:dyDescent="0.3">
      <c r="A34" s="413" t="s">
        <v>47</v>
      </c>
      <c r="B34" s="414"/>
      <c r="C34" s="414"/>
      <c r="D34" s="415"/>
      <c r="E34" s="113">
        <f>+E32+E33</f>
        <v>85</v>
      </c>
      <c r="F34" s="113">
        <f>+F32+F33</f>
        <v>206.1</v>
      </c>
      <c r="G34" s="108"/>
      <c r="H34" s="121"/>
      <c r="I34" s="113">
        <f>+I32+I33</f>
        <v>-5.5</v>
      </c>
      <c r="J34" s="113">
        <f>+J32+J33</f>
        <v>217.9</v>
      </c>
      <c r="K34" s="108"/>
      <c r="L34" s="121"/>
      <c r="M34" s="113">
        <f>+M32+M33</f>
        <v>166.6</v>
      </c>
      <c r="N34" s="113">
        <f>+N32+N33</f>
        <v>491.4</v>
      </c>
      <c r="O34" s="108"/>
      <c r="P34" s="121"/>
      <c r="Q34" s="113">
        <f>+Q32+Q33</f>
        <v>-75.900000000000006</v>
      </c>
      <c r="R34" s="113">
        <f>+R32+R33</f>
        <v>379.20000000000005</v>
      </c>
      <c r="S34" s="3"/>
      <c r="T34" s="36"/>
    </row>
    <row r="35" spans="1:20" ht="6" customHeight="1" x14ac:dyDescent="0.3">
      <c r="A35" s="110"/>
      <c r="B35" s="111"/>
      <c r="C35" s="111"/>
      <c r="D35" s="112"/>
      <c r="E35" s="114"/>
      <c r="F35" s="114"/>
      <c r="G35" s="108"/>
      <c r="H35" s="121"/>
      <c r="I35" s="114"/>
      <c r="J35" s="114"/>
      <c r="K35" s="108"/>
      <c r="L35" s="121"/>
      <c r="M35" s="114"/>
      <c r="N35" s="114"/>
      <c r="O35" s="108"/>
      <c r="P35" s="121"/>
      <c r="Q35" s="114"/>
      <c r="R35" s="114"/>
      <c r="S35" s="3"/>
      <c r="T35" s="36"/>
    </row>
    <row r="36" spans="1:20" ht="16.75" customHeight="1" x14ac:dyDescent="0.3">
      <c r="A36" s="408" t="s">
        <v>48</v>
      </c>
      <c r="B36" s="409"/>
      <c r="C36" s="111"/>
      <c r="D36" s="112"/>
      <c r="E36" s="115">
        <v>85</v>
      </c>
      <c r="F36" s="115">
        <v>206.1</v>
      </c>
      <c r="G36" s="108"/>
      <c r="H36" s="121"/>
      <c r="I36" s="115">
        <v>-5.5</v>
      </c>
      <c r="J36" s="115">
        <v>217.9</v>
      </c>
      <c r="K36" s="108"/>
      <c r="L36" s="121"/>
      <c r="M36" s="115">
        <v>166.6</v>
      </c>
      <c r="N36" s="115">
        <v>491.4</v>
      </c>
      <c r="O36" s="108"/>
      <c r="P36" s="121"/>
      <c r="Q36" s="115">
        <v>-75.900000000000006</v>
      </c>
      <c r="R36" s="115">
        <v>379.2</v>
      </c>
      <c r="S36" s="3"/>
      <c r="T36" s="36"/>
    </row>
    <row r="37" spans="1:20" ht="16.75" customHeight="1" x14ac:dyDescent="0.3">
      <c r="A37" s="408" t="s">
        <v>49</v>
      </c>
      <c r="B37" s="409"/>
      <c r="C37" s="111"/>
      <c r="D37" s="112"/>
      <c r="E37" s="114">
        <f>+E36-E34</f>
        <v>0</v>
      </c>
      <c r="F37" s="114">
        <f>+F36-F34</f>
        <v>0</v>
      </c>
      <c r="G37" s="108"/>
      <c r="H37" s="121"/>
      <c r="I37" s="114">
        <f>+I36-I34</f>
        <v>0</v>
      </c>
      <c r="J37" s="114">
        <f>+J36-J34</f>
        <v>0</v>
      </c>
      <c r="K37" s="108"/>
      <c r="L37" s="121"/>
      <c r="M37" s="114">
        <f>+M36-M34</f>
        <v>0</v>
      </c>
      <c r="N37" s="114">
        <f>+N36-N34</f>
        <v>0</v>
      </c>
      <c r="O37" s="108"/>
      <c r="P37" s="121"/>
      <c r="Q37" s="114">
        <f>+Q36-Q34</f>
        <v>0</v>
      </c>
      <c r="R37" s="114">
        <f>+R36-R34</f>
        <v>0</v>
      </c>
      <c r="S37" s="3"/>
      <c r="T37" s="36"/>
    </row>
    <row r="38" spans="1:20" ht="18" customHeight="1" x14ac:dyDescent="0.3">
      <c r="A38" s="37"/>
      <c r="B38" s="37"/>
      <c r="C38" s="3"/>
      <c r="D38" s="4"/>
      <c r="E38" s="116" t="s">
        <v>51</v>
      </c>
      <c r="F38" s="116" t="s">
        <v>51</v>
      </c>
      <c r="G38" s="4"/>
      <c r="H38" s="4"/>
      <c r="I38" s="116" t="s">
        <v>51</v>
      </c>
      <c r="J38" s="116" t="s">
        <v>51</v>
      </c>
      <c r="K38" s="3"/>
      <c r="L38" s="4"/>
      <c r="M38" s="116" t="s">
        <v>51</v>
      </c>
      <c r="N38" s="116" t="s">
        <v>51</v>
      </c>
      <c r="O38" s="117"/>
      <c r="P38" s="117"/>
      <c r="Q38" s="116" t="s">
        <v>51</v>
      </c>
      <c r="R38" s="116" t="s">
        <v>51</v>
      </c>
      <c r="S38" s="3"/>
      <c r="T38" s="36"/>
    </row>
    <row r="39" spans="1:20" ht="9.25" customHeight="1" x14ac:dyDescent="0.3">
      <c r="A39" s="37"/>
      <c r="B39" s="37"/>
      <c r="C39" s="3"/>
      <c r="D39" s="4"/>
      <c r="E39" s="4"/>
      <c r="F39" s="4"/>
      <c r="G39" s="4"/>
      <c r="H39" s="4"/>
      <c r="I39" s="4"/>
      <c r="J39" s="4"/>
      <c r="K39" s="3"/>
      <c r="L39" s="4"/>
      <c r="M39" s="4"/>
      <c r="N39" s="4"/>
      <c r="O39" s="4"/>
      <c r="P39" s="4"/>
      <c r="Q39" s="4"/>
      <c r="R39" s="4"/>
      <c r="S39" s="19"/>
      <c r="T39" s="7"/>
    </row>
    <row r="40" spans="1:20" ht="16.75" customHeight="1" x14ac:dyDescent="0.3">
      <c r="A40" s="343" t="s">
        <v>36</v>
      </c>
      <c r="B40" s="344"/>
      <c r="C40" s="3"/>
      <c r="D40" s="14">
        <v>1355.3</v>
      </c>
      <c r="E40" s="14">
        <v>110.2</v>
      </c>
      <c r="F40" s="14">
        <v>1465.5</v>
      </c>
      <c r="G40" s="4"/>
      <c r="H40" s="14">
        <v>1456.5</v>
      </c>
      <c r="I40" s="14">
        <v>-26.7</v>
      </c>
      <c r="J40" s="14">
        <v>1429.8</v>
      </c>
      <c r="K40" s="4"/>
      <c r="L40" s="14">
        <v>2745.5</v>
      </c>
      <c r="M40" s="14">
        <v>403.5</v>
      </c>
      <c r="N40" s="14">
        <v>3149</v>
      </c>
      <c r="O40" s="4"/>
      <c r="P40" s="14">
        <v>2868.5</v>
      </c>
      <c r="Q40" s="14">
        <v>-343.4</v>
      </c>
      <c r="R40" s="14">
        <v>2525.1</v>
      </c>
      <c r="S40" s="19"/>
      <c r="T40" s="7"/>
    </row>
    <row r="41" spans="1:20" ht="16.75" customHeight="1" x14ac:dyDescent="0.3">
      <c r="A41" s="413" t="s">
        <v>53</v>
      </c>
      <c r="B41" s="414"/>
      <c r="C41" s="415"/>
      <c r="D41" s="104"/>
      <c r="E41" s="120">
        <v>236.4</v>
      </c>
      <c r="F41" s="120">
        <v>236.4</v>
      </c>
      <c r="G41" s="108"/>
      <c r="H41" s="121"/>
      <c r="I41" s="120">
        <v>41.3</v>
      </c>
      <c r="J41" s="120">
        <v>41.3</v>
      </c>
      <c r="K41" s="108"/>
      <c r="L41" s="121"/>
      <c r="M41" s="120">
        <v>256.2</v>
      </c>
      <c r="N41" s="120">
        <v>256.2</v>
      </c>
      <c r="O41" s="108"/>
      <c r="P41" s="121"/>
      <c r="Q41" s="120">
        <v>269</v>
      </c>
      <c r="R41" s="120">
        <v>269</v>
      </c>
      <c r="S41" s="3"/>
      <c r="T41" s="36"/>
    </row>
    <row r="42" spans="1:20" ht="16.75" customHeight="1" x14ac:dyDescent="0.3">
      <c r="A42" s="413" t="s">
        <v>47</v>
      </c>
      <c r="B42" s="414"/>
      <c r="C42" s="414"/>
      <c r="D42" s="415"/>
      <c r="E42" s="113">
        <f>+E40+E41</f>
        <v>346.6</v>
      </c>
      <c r="F42" s="113">
        <f>+F40+F41</f>
        <v>1701.9</v>
      </c>
      <c r="G42" s="108"/>
      <c r="H42" s="121"/>
      <c r="I42" s="113">
        <f>+I40+I41</f>
        <v>14.599999999999998</v>
      </c>
      <c r="J42" s="113">
        <f>+J40+J41</f>
        <v>1471.1</v>
      </c>
      <c r="K42" s="108"/>
      <c r="L42" s="121"/>
      <c r="M42" s="113">
        <f>+M40+M41</f>
        <v>659.7</v>
      </c>
      <c r="N42" s="113">
        <f>+N40+N41</f>
        <v>3405.2</v>
      </c>
      <c r="O42" s="108"/>
      <c r="P42" s="121"/>
      <c r="Q42" s="113">
        <f>+Q40+Q41</f>
        <v>-74.399999999999977</v>
      </c>
      <c r="R42" s="113">
        <f>+R40+R41</f>
        <v>2794.1</v>
      </c>
      <c r="S42" s="3"/>
      <c r="T42" s="36"/>
    </row>
    <row r="43" spans="1:20" ht="6" customHeight="1" x14ac:dyDescent="0.3">
      <c r="A43" s="110"/>
      <c r="B43" s="111"/>
      <c r="C43" s="111"/>
      <c r="D43" s="112"/>
      <c r="E43" s="114"/>
      <c r="F43" s="114"/>
      <c r="G43" s="108"/>
      <c r="H43" s="121"/>
      <c r="I43" s="114"/>
      <c r="J43" s="114"/>
      <c r="K43" s="108"/>
      <c r="L43" s="121"/>
      <c r="M43" s="114"/>
      <c r="N43" s="114"/>
      <c r="O43" s="108"/>
      <c r="P43" s="121"/>
      <c r="Q43" s="114"/>
      <c r="R43" s="114"/>
      <c r="S43" s="3"/>
      <c r="T43" s="36"/>
    </row>
    <row r="44" spans="1:20" ht="16.75" customHeight="1" x14ac:dyDescent="0.3">
      <c r="A44" s="408" t="s">
        <v>48</v>
      </c>
      <c r="B44" s="409"/>
      <c r="C44" s="111"/>
      <c r="D44" s="112"/>
      <c r="E44" s="115">
        <v>346.6</v>
      </c>
      <c r="F44" s="115">
        <v>1701.9</v>
      </c>
      <c r="G44" s="108"/>
      <c r="H44" s="121"/>
      <c r="I44" s="115">
        <v>14.6</v>
      </c>
      <c r="J44" s="115">
        <v>1471.1</v>
      </c>
      <c r="K44" s="108"/>
      <c r="L44" s="121"/>
      <c r="M44" s="115">
        <v>659.7</v>
      </c>
      <c r="N44" s="115">
        <v>3405.2</v>
      </c>
      <c r="O44" s="108"/>
      <c r="P44" s="121"/>
      <c r="Q44" s="115">
        <v>-74.400000000000006</v>
      </c>
      <c r="R44" s="115">
        <v>2794.1</v>
      </c>
      <c r="S44" s="3"/>
      <c r="T44" s="36"/>
    </row>
    <row r="45" spans="1:20" ht="16.75" customHeight="1" x14ac:dyDescent="0.3">
      <c r="A45" s="408" t="s">
        <v>49</v>
      </c>
      <c r="B45" s="409"/>
      <c r="C45" s="111"/>
      <c r="D45" s="112"/>
      <c r="E45" s="114">
        <f>+E44-E42</f>
        <v>0</v>
      </c>
      <c r="F45" s="114">
        <f>+F44-F42</f>
        <v>0</v>
      </c>
      <c r="G45" s="108"/>
      <c r="H45" s="121"/>
      <c r="I45" s="114">
        <f>+I44-I42</f>
        <v>0</v>
      </c>
      <c r="J45" s="114">
        <f>+J44-J42</f>
        <v>0</v>
      </c>
      <c r="K45" s="108"/>
      <c r="L45" s="121"/>
      <c r="M45" s="114">
        <f>+M44-M42</f>
        <v>0</v>
      </c>
      <c r="N45" s="114">
        <f>+N44-N42</f>
        <v>0</v>
      </c>
      <c r="O45" s="108"/>
      <c r="P45" s="121"/>
      <c r="Q45" s="114">
        <f>+Q44-Q42</f>
        <v>0</v>
      </c>
      <c r="R45" s="114">
        <f>+R44-R42</f>
        <v>0</v>
      </c>
      <c r="S45" s="3"/>
      <c r="T45" s="36"/>
    </row>
    <row r="46" spans="1:20" ht="18" customHeight="1" x14ac:dyDescent="0.3">
      <c r="A46" s="37"/>
      <c r="B46" s="37"/>
      <c r="C46" s="3"/>
      <c r="D46" s="4"/>
      <c r="E46" s="116" t="s">
        <v>51</v>
      </c>
      <c r="F46" s="116" t="s">
        <v>51</v>
      </c>
      <c r="G46" s="4"/>
      <c r="H46" s="4"/>
      <c r="I46" s="116" t="s">
        <v>51</v>
      </c>
      <c r="J46" s="116" t="s">
        <v>51</v>
      </c>
      <c r="K46" s="3"/>
      <c r="L46" s="4"/>
      <c r="M46" s="116" t="s">
        <v>51</v>
      </c>
      <c r="N46" s="116" t="s">
        <v>51</v>
      </c>
      <c r="O46" s="117"/>
      <c r="P46" s="117"/>
      <c r="Q46" s="116" t="s">
        <v>51</v>
      </c>
      <c r="R46" s="116" t="s">
        <v>51</v>
      </c>
      <c r="S46" s="3"/>
      <c r="T46" s="36"/>
    </row>
    <row r="47" spans="1:20" ht="9.25" customHeight="1" x14ac:dyDescent="0.3">
      <c r="A47" s="37"/>
      <c r="B47" s="37"/>
      <c r="C47" s="3"/>
      <c r="D47" s="4"/>
      <c r="E47" s="4"/>
      <c r="F47" s="4"/>
      <c r="G47" s="4"/>
      <c r="H47" s="4"/>
      <c r="I47" s="4"/>
      <c r="J47" s="4"/>
      <c r="K47" s="3"/>
      <c r="L47" s="4"/>
      <c r="M47" s="4"/>
      <c r="N47" s="4"/>
      <c r="O47" s="4"/>
      <c r="P47" s="4"/>
      <c r="Q47" s="4"/>
      <c r="R47" s="4"/>
      <c r="S47" s="19"/>
      <c r="T47" s="7"/>
    </row>
    <row r="48" spans="1:20" ht="16.75" customHeight="1" x14ac:dyDescent="0.3">
      <c r="A48" s="343" t="s">
        <v>20</v>
      </c>
      <c r="B48" s="344"/>
      <c r="C48" s="3"/>
      <c r="D48" s="18">
        <v>1.49</v>
      </c>
      <c r="E48" s="18">
        <v>0.12</v>
      </c>
      <c r="F48" s="18">
        <v>1.61</v>
      </c>
      <c r="G48" s="4"/>
      <c r="H48" s="18">
        <v>1.6</v>
      </c>
      <c r="I48" s="18">
        <v>-0.04</v>
      </c>
      <c r="J48" s="18">
        <v>1.56</v>
      </c>
      <c r="K48" s="3"/>
      <c r="L48" s="18">
        <v>3.01</v>
      </c>
      <c r="M48" s="18">
        <v>0.45</v>
      </c>
      <c r="N48" s="18">
        <v>3.46</v>
      </c>
      <c r="O48" s="4"/>
      <c r="P48" s="18">
        <v>3.15</v>
      </c>
      <c r="Q48" s="18">
        <v>-0.38</v>
      </c>
      <c r="R48" s="18">
        <v>2.77</v>
      </c>
      <c r="S48" s="19"/>
      <c r="T48" s="7"/>
    </row>
    <row r="49" spans="1:20" ht="16.75" customHeight="1" x14ac:dyDescent="0.3">
      <c r="A49" s="410" t="s">
        <v>54</v>
      </c>
      <c r="B49" s="411"/>
      <c r="C49" s="412"/>
      <c r="D49" s="104"/>
      <c r="E49" s="122">
        <v>0.26</v>
      </c>
      <c r="F49" s="122">
        <v>0.26</v>
      </c>
      <c r="G49" s="123"/>
      <c r="H49" s="124"/>
      <c r="I49" s="122">
        <v>0.05</v>
      </c>
      <c r="J49" s="122">
        <v>0.05</v>
      </c>
      <c r="K49" s="123"/>
      <c r="L49" s="124"/>
      <c r="M49" s="122">
        <v>0.28000000000000003</v>
      </c>
      <c r="N49" s="122">
        <v>0.28000000000000003</v>
      </c>
      <c r="O49" s="123"/>
      <c r="P49" s="124"/>
      <c r="Q49" s="122">
        <v>0.3</v>
      </c>
      <c r="R49" s="122">
        <v>0.3</v>
      </c>
      <c r="S49" s="3"/>
      <c r="T49" s="36"/>
    </row>
    <row r="50" spans="1:20" ht="16.75" customHeight="1" x14ac:dyDescent="0.3">
      <c r="A50" s="413" t="s">
        <v>47</v>
      </c>
      <c r="B50" s="414"/>
      <c r="C50" s="414"/>
      <c r="D50" s="415"/>
      <c r="E50" s="118">
        <f>+E48+E49</f>
        <v>0.38</v>
      </c>
      <c r="F50" s="118">
        <f>+F48+F49</f>
        <v>1.87</v>
      </c>
      <c r="G50" s="123"/>
      <c r="H50" s="124"/>
      <c r="I50" s="118">
        <f>+I48+I49</f>
        <v>1.0000000000000002E-2</v>
      </c>
      <c r="J50" s="118">
        <f>+J48+J49</f>
        <v>1.61</v>
      </c>
      <c r="K50" s="123"/>
      <c r="L50" s="124"/>
      <c r="M50" s="118">
        <f>+M48+M49</f>
        <v>0.73</v>
      </c>
      <c r="N50" s="118">
        <f>+N48+N49</f>
        <v>3.74</v>
      </c>
      <c r="O50" s="123"/>
      <c r="P50" s="124"/>
      <c r="Q50" s="118">
        <f>+Q48+Q49</f>
        <v>-8.0000000000000016E-2</v>
      </c>
      <c r="R50" s="118">
        <f>+R48+R49</f>
        <v>3.07</v>
      </c>
      <c r="S50" s="3"/>
      <c r="T50" s="36"/>
    </row>
    <row r="51" spans="1:20" ht="6" customHeight="1" x14ac:dyDescent="0.3">
      <c r="A51" s="110"/>
      <c r="B51" s="111"/>
      <c r="C51" s="111"/>
      <c r="D51" s="112"/>
      <c r="E51" s="114"/>
      <c r="F51" s="114"/>
      <c r="G51" s="108"/>
      <c r="H51" s="121"/>
      <c r="I51" s="114"/>
      <c r="J51" s="114"/>
      <c r="K51" s="108"/>
      <c r="L51" s="121"/>
      <c r="M51" s="114"/>
      <c r="N51" s="114"/>
      <c r="O51" s="108"/>
      <c r="P51" s="121"/>
      <c r="Q51" s="114"/>
      <c r="R51" s="114"/>
      <c r="S51" s="3"/>
      <c r="T51" s="36"/>
    </row>
    <row r="52" spans="1:20" ht="16.75" customHeight="1" x14ac:dyDescent="0.3">
      <c r="A52" s="408" t="s">
        <v>48</v>
      </c>
      <c r="B52" s="409"/>
      <c r="C52" s="111"/>
      <c r="D52" s="112"/>
      <c r="E52" s="119">
        <v>0.38</v>
      </c>
      <c r="F52" s="119">
        <v>1.87</v>
      </c>
      <c r="G52" s="123"/>
      <c r="H52" s="124"/>
      <c r="I52" s="119">
        <v>0.01</v>
      </c>
      <c r="J52" s="119">
        <v>1.61</v>
      </c>
      <c r="K52" s="123"/>
      <c r="L52" s="124"/>
      <c r="M52" s="119">
        <v>0.73</v>
      </c>
      <c r="N52" s="119">
        <v>3.74</v>
      </c>
      <c r="O52" s="123"/>
      <c r="P52" s="124"/>
      <c r="Q52" s="119">
        <v>-0.08</v>
      </c>
      <c r="R52" s="119">
        <v>3.07</v>
      </c>
      <c r="S52" s="3"/>
      <c r="T52" s="36"/>
    </row>
    <row r="53" spans="1:20" ht="16.75" customHeight="1" x14ac:dyDescent="0.3">
      <c r="A53" s="408" t="s">
        <v>49</v>
      </c>
      <c r="B53" s="409"/>
      <c r="C53" s="111"/>
      <c r="D53" s="112"/>
      <c r="E53" s="114">
        <f>+E52-E50</f>
        <v>0</v>
      </c>
      <c r="F53" s="114">
        <f>+F52-F50</f>
        <v>0</v>
      </c>
      <c r="G53" s="108"/>
      <c r="H53" s="121"/>
      <c r="I53" s="114">
        <f>+I52-I50</f>
        <v>0</v>
      </c>
      <c r="J53" s="114">
        <f>+J52-J50</f>
        <v>0</v>
      </c>
      <c r="K53" s="108"/>
      <c r="L53" s="121"/>
      <c r="M53" s="114">
        <f>+M52-M50</f>
        <v>0</v>
      </c>
      <c r="N53" s="114">
        <f>+N52-N50</f>
        <v>0</v>
      </c>
      <c r="O53" s="108"/>
      <c r="P53" s="121"/>
      <c r="Q53" s="114">
        <f>+Q52-Q50</f>
        <v>0</v>
      </c>
      <c r="R53" s="114">
        <f>+R52-R50</f>
        <v>0</v>
      </c>
      <c r="S53" s="3"/>
      <c r="T53" s="36"/>
    </row>
    <row r="54" spans="1:20" ht="18" customHeight="1" x14ac:dyDescent="0.3">
      <c r="A54" s="37"/>
      <c r="B54" s="37"/>
      <c r="C54" s="3"/>
      <c r="D54" s="4"/>
      <c r="E54" s="116" t="s">
        <v>51</v>
      </c>
      <c r="F54" s="116" t="s">
        <v>51</v>
      </c>
      <c r="G54" s="4"/>
      <c r="H54" s="4"/>
      <c r="I54" s="116" t="s">
        <v>51</v>
      </c>
      <c r="J54" s="116" t="s">
        <v>51</v>
      </c>
      <c r="K54" s="3"/>
      <c r="L54" s="4"/>
      <c r="M54" s="116" t="s">
        <v>51</v>
      </c>
      <c r="N54" s="116" t="s">
        <v>51</v>
      </c>
      <c r="O54" s="117"/>
      <c r="P54" s="117"/>
      <c r="Q54" s="116" t="s">
        <v>51</v>
      </c>
      <c r="R54" s="116" t="s">
        <v>51</v>
      </c>
      <c r="S54" s="3"/>
      <c r="T54" s="36"/>
    </row>
    <row r="55" spans="1:20" ht="5.15" customHeight="1" x14ac:dyDescent="0.3">
      <c r="A55" s="358"/>
      <c r="B55" s="424"/>
      <c r="C55" s="424"/>
      <c r="D55" s="424"/>
      <c r="E55" s="424"/>
      <c r="F55" s="424"/>
      <c r="G55" s="424"/>
      <c r="H55" s="424"/>
      <c r="I55" s="424"/>
      <c r="J55" s="359"/>
      <c r="K55" s="3"/>
      <c r="L55" s="3"/>
      <c r="M55" s="3"/>
      <c r="N55" s="3"/>
      <c r="O55" s="3"/>
      <c r="P55" s="3"/>
      <c r="Q55" s="3"/>
      <c r="R55" s="3"/>
      <c r="S55" s="19"/>
      <c r="T55" s="7"/>
    </row>
    <row r="56" spans="1:20" ht="13.9" customHeight="1" x14ac:dyDescent="0.3">
      <c r="A56" s="358"/>
      <c r="B56" s="424"/>
      <c r="C56" s="424"/>
      <c r="D56" s="424"/>
      <c r="E56" s="424"/>
      <c r="F56" s="424"/>
      <c r="G56" s="424"/>
      <c r="H56" s="424"/>
      <c r="I56" s="424"/>
      <c r="J56" s="359"/>
      <c r="K56" s="3"/>
      <c r="L56" s="3"/>
      <c r="M56" s="89"/>
      <c r="N56" s="89"/>
      <c r="O56" s="3"/>
      <c r="P56" s="3"/>
      <c r="Q56" s="89"/>
      <c r="R56" s="89"/>
      <c r="S56" s="19"/>
      <c r="T56" s="7"/>
    </row>
    <row r="57" spans="1:20" ht="5.15" customHeight="1" x14ac:dyDescent="0.3">
      <c r="A57" s="358"/>
      <c r="B57" s="424"/>
      <c r="C57" s="424"/>
      <c r="D57" s="424"/>
      <c r="E57" s="424"/>
      <c r="F57" s="424"/>
      <c r="G57" s="424"/>
      <c r="H57" s="424"/>
      <c r="I57" s="424"/>
      <c r="J57" s="359"/>
      <c r="K57" s="3"/>
      <c r="L57" s="3"/>
      <c r="M57" s="3"/>
      <c r="N57" s="3"/>
      <c r="O57" s="3"/>
      <c r="P57" s="3"/>
      <c r="Q57" s="3"/>
      <c r="R57" s="3"/>
      <c r="S57" s="19"/>
      <c r="T57" s="7"/>
    </row>
    <row r="58" spans="1:20" ht="16.75" customHeight="1" x14ac:dyDescent="0.3">
      <c r="A58" s="3"/>
      <c r="B58" s="3"/>
      <c r="C58" s="3"/>
      <c r="D58" s="369" t="s">
        <v>5</v>
      </c>
      <c r="E58" s="370"/>
      <c r="F58" s="371"/>
      <c r="G58" s="3"/>
      <c r="H58" s="369" t="s">
        <v>5</v>
      </c>
      <c r="I58" s="370"/>
      <c r="J58" s="371"/>
      <c r="K58" s="3"/>
      <c r="L58" s="369" t="s">
        <v>7</v>
      </c>
      <c r="M58" s="370"/>
      <c r="N58" s="371"/>
      <c r="O58" s="3"/>
      <c r="P58" s="369" t="s">
        <v>7</v>
      </c>
      <c r="Q58" s="370"/>
      <c r="R58" s="371"/>
      <c r="S58" s="20"/>
      <c r="T58" s="7"/>
    </row>
    <row r="59" spans="1:20" ht="16.75" customHeight="1" x14ac:dyDescent="0.3">
      <c r="A59" s="3"/>
      <c r="B59" s="3"/>
      <c r="C59" s="3"/>
      <c r="D59" s="364">
        <v>44469</v>
      </c>
      <c r="E59" s="365"/>
      <c r="F59" s="366"/>
      <c r="G59" s="3"/>
      <c r="H59" s="364">
        <v>44104</v>
      </c>
      <c r="I59" s="365"/>
      <c r="J59" s="366"/>
      <c r="K59" s="3"/>
      <c r="L59" s="364">
        <v>44561</v>
      </c>
      <c r="M59" s="367"/>
      <c r="N59" s="368"/>
      <c r="O59" s="3"/>
      <c r="P59" s="364">
        <v>44196</v>
      </c>
      <c r="Q59" s="365"/>
      <c r="R59" s="368"/>
      <c r="S59" s="19"/>
      <c r="T59" s="7"/>
    </row>
    <row r="60" spans="1:20" ht="5.9" customHeight="1" x14ac:dyDescent="0.3">
      <c r="A60" s="3"/>
      <c r="B60" s="3"/>
      <c r="C60" s="3"/>
      <c r="D60" s="32"/>
      <c r="E60" s="32"/>
      <c r="F60" s="32"/>
      <c r="G60" s="3"/>
      <c r="H60" s="32"/>
      <c r="I60" s="32"/>
      <c r="J60" s="32"/>
      <c r="K60" s="3"/>
      <c r="L60" s="419"/>
      <c r="M60" s="420"/>
      <c r="N60" s="421"/>
      <c r="O60" s="3"/>
      <c r="P60" s="8"/>
      <c r="Q60" s="8"/>
      <c r="R60" s="8"/>
      <c r="S60" s="19"/>
      <c r="T60" s="7"/>
    </row>
    <row r="61" spans="1:20" ht="27.65" customHeight="1" x14ac:dyDescent="0.3">
      <c r="A61" s="3"/>
      <c r="B61" s="3"/>
      <c r="C61" s="3"/>
      <c r="D61" s="12" t="s">
        <v>23</v>
      </c>
      <c r="E61" s="12"/>
      <c r="F61" s="12" t="s">
        <v>24</v>
      </c>
      <c r="G61" s="3"/>
      <c r="H61" s="12" t="s">
        <v>23</v>
      </c>
      <c r="I61" s="12"/>
      <c r="J61" s="12" t="s">
        <v>24</v>
      </c>
      <c r="K61" s="3"/>
      <c r="L61" s="12" t="s">
        <v>23</v>
      </c>
      <c r="M61" s="12"/>
      <c r="N61" s="12" t="s">
        <v>24</v>
      </c>
      <c r="O61" s="3"/>
      <c r="P61" s="12" t="s">
        <v>23</v>
      </c>
      <c r="Q61" s="9"/>
      <c r="R61" s="12" t="s">
        <v>24</v>
      </c>
      <c r="S61" s="19"/>
      <c r="T61" s="7"/>
    </row>
    <row r="62" spans="1:20" ht="27.65" customHeight="1" x14ac:dyDescent="0.3">
      <c r="A62" s="3"/>
      <c r="B62" s="3"/>
      <c r="C62" s="3"/>
      <c r="D62" s="2" t="s">
        <v>25</v>
      </c>
      <c r="E62" s="2" t="s">
        <v>26</v>
      </c>
      <c r="F62" s="2" t="s">
        <v>27</v>
      </c>
      <c r="G62" s="3"/>
      <c r="H62" s="2" t="s">
        <v>25</v>
      </c>
      <c r="I62" s="2" t="s">
        <v>26</v>
      </c>
      <c r="J62" s="2" t="s">
        <v>27</v>
      </c>
      <c r="K62" s="3"/>
      <c r="L62" s="2" t="s">
        <v>25</v>
      </c>
      <c r="M62" s="2" t="s">
        <v>26</v>
      </c>
      <c r="N62" s="2" t="s">
        <v>27</v>
      </c>
      <c r="O62" s="3"/>
      <c r="P62" s="2" t="s">
        <v>25</v>
      </c>
      <c r="Q62" s="2" t="s">
        <v>26</v>
      </c>
      <c r="R62" s="2" t="s">
        <v>27</v>
      </c>
      <c r="S62" s="19"/>
      <c r="T62" s="7"/>
    </row>
    <row r="63" spans="1:20" ht="5.15" customHeight="1" x14ac:dyDescent="0.3">
      <c r="A63" s="3"/>
      <c r="B63" s="3"/>
      <c r="C63" s="3"/>
      <c r="D63" s="33"/>
      <c r="E63" s="33"/>
      <c r="F63" s="33"/>
      <c r="G63" s="3"/>
      <c r="H63" s="33"/>
      <c r="I63" s="33"/>
      <c r="J63" s="33"/>
      <c r="K63" s="3"/>
      <c r="L63" s="33"/>
      <c r="M63" s="33"/>
      <c r="N63" s="33"/>
      <c r="O63" s="3"/>
      <c r="P63" s="9"/>
      <c r="Q63" s="9"/>
      <c r="R63" s="9"/>
      <c r="S63" s="19"/>
      <c r="T63" s="7"/>
    </row>
    <row r="64" spans="1:20" ht="16.75" customHeight="1" x14ac:dyDescent="0.3">
      <c r="A64" s="343" t="s">
        <v>16</v>
      </c>
      <c r="B64" s="344"/>
      <c r="C64" s="3"/>
      <c r="D64" s="13">
        <v>20318.5</v>
      </c>
      <c r="E64" s="14">
        <v>0</v>
      </c>
      <c r="F64" s="13">
        <v>20318.5</v>
      </c>
      <c r="G64" s="4"/>
      <c r="H64" s="13">
        <v>17099.8</v>
      </c>
      <c r="I64" s="14">
        <v>0</v>
      </c>
      <c r="J64" s="13">
        <v>17099.8</v>
      </c>
      <c r="K64" s="3"/>
      <c r="L64" s="13">
        <v>28318.400000000001</v>
      </c>
      <c r="M64" s="14">
        <v>0</v>
      </c>
      <c r="N64" s="13">
        <v>28318.400000000001</v>
      </c>
      <c r="O64" s="4"/>
      <c r="P64" s="13">
        <v>24539.8</v>
      </c>
      <c r="Q64" s="14">
        <v>0</v>
      </c>
      <c r="R64" s="13">
        <v>24539.8</v>
      </c>
      <c r="S64" s="19"/>
      <c r="T64" s="7"/>
    </row>
    <row r="65" spans="1:20" ht="5.15" customHeight="1" x14ac:dyDescent="0.3">
      <c r="A65" s="37"/>
      <c r="B65" s="37"/>
      <c r="C65" s="3"/>
      <c r="D65" s="4"/>
      <c r="E65" s="6"/>
      <c r="F65" s="4"/>
      <c r="G65" s="4"/>
      <c r="H65" s="4"/>
      <c r="I65" s="4"/>
      <c r="J65" s="4"/>
      <c r="K65" s="3"/>
      <c r="L65" s="4"/>
      <c r="M65" s="4"/>
      <c r="N65" s="4"/>
      <c r="O65" s="4"/>
      <c r="P65" s="4"/>
      <c r="Q65" s="4"/>
      <c r="R65" s="4"/>
      <c r="S65" s="19"/>
      <c r="T65" s="7"/>
    </row>
    <row r="66" spans="1:20" ht="16.75" customHeight="1" x14ac:dyDescent="0.3">
      <c r="A66" s="343" t="s">
        <v>17</v>
      </c>
      <c r="B66" s="344"/>
      <c r="C66" s="3"/>
      <c r="D66" s="14">
        <v>5262.6</v>
      </c>
      <c r="E66" s="14">
        <v>-771.4</v>
      </c>
      <c r="F66" s="14">
        <v>4491.2</v>
      </c>
      <c r="G66" s="4"/>
      <c r="H66" s="14">
        <v>3763.5</v>
      </c>
      <c r="I66" s="14">
        <v>-287.89999999999998</v>
      </c>
      <c r="J66" s="14">
        <v>3475.6</v>
      </c>
      <c r="K66" s="3"/>
      <c r="L66" s="14">
        <v>7312.8</v>
      </c>
      <c r="M66" s="14">
        <v>-908.8</v>
      </c>
      <c r="N66" s="14">
        <v>6404</v>
      </c>
      <c r="O66" s="4"/>
      <c r="P66" s="14">
        <v>5483.3</v>
      </c>
      <c r="Q66" s="14">
        <v>-415.2</v>
      </c>
      <c r="R66" s="14">
        <v>5068.1000000000004</v>
      </c>
      <c r="S66" s="19"/>
      <c r="T66" s="7"/>
    </row>
    <row r="67" spans="1:20" ht="9.25" customHeight="1" x14ac:dyDescent="0.3">
      <c r="A67" s="37"/>
      <c r="B67" s="37"/>
      <c r="C67" s="3"/>
      <c r="D67" s="4"/>
      <c r="E67" s="6"/>
      <c r="F67" s="4"/>
      <c r="G67" s="4"/>
      <c r="H67" s="4"/>
      <c r="I67" s="4"/>
      <c r="J67" s="4"/>
      <c r="K67" s="3"/>
      <c r="L67" s="4"/>
      <c r="M67" s="4"/>
      <c r="N67" s="4"/>
      <c r="O67" s="4"/>
      <c r="P67" s="4"/>
      <c r="Q67" s="4"/>
      <c r="R67" s="4"/>
      <c r="S67" s="19"/>
      <c r="T67" s="7"/>
    </row>
    <row r="68" spans="1:20" ht="16.75" customHeight="1" x14ac:dyDescent="0.3">
      <c r="A68" s="417" t="s">
        <v>18</v>
      </c>
      <c r="B68" s="418"/>
      <c r="C68" s="3"/>
      <c r="D68" s="14">
        <v>5066.5</v>
      </c>
      <c r="E68" s="14">
        <v>0</v>
      </c>
      <c r="F68" s="14">
        <v>5066.5</v>
      </c>
      <c r="G68" s="4"/>
      <c r="H68" s="14">
        <v>4247.7</v>
      </c>
      <c r="I68" s="14">
        <v>0</v>
      </c>
      <c r="J68" s="14">
        <v>4247.7</v>
      </c>
      <c r="K68" s="3"/>
      <c r="L68" s="14">
        <v>7025.9</v>
      </c>
      <c r="M68" s="14">
        <v>0</v>
      </c>
      <c r="N68" s="14">
        <v>7025.9</v>
      </c>
      <c r="O68" s="4"/>
      <c r="P68" s="14">
        <v>6085.7</v>
      </c>
      <c r="Q68" s="14">
        <v>0</v>
      </c>
      <c r="R68" s="14">
        <v>6085.7</v>
      </c>
      <c r="S68" s="19"/>
      <c r="T68" s="7"/>
    </row>
    <row r="69" spans="1:20" ht="16.75" customHeight="1" x14ac:dyDescent="0.3">
      <c r="A69" s="417" t="s">
        <v>28</v>
      </c>
      <c r="B69" s="418"/>
      <c r="C69" s="3"/>
      <c r="D69" s="15">
        <v>4839.6000000000004</v>
      </c>
      <c r="E69" s="15">
        <v>0</v>
      </c>
      <c r="F69" s="15">
        <v>4839.6000000000004</v>
      </c>
      <c r="G69" s="4"/>
      <c r="H69" s="15">
        <v>4567.3</v>
      </c>
      <c r="I69" s="15">
        <v>0</v>
      </c>
      <c r="J69" s="15">
        <v>4567.3</v>
      </c>
      <c r="K69" s="3"/>
      <c r="L69" s="15">
        <v>6431.6</v>
      </c>
      <c r="M69" s="15">
        <v>0</v>
      </c>
      <c r="N69" s="15">
        <v>6431.6</v>
      </c>
      <c r="O69" s="4"/>
      <c r="P69" s="15">
        <v>6121.2</v>
      </c>
      <c r="Q69" s="15">
        <v>0</v>
      </c>
      <c r="R69" s="15">
        <v>6121.2</v>
      </c>
      <c r="S69" s="19"/>
      <c r="T69" s="7"/>
    </row>
    <row r="70" spans="1:20" ht="16.75" customHeight="1" x14ac:dyDescent="0.3">
      <c r="A70" s="343" t="s">
        <v>29</v>
      </c>
      <c r="B70" s="344"/>
      <c r="C70" s="3"/>
      <c r="D70" s="16">
        <v>9906.1</v>
      </c>
      <c r="E70" s="16">
        <v>0</v>
      </c>
      <c r="F70" s="16">
        <v>9906.1</v>
      </c>
      <c r="G70" s="4"/>
      <c r="H70" s="16">
        <v>8815</v>
      </c>
      <c r="I70" s="16">
        <v>0</v>
      </c>
      <c r="J70" s="16">
        <v>8815</v>
      </c>
      <c r="K70" s="3"/>
      <c r="L70" s="16">
        <v>13457.5</v>
      </c>
      <c r="M70" s="16">
        <v>0</v>
      </c>
      <c r="N70" s="16">
        <v>13457.5</v>
      </c>
      <c r="O70" s="4"/>
      <c r="P70" s="16">
        <v>12206.9</v>
      </c>
      <c r="Q70" s="16">
        <v>0</v>
      </c>
      <c r="R70" s="16">
        <v>12206.9</v>
      </c>
      <c r="S70" s="19"/>
      <c r="T70" s="7"/>
    </row>
    <row r="71" spans="1:20" ht="9.25" customHeight="1" x14ac:dyDescent="0.3">
      <c r="A71" s="37"/>
      <c r="B71" s="37"/>
      <c r="C71" s="3"/>
      <c r="D71" s="4"/>
      <c r="E71" s="6"/>
      <c r="F71" s="4"/>
      <c r="G71" s="4"/>
      <c r="H71" s="4"/>
      <c r="I71" s="4"/>
      <c r="J71" s="4"/>
      <c r="K71" s="3"/>
      <c r="L71" s="4"/>
      <c r="M71" s="4"/>
      <c r="N71" s="4"/>
      <c r="O71" s="4"/>
      <c r="P71" s="4"/>
      <c r="Q71" s="4"/>
      <c r="R71" s="4"/>
      <c r="S71" s="19"/>
      <c r="T71" s="7"/>
    </row>
    <row r="72" spans="1:20" ht="16.75" customHeight="1" x14ac:dyDescent="0.3">
      <c r="A72" s="343" t="s">
        <v>30</v>
      </c>
      <c r="B72" s="344"/>
      <c r="C72" s="3"/>
      <c r="D72" s="4"/>
      <c r="E72" s="102" t="s">
        <v>50</v>
      </c>
      <c r="F72" s="4"/>
      <c r="G72" s="4"/>
      <c r="H72" s="4"/>
      <c r="I72" s="102" t="s">
        <v>50</v>
      </c>
      <c r="J72" s="4"/>
      <c r="K72" s="3"/>
      <c r="L72" s="4"/>
      <c r="M72" s="102" t="s">
        <v>50</v>
      </c>
      <c r="N72" s="4"/>
      <c r="O72" s="4"/>
      <c r="P72" s="4"/>
      <c r="Q72" s="102" t="s">
        <v>50</v>
      </c>
      <c r="R72" s="4"/>
      <c r="S72" s="19"/>
      <c r="T72" s="7"/>
    </row>
    <row r="73" spans="1:20" ht="16.75" customHeight="1" x14ac:dyDescent="0.3">
      <c r="A73" s="343" t="s">
        <v>31</v>
      </c>
      <c r="B73" s="344"/>
      <c r="C73" s="3"/>
      <c r="D73" s="14">
        <v>498.3</v>
      </c>
      <c r="E73" s="100">
        <v>0</v>
      </c>
      <c r="F73" s="14">
        <v>498.3</v>
      </c>
      <c r="G73" s="4"/>
      <c r="H73" s="14">
        <v>294.10000000000002</v>
      </c>
      <c r="I73" s="100">
        <v>0</v>
      </c>
      <c r="J73" s="14">
        <v>294.10000000000002</v>
      </c>
      <c r="K73" s="3"/>
      <c r="L73" s="14">
        <v>874.9</v>
      </c>
      <c r="M73" s="100">
        <v>0</v>
      </c>
      <c r="N73" s="14">
        <v>874.9</v>
      </c>
      <c r="O73" s="4"/>
      <c r="P73" s="14">
        <v>660.4</v>
      </c>
      <c r="Q73" s="100">
        <v>0</v>
      </c>
      <c r="R73" s="14">
        <v>660.4</v>
      </c>
      <c r="S73" s="19"/>
      <c r="T73" s="7"/>
    </row>
    <row r="74" spans="1:20" ht="9.25" customHeight="1" x14ac:dyDescent="0.3">
      <c r="A74" s="37"/>
      <c r="B74" s="37"/>
      <c r="C74" s="3"/>
      <c r="D74" s="4"/>
      <c r="E74" s="108" t="s">
        <v>51</v>
      </c>
      <c r="F74" s="4"/>
      <c r="G74" s="4"/>
      <c r="H74" s="4"/>
      <c r="I74" s="108" t="s">
        <v>51</v>
      </c>
      <c r="J74" s="4"/>
      <c r="K74" s="3"/>
      <c r="L74" s="4"/>
      <c r="M74" s="108" t="s">
        <v>51</v>
      </c>
      <c r="N74" s="4"/>
      <c r="O74" s="4"/>
      <c r="P74" s="4"/>
      <c r="Q74" s="108" t="s">
        <v>51</v>
      </c>
      <c r="R74" s="4"/>
      <c r="S74" s="19"/>
      <c r="T74" s="7"/>
    </row>
    <row r="75" spans="1:20" ht="16.75" customHeight="1" x14ac:dyDescent="0.3">
      <c r="A75" s="343" t="s">
        <v>32</v>
      </c>
      <c r="B75" s="344"/>
      <c r="C75" s="3"/>
      <c r="D75" s="4"/>
      <c r="E75" s="6"/>
      <c r="F75" s="4"/>
      <c r="G75" s="4"/>
      <c r="H75" s="4"/>
      <c r="I75" s="4"/>
      <c r="J75" s="4"/>
      <c r="K75" s="3"/>
      <c r="L75" s="4"/>
      <c r="M75" s="4"/>
      <c r="N75" s="4"/>
      <c r="O75" s="4"/>
      <c r="P75" s="4"/>
      <c r="Q75" s="4"/>
      <c r="R75" s="4"/>
      <c r="S75" s="19"/>
      <c r="T75" s="7"/>
    </row>
    <row r="76" spans="1:20" ht="16.75" customHeight="1" x14ac:dyDescent="0.3">
      <c r="A76" s="343" t="s">
        <v>33</v>
      </c>
      <c r="B76" s="344"/>
      <c r="C76" s="3"/>
      <c r="D76" s="14">
        <v>211.6</v>
      </c>
      <c r="E76" s="14">
        <v>-211.6</v>
      </c>
      <c r="F76" s="14">
        <v>0</v>
      </c>
      <c r="G76" s="4"/>
      <c r="H76" s="14">
        <v>161.30000000000001</v>
      </c>
      <c r="I76" s="14">
        <v>-161.30000000000001</v>
      </c>
      <c r="J76" s="14">
        <v>0</v>
      </c>
      <c r="K76" s="3"/>
      <c r="L76" s="14">
        <v>316.10000000000002</v>
      </c>
      <c r="M76" s="14">
        <v>-316.10000000000002</v>
      </c>
      <c r="N76" s="14">
        <v>0</v>
      </c>
      <c r="O76" s="4"/>
      <c r="P76" s="14">
        <v>131.19999999999999</v>
      </c>
      <c r="Q76" s="14">
        <v>-131.19999999999999</v>
      </c>
      <c r="R76" s="14">
        <v>0</v>
      </c>
      <c r="S76" s="19"/>
      <c r="T76" s="7"/>
    </row>
    <row r="77" spans="1:20" ht="9.25" customHeight="1" x14ac:dyDescent="0.3">
      <c r="A77" s="37"/>
      <c r="B77" s="37"/>
      <c r="C77" s="3"/>
      <c r="D77" s="4"/>
      <c r="E77" s="6"/>
      <c r="F77" s="4"/>
      <c r="G77" s="4"/>
      <c r="H77" s="4"/>
      <c r="I77" s="4"/>
      <c r="J77" s="4"/>
      <c r="K77" s="3"/>
      <c r="L77" s="4"/>
      <c r="M77" s="4"/>
      <c r="N77" s="4"/>
      <c r="O77" s="4"/>
      <c r="P77" s="4"/>
      <c r="Q77" s="4"/>
      <c r="R77" s="4"/>
      <c r="S77" s="19"/>
      <c r="T77" s="7"/>
    </row>
    <row r="78" spans="1:20" ht="16.75" customHeight="1" x14ac:dyDescent="0.3">
      <c r="A78" s="343" t="s">
        <v>19</v>
      </c>
      <c r="B78" s="344"/>
      <c r="C78" s="3"/>
      <c r="D78" s="14">
        <v>-124.3</v>
      </c>
      <c r="E78" s="14">
        <v>156.6</v>
      </c>
      <c r="F78" s="14">
        <v>32.299999999999997</v>
      </c>
      <c r="G78" s="4"/>
      <c r="H78" s="14">
        <v>694.9</v>
      </c>
      <c r="I78" s="14">
        <v>-814.7</v>
      </c>
      <c r="J78" s="14">
        <v>-119.8</v>
      </c>
      <c r="K78" s="3"/>
      <c r="L78" s="14">
        <v>-201.6</v>
      </c>
      <c r="M78" s="14">
        <v>227.2</v>
      </c>
      <c r="N78" s="14">
        <v>25.6</v>
      </c>
      <c r="O78" s="4"/>
      <c r="P78" s="14">
        <v>1171.9000000000001</v>
      </c>
      <c r="Q78" s="14">
        <v>-1322.7</v>
      </c>
      <c r="R78" s="14">
        <v>-150.80000000000001</v>
      </c>
      <c r="S78" s="19"/>
      <c r="T78" s="7"/>
    </row>
    <row r="79" spans="1:20" ht="9.25" customHeight="1" x14ac:dyDescent="0.3">
      <c r="A79" s="37"/>
      <c r="B79" s="37"/>
      <c r="C79" s="3"/>
      <c r="D79" s="4"/>
      <c r="E79" s="6"/>
      <c r="F79" s="4"/>
      <c r="G79" s="4"/>
      <c r="H79" s="4"/>
      <c r="I79" s="4"/>
      <c r="J79" s="4"/>
      <c r="K79" s="3"/>
      <c r="L79" s="4"/>
      <c r="M79" s="4"/>
      <c r="N79" s="4"/>
      <c r="O79" s="4"/>
      <c r="P79" s="4"/>
      <c r="Q79" s="4"/>
      <c r="R79" s="4"/>
      <c r="S79" s="19"/>
      <c r="T79" s="7"/>
    </row>
    <row r="80" spans="1:20" ht="16.75" customHeight="1" x14ac:dyDescent="0.3">
      <c r="A80" s="343" t="s">
        <v>35</v>
      </c>
      <c r="B80" s="344"/>
      <c r="C80" s="3"/>
      <c r="D80" s="14">
        <v>460</v>
      </c>
      <c r="E80" s="14">
        <v>232</v>
      </c>
      <c r="F80" s="14">
        <v>692</v>
      </c>
      <c r="G80" s="4"/>
      <c r="H80" s="14">
        <v>683.9</v>
      </c>
      <c r="I80" s="14">
        <v>-102.8</v>
      </c>
      <c r="J80" s="14">
        <v>581.1</v>
      </c>
      <c r="K80" s="3"/>
      <c r="L80" s="14">
        <v>573.79999999999995</v>
      </c>
      <c r="M80" s="14">
        <v>300.10000000000002</v>
      </c>
      <c r="N80" s="14">
        <v>873.9</v>
      </c>
      <c r="O80" s="4"/>
      <c r="P80" s="14">
        <v>1036.2</v>
      </c>
      <c r="Q80" s="14">
        <v>-188.7</v>
      </c>
      <c r="R80" s="14">
        <v>847.5</v>
      </c>
      <c r="S80" s="19"/>
      <c r="T80" s="7"/>
    </row>
    <row r="81" spans="1:20" ht="16.75" customHeight="1" x14ac:dyDescent="0.3">
      <c r="A81" s="410" t="s">
        <v>52</v>
      </c>
      <c r="B81" s="411"/>
      <c r="C81" s="412"/>
      <c r="D81" s="104"/>
      <c r="E81" s="120">
        <v>92.6</v>
      </c>
      <c r="F81" s="120">
        <v>92.6</v>
      </c>
      <c r="G81" s="108"/>
      <c r="H81" s="121"/>
      <c r="I81" s="120">
        <v>25</v>
      </c>
      <c r="J81" s="120">
        <v>25</v>
      </c>
      <c r="K81" s="108"/>
      <c r="L81" s="121"/>
      <c r="M81" s="120">
        <v>171.9</v>
      </c>
      <c r="N81" s="120">
        <v>171.9</v>
      </c>
      <c r="O81" s="108"/>
      <c r="P81" s="121"/>
      <c r="Q81" s="120">
        <v>75.5</v>
      </c>
      <c r="R81" s="120">
        <v>75.5</v>
      </c>
      <c r="S81" s="3"/>
      <c r="T81" s="36"/>
    </row>
    <row r="82" spans="1:20" ht="16.75" customHeight="1" x14ac:dyDescent="0.3">
      <c r="A82" s="413" t="s">
        <v>47</v>
      </c>
      <c r="B82" s="414"/>
      <c r="C82" s="414"/>
      <c r="D82" s="415"/>
      <c r="E82" s="113">
        <f>+E80+E81</f>
        <v>324.60000000000002</v>
      </c>
      <c r="F82" s="113">
        <f>+F80+F81</f>
        <v>784.6</v>
      </c>
      <c r="G82" s="108"/>
      <c r="H82" s="121"/>
      <c r="I82" s="113">
        <f>+I80+I81</f>
        <v>-77.8</v>
      </c>
      <c r="J82" s="113">
        <f>+J80+J81</f>
        <v>606.1</v>
      </c>
      <c r="K82" s="108"/>
      <c r="L82" s="121"/>
      <c r="M82" s="113">
        <f>+M80+M81</f>
        <v>472</v>
      </c>
      <c r="N82" s="113">
        <f>+N80+N81</f>
        <v>1045.8</v>
      </c>
      <c r="O82" s="108"/>
      <c r="P82" s="121"/>
      <c r="Q82" s="113">
        <f>+Q80+Q81</f>
        <v>-113.19999999999999</v>
      </c>
      <c r="R82" s="113">
        <f>+R80+R81</f>
        <v>923</v>
      </c>
      <c r="S82" s="3"/>
      <c r="T82" s="36"/>
    </row>
    <row r="83" spans="1:20" ht="6" customHeight="1" x14ac:dyDescent="0.3">
      <c r="A83" s="110"/>
      <c r="B83" s="111"/>
      <c r="C83" s="111"/>
      <c r="D83" s="112"/>
      <c r="E83" s="114"/>
      <c r="F83" s="114"/>
      <c r="G83" s="108"/>
      <c r="H83" s="121"/>
      <c r="I83" s="114"/>
      <c r="J83" s="114"/>
      <c r="K83" s="108"/>
      <c r="L83" s="121"/>
      <c r="M83" s="114"/>
      <c r="N83" s="114"/>
      <c r="O83" s="108"/>
      <c r="P83" s="121"/>
      <c r="Q83" s="114"/>
      <c r="R83" s="114"/>
      <c r="S83" s="3"/>
      <c r="T83" s="36"/>
    </row>
    <row r="84" spans="1:20" ht="16.75" customHeight="1" x14ac:dyDescent="0.3">
      <c r="A84" s="408" t="s">
        <v>48</v>
      </c>
      <c r="B84" s="409"/>
      <c r="C84" s="111"/>
      <c r="D84" s="112"/>
      <c r="E84" s="115">
        <v>324.60000000000002</v>
      </c>
      <c r="F84" s="115">
        <v>784.6</v>
      </c>
      <c r="G84" s="108"/>
      <c r="H84" s="121"/>
      <c r="I84" s="115">
        <v>-77.8</v>
      </c>
      <c r="J84" s="115">
        <v>606.1</v>
      </c>
      <c r="K84" s="108"/>
      <c r="L84" s="121"/>
      <c r="M84" s="115">
        <v>472</v>
      </c>
      <c r="N84" s="115">
        <v>1045.8</v>
      </c>
      <c r="O84" s="108"/>
      <c r="P84" s="121"/>
      <c r="Q84" s="115">
        <v>-113.2</v>
      </c>
      <c r="R84" s="115">
        <v>923</v>
      </c>
      <c r="S84" s="3"/>
      <c r="T84" s="36"/>
    </row>
    <row r="85" spans="1:20" ht="16.75" customHeight="1" x14ac:dyDescent="0.3">
      <c r="A85" s="408" t="s">
        <v>49</v>
      </c>
      <c r="B85" s="409"/>
      <c r="C85" s="111"/>
      <c r="D85" s="112"/>
      <c r="E85" s="114">
        <f>+E84-E82</f>
        <v>0</v>
      </c>
      <c r="F85" s="114">
        <f>+F84-F82</f>
        <v>0</v>
      </c>
      <c r="G85" s="108"/>
      <c r="H85" s="121"/>
      <c r="I85" s="114">
        <f>+I84-I82</f>
        <v>0</v>
      </c>
      <c r="J85" s="114">
        <f>+J84-J82</f>
        <v>0</v>
      </c>
      <c r="K85" s="108"/>
      <c r="L85" s="121"/>
      <c r="M85" s="114">
        <f>+M84-M82</f>
        <v>0</v>
      </c>
      <c r="N85" s="114">
        <f>+N84-N82</f>
        <v>0</v>
      </c>
      <c r="O85" s="108"/>
      <c r="P85" s="121"/>
      <c r="Q85" s="114">
        <f>+Q84-Q82</f>
        <v>0</v>
      </c>
      <c r="R85" s="114">
        <f>+R84-R82</f>
        <v>0</v>
      </c>
      <c r="S85" s="3"/>
      <c r="T85" s="36"/>
    </row>
    <row r="86" spans="1:20" ht="9.25" customHeight="1" x14ac:dyDescent="0.3">
      <c r="A86" s="37"/>
      <c r="B86" s="37"/>
      <c r="C86" s="3"/>
      <c r="D86" s="4"/>
      <c r="E86" s="6"/>
      <c r="F86" s="4"/>
      <c r="G86" s="4"/>
      <c r="H86" s="4"/>
      <c r="I86" s="4"/>
      <c r="J86" s="4"/>
      <c r="K86" s="3"/>
      <c r="L86" s="4"/>
      <c r="M86" s="4"/>
      <c r="N86" s="4"/>
      <c r="O86" s="4"/>
      <c r="P86" s="4"/>
      <c r="Q86" s="4"/>
      <c r="R86" s="4"/>
      <c r="S86" s="19"/>
      <c r="T86" s="7"/>
    </row>
    <row r="87" spans="1:20" ht="16.75" customHeight="1" x14ac:dyDescent="0.3">
      <c r="A87" s="343" t="s">
        <v>36</v>
      </c>
      <c r="B87" s="344"/>
      <c r="C87" s="3"/>
      <c r="D87" s="14">
        <v>3855.6</v>
      </c>
      <c r="E87" s="14">
        <v>907.6</v>
      </c>
      <c r="F87" s="14">
        <v>4763.2</v>
      </c>
      <c r="G87" s="4"/>
      <c r="H87" s="14">
        <v>4076.9</v>
      </c>
      <c r="I87" s="14">
        <v>-262.7</v>
      </c>
      <c r="J87" s="14">
        <v>3814.2</v>
      </c>
      <c r="K87" s="4"/>
      <c r="L87" s="14">
        <v>5581.7</v>
      </c>
      <c r="M87" s="14">
        <v>1152</v>
      </c>
      <c r="N87" s="14">
        <v>6733.7</v>
      </c>
      <c r="O87" s="4"/>
      <c r="P87" s="14">
        <v>6193.7</v>
      </c>
      <c r="Q87" s="14">
        <v>-587.6</v>
      </c>
      <c r="R87" s="14">
        <v>5606.1</v>
      </c>
      <c r="S87" s="19"/>
      <c r="T87" s="7"/>
    </row>
    <row r="88" spans="1:20" ht="16.75" customHeight="1" x14ac:dyDescent="0.3">
      <c r="A88" s="413" t="s">
        <v>53</v>
      </c>
      <c r="B88" s="414"/>
      <c r="C88" s="415"/>
      <c r="D88" s="104"/>
      <c r="E88" s="120">
        <v>405.7</v>
      </c>
      <c r="F88" s="120">
        <v>405.7</v>
      </c>
      <c r="G88" s="108"/>
      <c r="H88" s="121"/>
      <c r="I88" s="120">
        <v>269.10000000000002</v>
      </c>
      <c r="J88" s="120">
        <v>269.10000000000002</v>
      </c>
      <c r="K88" s="108"/>
      <c r="L88" s="121"/>
      <c r="M88" s="120">
        <v>703</v>
      </c>
      <c r="N88" s="120">
        <v>703</v>
      </c>
      <c r="O88" s="108"/>
      <c r="P88" s="121"/>
      <c r="Q88" s="120">
        <v>584.9</v>
      </c>
      <c r="R88" s="120">
        <v>584.9</v>
      </c>
      <c r="S88" s="3"/>
      <c r="T88" s="36"/>
    </row>
    <row r="89" spans="1:20" ht="16.75" customHeight="1" x14ac:dyDescent="0.3">
      <c r="A89" s="413" t="s">
        <v>47</v>
      </c>
      <c r="B89" s="414"/>
      <c r="C89" s="414"/>
      <c r="D89" s="415"/>
      <c r="E89" s="113">
        <f>+E87+E88</f>
        <v>1313.3</v>
      </c>
      <c r="F89" s="113">
        <f>+F87+F88</f>
        <v>5168.8999999999996</v>
      </c>
      <c r="G89" s="108"/>
      <c r="H89" s="121"/>
      <c r="I89" s="113">
        <f>+I87+I88</f>
        <v>6.4000000000000341</v>
      </c>
      <c r="J89" s="113">
        <f>+J87+J88</f>
        <v>4083.2999999999997</v>
      </c>
      <c r="K89" s="108"/>
      <c r="L89" s="121"/>
      <c r="M89" s="113">
        <f>+M87+M88</f>
        <v>1855</v>
      </c>
      <c r="N89" s="113">
        <f>+N87+N88</f>
        <v>7436.7</v>
      </c>
      <c r="O89" s="108"/>
      <c r="P89" s="121"/>
      <c r="Q89" s="113">
        <f>+Q87+Q88</f>
        <v>-2.7000000000000455</v>
      </c>
      <c r="R89" s="113">
        <f>+R87+R88</f>
        <v>6191</v>
      </c>
      <c r="S89" s="3"/>
      <c r="T89" s="36"/>
    </row>
    <row r="90" spans="1:20" ht="6" customHeight="1" x14ac:dyDescent="0.3">
      <c r="A90" s="110"/>
      <c r="B90" s="111"/>
      <c r="C90" s="111"/>
      <c r="D90" s="112"/>
      <c r="E90" s="114"/>
      <c r="F90" s="114"/>
      <c r="G90" s="108"/>
      <c r="H90" s="121"/>
      <c r="I90" s="114"/>
      <c r="J90" s="114"/>
      <c r="K90" s="108"/>
      <c r="L90" s="121"/>
      <c r="M90" s="114"/>
      <c r="N90" s="114"/>
      <c r="O90" s="108"/>
      <c r="P90" s="121"/>
      <c r="Q90" s="114"/>
      <c r="R90" s="114"/>
      <c r="S90" s="3"/>
      <c r="T90" s="36"/>
    </row>
    <row r="91" spans="1:20" ht="16.75" customHeight="1" x14ac:dyDescent="0.3">
      <c r="A91" s="408" t="s">
        <v>48</v>
      </c>
      <c r="B91" s="409"/>
      <c r="C91" s="111"/>
      <c r="D91" s="112"/>
      <c r="E91" s="115">
        <v>1313.3</v>
      </c>
      <c r="F91" s="115">
        <v>5168.8999999999996</v>
      </c>
      <c r="G91" s="108"/>
      <c r="H91" s="121"/>
      <c r="I91" s="115">
        <v>6.4</v>
      </c>
      <c r="J91" s="115">
        <v>4083.3</v>
      </c>
      <c r="K91" s="108"/>
      <c r="L91" s="121"/>
      <c r="M91" s="115">
        <v>1855</v>
      </c>
      <c r="N91" s="115">
        <v>7436.7</v>
      </c>
      <c r="O91" s="108"/>
      <c r="P91" s="121"/>
      <c r="Q91" s="115">
        <v>-2.7</v>
      </c>
      <c r="R91" s="115">
        <v>6191</v>
      </c>
      <c r="S91" s="3"/>
      <c r="T91" s="36"/>
    </row>
    <row r="92" spans="1:20" ht="16.75" customHeight="1" x14ac:dyDescent="0.3">
      <c r="A92" s="408" t="s">
        <v>49</v>
      </c>
      <c r="B92" s="409"/>
      <c r="C92" s="111"/>
      <c r="D92" s="112"/>
      <c r="E92" s="114">
        <f>+E91-E89</f>
        <v>0</v>
      </c>
      <c r="F92" s="114">
        <f>+F91-F89</f>
        <v>0</v>
      </c>
      <c r="G92" s="108"/>
      <c r="H92" s="121"/>
      <c r="I92" s="114">
        <f>+I91-I89</f>
        <v>-3.3750779948604759E-14</v>
      </c>
      <c r="J92" s="114">
        <f>+J91-J89</f>
        <v>0</v>
      </c>
      <c r="K92" s="108"/>
      <c r="L92" s="121"/>
      <c r="M92" s="114">
        <f>+M91-M89</f>
        <v>0</v>
      </c>
      <c r="N92" s="114">
        <f>+N91-N89</f>
        <v>0</v>
      </c>
      <c r="O92" s="108"/>
      <c r="P92" s="121"/>
      <c r="Q92" s="114">
        <f>+Q91-Q89</f>
        <v>4.5297099404706387E-14</v>
      </c>
      <c r="R92" s="114">
        <f>+R91-R89</f>
        <v>0</v>
      </c>
      <c r="S92" s="3"/>
      <c r="T92" s="36"/>
    </row>
    <row r="93" spans="1:20" ht="9.25" customHeight="1" x14ac:dyDescent="0.3">
      <c r="A93" s="37"/>
      <c r="B93" s="37"/>
      <c r="C93" s="3"/>
      <c r="D93" s="4"/>
      <c r="E93" s="4"/>
      <c r="F93" s="4"/>
      <c r="G93" s="4"/>
      <c r="H93" s="4"/>
      <c r="I93" s="4"/>
      <c r="J93" s="4"/>
      <c r="K93" s="3"/>
      <c r="L93" s="4"/>
      <c r="M93" s="4"/>
      <c r="N93" s="4"/>
      <c r="O93" s="4"/>
      <c r="P93" s="4"/>
      <c r="Q93" s="4"/>
      <c r="R93" s="4"/>
      <c r="S93" s="19"/>
      <c r="T93" s="7"/>
    </row>
    <row r="94" spans="1:20" ht="16.75" customHeight="1" x14ac:dyDescent="0.3">
      <c r="A94" s="343" t="s">
        <v>20</v>
      </c>
      <c r="B94" s="344"/>
      <c r="C94" s="3"/>
      <c r="D94" s="18">
        <v>4.2300000000000004</v>
      </c>
      <c r="E94" s="129">
        <v>1</v>
      </c>
      <c r="F94" s="129">
        <v>5.23</v>
      </c>
      <c r="G94" s="4"/>
      <c r="H94" s="18">
        <v>4.47</v>
      </c>
      <c r="I94" s="18">
        <v>-0.28999999999999998</v>
      </c>
      <c r="J94" s="18">
        <v>4.18</v>
      </c>
      <c r="K94" s="3"/>
      <c r="L94" s="18">
        <v>6.12</v>
      </c>
      <c r="M94" s="18">
        <v>1.27</v>
      </c>
      <c r="N94" s="18">
        <v>7.39</v>
      </c>
      <c r="O94" s="4"/>
      <c r="P94" s="18">
        <v>6.79</v>
      </c>
      <c r="Q94" s="18">
        <v>-0.65</v>
      </c>
      <c r="R94" s="18">
        <v>6.14</v>
      </c>
      <c r="S94" s="19"/>
      <c r="T94" s="7"/>
    </row>
    <row r="95" spans="1:20" ht="16.75" customHeight="1" x14ac:dyDescent="0.3">
      <c r="A95" s="410" t="s">
        <v>54</v>
      </c>
      <c r="B95" s="411"/>
      <c r="C95" s="412"/>
      <c r="D95" s="104"/>
      <c r="E95" s="122">
        <v>0.45</v>
      </c>
      <c r="F95" s="122">
        <v>0.45</v>
      </c>
      <c r="G95" s="123"/>
      <c r="H95" s="124"/>
      <c r="I95" s="122">
        <v>0.3</v>
      </c>
      <c r="J95" s="122">
        <v>0.3</v>
      </c>
      <c r="K95" s="123"/>
      <c r="L95" s="124"/>
      <c r="M95" s="122">
        <v>0.77</v>
      </c>
      <c r="N95" s="122">
        <v>0.77</v>
      </c>
      <c r="O95" s="123"/>
      <c r="P95" s="124"/>
      <c r="Q95" s="122">
        <v>0.64</v>
      </c>
      <c r="R95" s="122">
        <v>0.64</v>
      </c>
      <c r="S95" s="3"/>
      <c r="T95" s="36"/>
    </row>
    <row r="96" spans="1:20" ht="16.75" customHeight="1" x14ac:dyDescent="0.3">
      <c r="A96" s="413" t="s">
        <v>47</v>
      </c>
      <c r="B96" s="414"/>
      <c r="C96" s="414"/>
      <c r="D96" s="415"/>
      <c r="E96" s="118">
        <f>+E94+E95</f>
        <v>1.45</v>
      </c>
      <c r="F96" s="118">
        <f>+F94+F95</f>
        <v>5.6800000000000006</v>
      </c>
      <c r="G96" s="123"/>
      <c r="H96" s="124"/>
      <c r="I96" s="118">
        <f>+I94+I95</f>
        <v>1.0000000000000009E-2</v>
      </c>
      <c r="J96" s="118">
        <f>+J94+J95</f>
        <v>4.4799999999999995</v>
      </c>
      <c r="K96" s="123"/>
      <c r="L96" s="124"/>
      <c r="M96" s="118">
        <f>+M94+M95</f>
        <v>2.04</v>
      </c>
      <c r="N96" s="118">
        <f>+N94+N95</f>
        <v>8.16</v>
      </c>
      <c r="O96" s="123"/>
      <c r="P96" s="124"/>
      <c r="Q96" s="118">
        <f>+Q94+Q95</f>
        <v>-1.0000000000000009E-2</v>
      </c>
      <c r="R96" s="118">
        <f>+R94+R95</f>
        <v>6.7799999999999994</v>
      </c>
      <c r="S96" s="3"/>
      <c r="T96" s="36"/>
    </row>
    <row r="97" spans="1:20" ht="6" customHeight="1" x14ac:dyDescent="0.3">
      <c r="A97" s="110"/>
      <c r="B97" s="111"/>
      <c r="C97" s="111"/>
      <c r="D97" s="112"/>
      <c r="E97" s="114"/>
      <c r="F97" s="114"/>
      <c r="G97" s="108"/>
      <c r="H97" s="121"/>
      <c r="I97" s="114"/>
      <c r="J97" s="114"/>
      <c r="K97" s="108"/>
      <c r="L97" s="121"/>
      <c r="M97" s="114"/>
      <c r="N97" s="114"/>
      <c r="O97" s="108"/>
      <c r="P97" s="121"/>
      <c r="Q97" s="114"/>
      <c r="R97" s="114"/>
      <c r="S97" s="3"/>
      <c r="T97" s="36"/>
    </row>
    <row r="98" spans="1:20" ht="16.75" customHeight="1" x14ac:dyDescent="0.3">
      <c r="A98" s="408" t="s">
        <v>48</v>
      </c>
      <c r="B98" s="409"/>
      <c r="C98" s="111"/>
      <c r="D98" s="112"/>
      <c r="E98" s="119">
        <v>1.44</v>
      </c>
      <c r="F98" s="119">
        <v>5.67</v>
      </c>
      <c r="G98" s="123"/>
      <c r="H98" s="124"/>
      <c r="I98" s="119">
        <v>0.01</v>
      </c>
      <c r="J98" s="119">
        <v>4.4800000000000004</v>
      </c>
      <c r="K98" s="123"/>
      <c r="L98" s="124"/>
      <c r="M98" s="119">
        <v>2.04</v>
      </c>
      <c r="N98" s="119">
        <v>8.16</v>
      </c>
      <c r="O98" s="123"/>
      <c r="P98" s="124"/>
      <c r="Q98" s="119">
        <v>-0.01</v>
      </c>
      <c r="R98" s="119">
        <v>6.78</v>
      </c>
      <c r="S98" s="3"/>
      <c r="T98" s="36"/>
    </row>
    <row r="99" spans="1:20" ht="16.75" customHeight="1" x14ac:dyDescent="0.3">
      <c r="A99" s="408" t="s">
        <v>49</v>
      </c>
      <c r="B99" s="409"/>
      <c r="C99" s="111"/>
      <c r="D99" s="112"/>
      <c r="E99" s="126">
        <f>+E98-E96</f>
        <v>-1.0000000000000009E-2</v>
      </c>
      <c r="F99" s="126">
        <f>+F98-F96</f>
        <v>-1.0000000000000675E-2</v>
      </c>
      <c r="G99" s="108"/>
      <c r="H99" s="121"/>
      <c r="I99" s="125">
        <f>+I98-I96</f>
        <v>0</v>
      </c>
      <c r="J99" s="125">
        <f>+J98-J96</f>
        <v>0</v>
      </c>
      <c r="K99" s="123"/>
      <c r="L99" s="124"/>
      <c r="M99" s="125">
        <f>+M98-M96</f>
        <v>0</v>
      </c>
      <c r="N99" s="125">
        <f>+N98-N96</f>
        <v>0</v>
      </c>
      <c r="O99" s="123"/>
      <c r="P99" s="124"/>
      <c r="Q99" s="125">
        <f>+Q98-Q96</f>
        <v>0</v>
      </c>
      <c r="R99" s="125">
        <f>+R98-R96</f>
        <v>0</v>
      </c>
      <c r="S99" s="3"/>
      <c r="T99" s="36"/>
    </row>
    <row r="100" spans="1:20" ht="5.1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27"/>
      <c r="J100" s="128"/>
      <c r="K100" s="128"/>
      <c r="L100" s="128"/>
      <c r="M100" s="128"/>
      <c r="N100" s="128"/>
      <c r="O100" s="128"/>
      <c r="P100" s="128"/>
      <c r="Q100" s="128"/>
      <c r="R100" s="128"/>
      <c r="S100" s="19"/>
      <c r="T100" s="7"/>
    </row>
    <row r="101" spans="1:20" ht="11.5" customHeight="1" x14ac:dyDescent="0.3">
      <c r="A101" s="19"/>
      <c r="B101" s="19"/>
      <c r="C101" s="19"/>
      <c r="D101" s="19"/>
      <c r="E101" s="89"/>
      <c r="F101" s="89"/>
      <c r="G101" s="19"/>
      <c r="H101" s="19"/>
      <c r="I101" s="89"/>
      <c r="J101" s="89"/>
      <c r="K101" s="19"/>
      <c r="L101" s="19"/>
      <c r="M101" s="89"/>
      <c r="N101" s="89"/>
      <c r="O101" s="19"/>
      <c r="P101" s="19"/>
      <c r="Q101" s="89"/>
      <c r="R101" s="89"/>
      <c r="S101" s="19"/>
      <c r="T101" s="7"/>
    </row>
    <row r="102" spans="1:20" ht="5.1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7"/>
    </row>
    <row r="103" spans="1:20" ht="7.5" customHeight="1" x14ac:dyDescent="0.3">
      <c r="A103" s="345"/>
      <c r="B103" s="346"/>
      <c r="C103" s="346"/>
      <c r="D103" s="346"/>
      <c r="E103" s="346"/>
      <c r="F103" s="346"/>
      <c r="G103" s="346"/>
      <c r="H103" s="346"/>
      <c r="I103" s="346"/>
      <c r="J103" s="347"/>
      <c r="K103" s="5"/>
      <c r="L103" s="5"/>
      <c r="M103" s="5"/>
      <c r="N103" s="5"/>
      <c r="O103" s="5"/>
      <c r="P103" s="5"/>
      <c r="Q103" s="19"/>
      <c r="R103" s="19"/>
      <c r="S103" s="19"/>
      <c r="T103" s="7"/>
    </row>
    <row r="104" spans="1:20" ht="7.5" customHeight="1" x14ac:dyDescent="0.3">
      <c r="A104" s="392"/>
      <c r="B104" s="393"/>
      <c r="C104" s="393"/>
      <c r="D104" s="393"/>
      <c r="E104" s="393"/>
      <c r="F104" s="394"/>
      <c r="G104" s="5"/>
      <c r="H104" s="5"/>
      <c r="I104" s="5"/>
      <c r="J104" s="5"/>
      <c r="K104" s="46"/>
      <c r="L104" s="46"/>
      <c r="M104" s="46"/>
      <c r="N104" s="46"/>
      <c r="O104" s="46"/>
      <c r="P104" s="46"/>
      <c r="Q104" s="47"/>
      <c r="R104" s="47"/>
      <c r="S104" s="47"/>
      <c r="T104" s="7"/>
    </row>
    <row r="105" spans="1:20" ht="14.15" customHeight="1" x14ac:dyDescent="0.3">
      <c r="A105" s="392" t="s">
        <v>21</v>
      </c>
      <c r="B105" s="393"/>
      <c r="C105" s="393"/>
      <c r="D105" s="393"/>
      <c r="E105" s="393"/>
      <c r="F105" s="394"/>
      <c r="G105" s="5"/>
      <c r="H105" s="5"/>
      <c r="I105" s="5"/>
      <c r="J105" s="5"/>
      <c r="K105" s="46"/>
      <c r="L105" s="46"/>
      <c r="M105" s="46"/>
      <c r="N105" s="46"/>
      <c r="O105" s="46"/>
      <c r="P105" s="46"/>
      <c r="Q105" s="47"/>
      <c r="R105" s="47"/>
      <c r="S105" s="47"/>
      <c r="T105" s="7"/>
    </row>
    <row r="106" spans="1:20" ht="7.5" customHeight="1" x14ac:dyDescent="0.3">
      <c r="A106" s="345"/>
      <c r="B106" s="346"/>
      <c r="C106" s="34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19"/>
      <c r="R106" s="19"/>
      <c r="S106" s="19"/>
      <c r="T106" s="7"/>
    </row>
    <row r="107" spans="1:20" ht="15.75" customHeight="1" x14ac:dyDescent="0.3">
      <c r="A107" s="345"/>
      <c r="B107" s="346"/>
      <c r="C107" s="34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9"/>
      <c r="R107" s="19"/>
      <c r="S107" s="19"/>
      <c r="T107" s="7"/>
    </row>
    <row r="108" spans="1:20" ht="5.15" customHeight="1" x14ac:dyDescent="0.3">
      <c r="A108" s="10"/>
      <c r="B108" s="10"/>
      <c r="C108" s="10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7"/>
    </row>
  </sheetData>
  <mergeCells count="85">
    <mergeCell ref="A45:B45"/>
    <mergeCell ref="A49:C49"/>
    <mergeCell ref="A48:B48"/>
    <mergeCell ref="A106:C106"/>
    <mergeCell ref="A107:C107"/>
    <mergeCell ref="A81:C81"/>
    <mergeCell ref="A82:D82"/>
    <mergeCell ref="A84:B84"/>
    <mergeCell ref="A85:B85"/>
    <mergeCell ref="A88:C88"/>
    <mergeCell ref="A89:D89"/>
    <mergeCell ref="A91:B91"/>
    <mergeCell ref="A92:B92"/>
    <mergeCell ref="A87:B87"/>
    <mergeCell ref="A94:B94"/>
    <mergeCell ref="A103:J103"/>
    <mergeCell ref="A76:B76"/>
    <mergeCell ref="A78:B78"/>
    <mergeCell ref="A104:F104"/>
    <mergeCell ref="A105:F105"/>
    <mergeCell ref="A95:C95"/>
    <mergeCell ref="A96:D96"/>
    <mergeCell ref="A98:B98"/>
    <mergeCell ref="A99:B99"/>
    <mergeCell ref="A80:B80"/>
    <mergeCell ref="L60:N60"/>
    <mergeCell ref="A64:B64"/>
    <mergeCell ref="A66:B66"/>
    <mergeCell ref="A68:B68"/>
    <mergeCell ref="A69:B69"/>
    <mergeCell ref="L58:N58"/>
    <mergeCell ref="P58:R58"/>
    <mergeCell ref="D59:F59"/>
    <mergeCell ref="H59:J59"/>
    <mergeCell ref="L59:N59"/>
    <mergeCell ref="P59:R59"/>
    <mergeCell ref="A72:B72"/>
    <mergeCell ref="A73:B73"/>
    <mergeCell ref="A75:B75"/>
    <mergeCell ref="A55:J55"/>
    <mergeCell ref="A56:J56"/>
    <mergeCell ref="A57:J57"/>
    <mergeCell ref="D58:F58"/>
    <mergeCell ref="H58:J58"/>
    <mergeCell ref="A70:B70"/>
    <mergeCell ref="A52:B52"/>
    <mergeCell ref="A53:B53"/>
    <mergeCell ref="A25:B25"/>
    <mergeCell ref="A27:B27"/>
    <mergeCell ref="A28:B28"/>
    <mergeCell ref="A30:B30"/>
    <mergeCell ref="A32:B32"/>
    <mergeCell ref="A40:B40"/>
    <mergeCell ref="A33:C33"/>
    <mergeCell ref="A34:D34"/>
    <mergeCell ref="A36:B36"/>
    <mergeCell ref="A37:B37"/>
    <mergeCell ref="A50:D50"/>
    <mergeCell ref="A41:C41"/>
    <mergeCell ref="A42:D42"/>
    <mergeCell ref="A44:B44"/>
    <mergeCell ref="A24:B24"/>
    <mergeCell ref="A11:B11"/>
    <mergeCell ref="D11:F11"/>
    <mergeCell ref="H11:J11"/>
    <mergeCell ref="L11:N11"/>
    <mergeCell ref="A16:B16"/>
    <mergeCell ref="A18:B18"/>
    <mergeCell ref="A20:B20"/>
    <mergeCell ref="A21:B21"/>
    <mergeCell ref="A22:B22"/>
    <mergeCell ref="P11:R11"/>
    <mergeCell ref="L12:N12"/>
    <mergeCell ref="A8:B8"/>
    <mergeCell ref="A9:B9"/>
    <mergeCell ref="D10:F10"/>
    <mergeCell ref="H10:J10"/>
    <mergeCell ref="L10:N10"/>
    <mergeCell ref="P10:R10"/>
    <mergeCell ref="A7:B7"/>
    <mergeCell ref="A2:S2"/>
    <mergeCell ref="A3:S3"/>
    <mergeCell ref="A4:B4"/>
    <mergeCell ref="A5:B5"/>
    <mergeCell ref="A6:B6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Income Statement</vt:lpstr>
      <vt:lpstr>Significant Items</vt:lpstr>
      <vt:lpstr>2021 Revenue</vt:lpstr>
      <vt:lpstr>2021 Revenue Growth</vt:lpstr>
      <vt:lpstr>PRV</vt:lpstr>
      <vt:lpstr>OID</vt:lpstr>
      <vt:lpstr>Proof-Qtrly</vt:lpstr>
      <vt:lpstr>Proof-YTD</vt:lpstr>
      <vt:lpstr>'2021 Revenue'!Print_Area</vt:lpstr>
      <vt:lpstr>'2021 Revenue Growth'!Print_Area</vt:lpstr>
      <vt:lpstr>'Income Statement'!Print_Area</vt:lpstr>
      <vt:lpstr>OID!Print_Area</vt:lpstr>
      <vt:lpstr>PRV!Print_Area</vt:lpstr>
      <vt:lpstr>'Significant Items'!Print_Area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Sara Staub Smith</cp:lastModifiedBy>
  <cp:revision>2</cp:revision>
  <cp:lastPrinted>2022-04-19T16:39:41Z</cp:lastPrinted>
  <dcterms:created xsi:type="dcterms:W3CDTF">2022-01-25T20:49:09Z</dcterms:created>
  <dcterms:modified xsi:type="dcterms:W3CDTF">2022-04-20T19:26:06Z</dcterms:modified>
</cp:coreProperties>
</file>