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720" windowWidth="22716" windowHeight="10416"/>
  </bookViews>
  <sheets>
    <sheet name="Income Statement - Reported" sheetId="1" r:id="rId1"/>
    <sheet name="Qtrly Reconciliation" sheetId="2" r:id="rId2"/>
    <sheet name="YTD Reconciliation" sheetId="3" r:id="rId3"/>
    <sheet name="Significant Items" sheetId="4" r:id="rId4"/>
    <sheet name="2016 Revenue" sheetId="5" r:id="rId5"/>
    <sheet name="2015 Revenue" sheetId="6" r:id="rId6"/>
    <sheet name="2016 Revenue Growth" sheetId="7" r:id="rId7"/>
    <sheet name="2016 Intl Pharma Revenue" sheetId="8" r:id="rId8"/>
    <sheet name="2015 Intl Pharma Revenue" sheetId="9" r:id="rId9"/>
    <sheet name="PRV" sheetId="10" r:id="rId10"/>
    <sheet name="OID" sheetId="11" r:id="rId11"/>
  </sheets>
  <definedNames>
    <definedName name="_xlnm.Print_Area" localSheetId="8">'2015 Intl Pharma Revenue'!$A$1:$Z$66</definedName>
    <definedName name="_xlnm.Print_Area" localSheetId="5">'2015 Revenue'!$A$1:$U$74</definedName>
    <definedName name="_xlnm.Print_Area" localSheetId="7">'2016 Intl Pharma Revenue'!$A$1:$Z$68</definedName>
    <definedName name="_xlnm.Print_Area" localSheetId="4">'2016 Revenue'!$A$1:$U$77</definedName>
    <definedName name="_xlnm.Print_Area" localSheetId="6">'2016 Revenue Growth'!$A$1:$AE$77</definedName>
    <definedName name="_xlnm.Print_Area" localSheetId="0">'Income Statement - Reported'!$A$1:$S$46</definedName>
    <definedName name="_xlnm.Print_Area" localSheetId="10">OID!$A$1:$M$46</definedName>
    <definedName name="_xlnm.Print_Area" localSheetId="9">PRV!$A$1:$AY$34</definedName>
    <definedName name="_xlnm.Print_Area" localSheetId="1">'Qtrly Reconciliation'!$A$1:$S$80</definedName>
    <definedName name="_xlnm.Print_Area" localSheetId="3">'Significant Items'!$A$1:$U$41</definedName>
    <definedName name="_xlnm.Print_Area" localSheetId="2">'YTD Reconciliation'!$A$1:$S$80</definedName>
  </definedNames>
  <calcPr calcId="145621"/>
</workbook>
</file>

<file path=xl/calcChain.xml><?xml version="1.0" encoding="utf-8"?>
<calcChain xmlns="http://schemas.openxmlformats.org/spreadsheetml/2006/main">
  <c r="I66" i="3" l="1"/>
  <c r="E68" i="3"/>
  <c r="Q33" i="3"/>
  <c r="E68" i="2"/>
  <c r="E66" i="2"/>
  <c r="Q35" i="2" l="1"/>
  <c r="C14" i="11" l="1"/>
  <c r="D14" i="11"/>
  <c r="E14" i="11"/>
  <c r="F14" i="11"/>
  <c r="C21" i="11"/>
  <c r="D21" i="11"/>
  <c r="E21" i="11"/>
  <c r="F21" i="11"/>
  <c r="G21" i="11"/>
  <c r="C31" i="11"/>
  <c r="D31" i="11"/>
  <c r="E31" i="11"/>
  <c r="F31" i="11"/>
  <c r="C37" i="11"/>
  <c r="D37" i="11"/>
  <c r="E37" i="11"/>
  <c r="F37" i="11"/>
  <c r="G37" i="11"/>
  <c r="E15" i="3"/>
  <c r="I15" i="3"/>
  <c r="M15" i="3"/>
  <c r="Q15" i="3"/>
  <c r="E17" i="3"/>
  <c r="I17" i="3"/>
  <c r="M17" i="3"/>
  <c r="Q17" i="3"/>
  <c r="E19" i="3"/>
  <c r="I19" i="3"/>
  <c r="M19" i="3"/>
  <c r="Q19" i="3"/>
  <c r="E20" i="3"/>
  <c r="I20" i="3"/>
  <c r="M20" i="3"/>
  <c r="Q20" i="3"/>
  <c r="E21" i="3"/>
  <c r="I21" i="3"/>
  <c r="M21" i="3"/>
  <c r="Q21" i="3"/>
  <c r="E24" i="3"/>
  <c r="I24" i="3"/>
  <c r="M24" i="3"/>
  <c r="Q24" i="3"/>
  <c r="E27" i="3"/>
  <c r="I27" i="3"/>
  <c r="M27" i="3"/>
  <c r="Q27" i="3"/>
  <c r="E29" i="3"/>
  <c r="I29" i="3"/>
  <c r="M29" i="3"/>
  <c r="Q29" i="3"/>
  <c r="E31" i="3"/>
  <c r="I31" i="3"/>
  <c r="M31" i="3"/>
  <c r="Q31" i="3"/>
  <c r="E33" i="3"/>
  <c r="I33" i="3"/>
  <c r="M33" i="3"/>
  <c r="E35" i="3"/>
  <c r="I35" i="3"/>
  <c r="M35" i="3"/>
  <c r="Q35" i="3"/>
  <c r="E50" i="3"/>
  <c r="I50" i="3"/>
  <c r="M50" i="3"/>
  <c r="Q50" i="3"/>
  <c r="E52" i="3"/>
  <c r="I52" i="3"/>
  <c r="M52" i="3"/>
  <c r="Q52" i="3"/>
  <c r="E54" i="3"/>
  <c r="I54" i="3"/>
  <c r="M54" i="3"/>
  <c r="Q54" i="3"/>
  <c r="E55" i="3"/>
  <c r="I55" i="3"/>
  <c r="M55" i="3"/>
  <c r="Q55" i="3"/>
  <c r="E56" i="3"/>
  <c r="I56" i="3"/>
  <c r="M56" i="3"/>
  <c r="Q56" i="3"/>
  <c r="E59" i="3"/>
  <c r="I59" i="3"/>
  <c r="M59" i="3"/>
  <c r="Q59" i="3"/>
  <c r="E62" i="3"/>
  <c r="I62" i="3"/>
  <c r="M62" i="3"/>
  <c r="Q62" i="3"/>
  <c r="E64" i="3"/>
  <c r="I64" i="3"/>
  <c r="M64" i="3"/>
  <c r="Q64" i="3"/>
  <c r="E66" i="3"/>
  <c r="M66" i="3"/>
  <c r="Q66" i="3"/>
  <c r="I68" i="3"/>
  <c r="M68" i="3"/>
  <c r="Q68" i="3"/>
  <c r="E70" i="3"/>
  <c r="I70" i="3"/>
  <c r="M70" i="3"/>
  <c r="Q70" i="3"/>
  <c r="E15" i="2"/>
  <c r="I15" i="2"/>
  <c r="M15" i="2"/>
  <c r="Q15" i="2"/>
  <c r="E17" i="2"/>
  <c r="I17" i="2"/>
  <c r="M17" i="2"/>
  <c r="Q17" i="2"/>
  <c r="E19" i="2"/>
  <c r="I19" i="2"/>
  <c r="M19" i="2"/>
  <c r="Q19" i="2"/>
  <c r="E20" i="2"/>
  <c r="I20" i="2"/>
  <c r="M20" i="2"/>
  <c r="Q20" i="2"/>
  <c r="E21" i="2"/>
  <c r="I21" i="2"/>
  <c r="M21" i="2"/>
  <c r="Q21" i="2"/>
  <c r="E24" i="2"/>
  <c r="I24" i="2"/>
  <c r="M24" i="2"/>
  <c r="Q24" i="2"/>
  <c r="E27" i="2"/>
  <c r="I27" i="2"/>
  <c r="M27" i="2"/>
  <c r="Q27" i="2"/>
  <c r="E29" i="2"/>
  <c r="I29" i="2"/>
  <c r="M29" i="2"/>
  <c r="Q29" i="2"/>
  <c r="E31" i="2"/>
  <c r="I31" i="2"/>
  <c r="M31" i="2"/>
  <c r="Q31" i="2"/>
  <c r="E33" i="2"/>
  <c r="I33" i="2"/>
  <c r="M33" i="2"/>
  <c r="E35" i="2"/>
  <c r="I35" i="2"/>
  <c r="M35" i="2"/>
  <c r="E50" i="2"/>
  <c r="I50" i="2"/>
  <c r="M50" i="2"/>
  <c r="Q50" i="2"/>
  <c r="E52" i="2"/>
  <c r="I52" i="2"/>
  <c r="M52" i="2"/>
  <c r="Q52" i="2"/>
  <c r="E54" i="2"/>
  <c r="I54" i="2"/>
  <c r="M54" i="2"/>
  <c r="Q54" i="2"/>
  <c r="E55" i="2"/>
  <c r="I55" i="2"/>
  <c r="M55" i="2"/>
  <c r="Q55" i="2"/>
  <c r="E56" i="2"/>
  <c r="I56" i="2"/>
  <c r="M56" i="2"/>
  <c r="Q56" i="2"/>
  <c r="E59" i="2"/>
  <c r="I59" i="2"/>
  <c r="M59" i="2"/>
  <c r="Q59" i="2"/>
  <c r="E62" i="2"/>
  <c r="I62" i="2"/>
  <c r="M62" i="2"/>
  <c r="Q62" i="2"/>
  <c r="E64" i="2"/>
  <c r="I64" i="2"/>
  <c r="M64" i="2"/>
  <c r="Q64" i="2"/>
  <c r="I66" i="2"/>
  <c r="M66" i="2"/>
  <c r="Q66" i="2"/>
  <c r="M68" i="2"/>
  <c r="Q68" i="2"/>
  <c r="E70" i="2"/>
  <c r="I70" i="2"/>
  <c r="M70" i="2"/>
  <c r="Q70" i="2"/>
</calcChain>
</file>

<file path=xl/sharedStrings.xml><?xml version="1.0" encoding="utf-8"?>
<sst xmlns="http://schemas.openxmlformats.org/spreadsheetml/2006/main" count="1031" uniqueCount="196">
  <si>
    <t>LLY</t>
  </si>
  <si>
    <t>Eli Lilly and Company</t>
  </si>
  <si>
    <t>Statements of Consolidated Net Income - As Reported</t>
  </si>
  <si>
    <t>Investor Relations</t>
  </si>
  <si>
    <t>Phil Johnson (317) 655-6874</t>
  </si>
  <si>
    <t>Kristina Wright (317) 651-4869</t>
  </si>
  <si>
    <t>Chris Ogden (317) 277-2419</t>
  </si>
  <si>
    <t>($ in millions, except per share data)</t>
  </si>
  <si>
    <t>Q1</t>
  </si>
  <si>
    <t>% chng</t>
  </si>
  <si>
    <t>Q2</t>
  </si>
  <si>
    <t>Q3</t>
  </si>
  <si>
    <t>Q4</t>
  </si>
  <si>
    <t>Year</t>
  </si>
  <si>
    <t>Revenue</t>
  </si>
  <si>
    <t>Cost of sales</t>
  </si>
  <si>
    <t>Gross margin</t>
  </si>
  <si>
    <t>% of total revenue</t>
  </si>
  <si>
    <t>Research and development</t>
  </si>
  <si>
    <t>Marketing, selling and administrative</t>
  </si>
  <si>
    <t>Acquired in-process research and development</t>
  </si>
  <si>
    <t>NM</t>
  </si>
  <si>
    <r>
      <rPr>
        <sz val="10"/>
        <color rgb="FF000000"/>
        <rFont val="Arial"/>
        <family val="2"/>
      </rPr>
      <t xml:space="preserve">Asset impairment, restructuring, and other 
</t>
    </r>
    <r>
      <rPr>
        <sz val="10"/>
        <color rgb="FF000000"/>
        <rFont val="Arial"/>
        <family val="2"/>
      </rPr>
      <t xml:space="preserve">  special charges</t>
    </r>
  </si>
  <si>
    <t>Operating income</t>
  </si>
  <si>
    <t>Interest, net</t>
  </si>
  <si>
    <t>Other income (expense)</t>
  </si>
  <si>
    <t>Other - net, income (expense)</t>
  </si>
  <si>
    <t>Income before income taxes</t>
  </si>
  <si>
    <t>Income taxes</t>
  </si>
  <si>
    <t>Effective tax rate</t>
  </si>
  <si>
    <t>Net income</t>
  </si>
  <si>
    <t>Earnings per share - diluted</t>
  </si>
  <si>
    <t>Diluted shares outstanding (thousands)</t>
  </si>
  <si>
    <t>Note: Numbers may not add due to rounding.</t>
  </si>
  <si>
    <t>Page 1 of 12 pages of financial data</t>
  </si>
  <si>
    <t>Page 2 of 12 pages of financial data</t>
  </si>
  <si>
    <r>
      <rPr>
        <sz val="10"/>
        <color rgb="FF000000"/>
        <rFont val="Arial"/>
        <family val="2"/>
      </rPr>
      <t xml:space="preserve">*For itemization of adjustments, refer to </t>
    </r>
    <r>
      <rPr>
        <b/>
        <sz val="10"/>
        <color rgb="FF000000"/>
        <rFont val="Arial"/>
        <family val="2"/>
      </rPr>
      <t>'Significant Items.'</t>
    </r>
  </si>
  <si>
    <t>and other special charges</t>
  </si>
  <si>
    <t>Asset impairment, restructuring,</t>
  </si>
  <si>
    <t>development</t>
  </si>
  <si>
    <t>Acquired in-process research and</t>
  </si>
  <si>
    <t>Operating expenses</t>
  </si>
  <si>
    <t>Marketing, selling, and administrative</t>
  </si>
  <si>
    <t>Adjusted</t>
  </si>
  <si>
    <t>Adjustments</t>
  </si>
  <si>
    <t>Reported</t>
  </si>
  <si>
    <t>Non-GAAP</t>
  </si>
  <si>
    <t>GAAP</t>
  </si>
  <si>
    <t/>
  </si>
  <si>
    <t>Three Months Ended</t>
  </si>
  <si>
    <t>.</t>
  </si>
  <si>
    <t>Reconciliation of GAAP Reported to Selected Non-GAAP Adjusted Information*</t>
  </si>
  <si>
    <t>Page 3 of 12 pages of financial data</t>
  </si>
  <si>
    <r>
      <rPr>
        <sz val="10"/>
        <color rgb="FF000000"/>
        <rFont val="Arial"/>
        <family val="2"/>
      </rPr>
      <t>*For itemization of adjustments, refer to</t>
    </r>
    <r>
      <rPr>
        <b/>
        <sz val="10"/>
        <color rgb="FF000000"/>
        <rFont val="Arial"/>
        <family val="2"/>
      </rPr>
      <t xml:space="preserve"> 'Significant Items.'</t>
    </r>
  </si>
  <si>
    <t>Twelve Months Ended</t>
  </si>
  <si>
    <t>Nine Months Ended</t>
  </si>
  <si>
    <t>Six Months Ended</t>
  </si>
  <si>
    <t>Page 4 of 12 pages of financial data</t>
  </si>
  <si>
    <t>*The company uses non-GAAP financial measures that differ from financial statements reported in conformity with U.S. generally accepted accounting principles (GAAP). The company's non-GAAP measures adjust reported results to exclude amortization of intangibles and items that are typically highly variable, difficult to predict, and/or of a size that could have a substantial impact on the company’s reported operations for a period. The company believes that these non-GAAP measures provide useful information to investors.  Among other things, they may help investors evaluate the company’s ongoing operations. They can assist in making meaningful period-over-period comparisons and in identifying operating trends that would otherwise be masked or distorted by the items subject to the adjustments. Management uses these non-GAAP measures internally to evaluate the performance of the business, including to allocate resources and to evaluate results relative to incentive compensation targets. Investors should consider these non-GAAP measures in addition to, not as a substitute for or superior to, measures of financial performance prepared in accordance with GAAP.</t>
  </si>
  <si>
    <t>EPS (non-GAAP)*</t>
  </si>
  <si>
    <t>Net charge related to repurchase of debt</t>
  </si>
  <si>
    <t>Novartis Animal Health - Inventory step up</t>
  </si>
  <si>
    <t>Venezuela charge</t>
  </si>
  <si>
    <t>Asset impairment, restructuring and other special charges</t>
  </si>
  <si>
    <t>Amortization of intangible assets</t>
  </si>
  <si>
    <t>EPS (as reported)</t>
  </si>
  <si>
    <t>Total</t>
  </si>
  <si>
    <t>Significant Items Affecting Net Income</t>
  </si>
  <si>
    <t>Page 5 of 12 pages of financial data</t>
  </si>
  <si>
    <t>(2) Trajenta revenue includes Jentadueto</t>
  </si>
  <si>
    <t>(1) Jardiance revenue includes Glyxambi and Synjardy</t>
  </si>
  <si>
    <t>*Other - Neuro includes Amyvid,Yentreve and Symbyax.  Endocrinology includes Actos and HumaPen. Cardio includes Zalutia and Livalo. Other Pharma includes Ceclor and Keflex.</t>
  </si>
  <si>
    <t>TOTAL REVENUE</t>
  </si>
  <si>
    <t>Total Animal Health</t>
  </si>
  <si>
    <t>Companion</t>
  </si>
  <si>
    <t>Food and Other</t>
  </si>
  <si>
    <t>Total Pharmaceuticals</t>
  </si>
  <si>
    <t>Other Pharmaceutical</t>
  </si>
  <si>
    <t>Other Pharma*</t>
  </si>
  <si>
    <t>Vancocin</t>
  </si>
  <si>
    <t>Oncology</t>
  </si>
  <si>
    <t>Other Oncology</t>
  </si>
  <si>
    <t>Portrazza</t>
  </si>
  <si>
    <t>Lartruvo</t>
  </si>
  <si>
    <t>Gemzar</t>
  </si>
  <si>
    <t>Erbitux</t>
  </si>
  <si>
    <t>Cyramza</t>
  </si>
  <si>
    <t>Alimta</t>
  </si>
  <si>
    <t>Neuroscience</t>
  </si>
  <si>
    <t>Other Neuroscience*</t>
  </si>
  <si>
    <t>Zyprexa</t>
  </si>
  <si>
    <t>Strattera</t>
  </si>
  <si>
    <t>Prozac</t>
  </si>
  <si>
    <t>Cymbalta</t>
  </si>
  <si>
    <t>Immunology</t>
  </si>
  <si>
    <t>Taltz</t>
  </si>
  <si>
    <t>Endocrinology</t>
  </si>
  <si>
    <t>Other Endocrinology*</t>
  </si>
  <si>
    <t>Trulicity</t>
  </si>
  <si>
    <r>
      <rPr>
        <sz val="10"/>
        <color rgb="FF000000"/>
        <rFont val="Arial"/>
        <family val="2"/>
      </rPr>
      <t>Trajenta</t>
    </r>
    <r>
      <rPr>
        <vertAlign val="superscript"/>
        <sz val="10"/>
        <color rgb="FF000000"/>
        <rFont val="Arial"/>
        <family val="2"/>
      </rPr>
      <t>(2)</t>
    </r>
  </si>
  <si>
    <r>
      <rPr>
        <sz val="10"/>
        <color rgb="FF000000"/>
        <rFont val="Arial"/>
        <family val="2"/>
      </rPr>
      <t>Jardiance</t>
    </r>
    <r>
      <rPr>
        <vertAlign val="superscript"/>
        <sz val="10"/>
        <color rgb="FF000000"/>
        <rFont val="Arial"/>
        <family val="2"/>
      </rPr>
      <t>(1)</t>
    </r>
  </si>
  <si>
    <t>Humulin</t>
  </si>
  <si>
    <t>Humatrope</t>
  </si>
  <si>
    <t>Humalog</t>
  </si>
  <si>
    <t>Glucagon</t>
  </si>
  <si>
    <t>Forteo</t>
  </si>
  <si>
    <t>Evista</t>
  </si>
  <si>
    <r>
      <rPr>
        <sz val="10"/>
        <color rgb="FF000000"/>
        <rFont val="Arial"/>
        <family val="2"/>
      </rPr>
      <t xml:space="preserve">Basaglar
</t>
    </r>
  </si>
  <si>
    <t>Axiron</t>
  </si>
  <si>
    <t>Cardiovascular</t>
  </si>
  <si>
    <t>Other Cardiovascular*</t>
  </si>
  <si>
    <t>Reopro</t>
  </si>
  <si>
    <t>Effient</t>
  </si>
  <si>
    <t>Cialis</t>
  </si>
  <si>
    <t>Adcirca</t>
  </si>
  <si>
    <t>Intl</t>
  </si>
  <si>
    <t>US</t>
  </si>
  <si>
    <t>($ millions)</t>
  </si>
  <si>
    <t>2016 Revenue</t>
  </si>
  <si>
    <t>Product Revenue Report</t>
  </si>
  <si>
    <t>2015 Revenue</t>
  </si>
  <si>
    <t>Prozac Family</t>
  </si>
  <si>
    <t>Amyvid</t>
  </si>
  <si>
    <t>Actos</t>
  </si>
  <si>
    <r>
      <rPr>
        <sz val="10"/>
        <color rgb="FF000000"/>
        <rFont val="Arial"/>
        <family val="2"/>
      </rPr>
      <t>Trajenta</t>
    </r>
    <r>
      <rPr>
        <vertAlign val="superscript"/>
        <sz val="10"/>
        <color rgb="FF000000"/>
        <rFont val="Arial"/>
        <family val="2"/>
      </rPr>
      <t>(1)</t>
    </r>
  </si>
  <si>
    <r>
      <rPr>
        <sz val="10"/>
        <color rgb="FF000000"/>
        <rFont val="Arial"/>
        <family val="2"/>
      </rPr>
      <t>Jardiance</t>
    </r>
    <r>
      <rPr>
        <vertAlign val="superscript"/>
        <sz val="10"/>
        <color rgb="FF000000"/>
        <rFont val="Arial"/>
        <family val="2"/>
      </rPr>
      <t>(2)</t>
    </r>
  </si>
  <si>
    <t>Basaglar</t>
  </si>
  <si>
    <t>*Other - Neuro includes Yentreve and Symbyax.  Endocrinology includes exenatide and HumaPen. Cardio includes Livalo, Cynt, and Zalutia. Other Pharma includes Ceclor, Keflex and Incivek.</t>
  </si>
  <si>
    <t>(1) Trajenta revenue includes Jentadueto</t>
  </si>
  <si>
    <t>(2) Jardiance revenue includes Glyxambi and Synjardy</t>
  </si>
  <si>
    <t>Page 6 of 12 pages of financial data</t>
  </si>
  <si>
    <t>Product Revenue Growth Report</t>
  </si>
  <si>
    <t>2016</t>
  </si>
  <si>
    <t>2016 Revenue Growth</t>
  </si>
  <si>
    <t>Perform**</t>
  </si>
  <si>
    <t>(22%)</t>
  </si>
  <si>
    <t>(5%)</t>
  </si>
  <si>
    <t>17%</t>
  </si>
  <si>
    <t>9%</t>
  </si>
  <si>
    <r>
      <rPr>
        <sz val="10"/>
        <color rgb="FF000000"/>
        <rFont val="Arial"/>
        <family val="2"/>
      </rPr>
      <t xml:space="preserve">Jardiance </t>
    </r>
    <r>
      <rPr>
        <vertAlign val="superscript"/>
        <sz val="10"/>
        <color rgb="FF000000"/>
        <rFont val="Arial"/>
        <family val="2"/>
      </rPr>
      <t>(1)</t>
    </r>
  </si>
  <si>
    <r>
      <rPr>
        <sz val="10"/>
        <color rgb="FF000000"/>
        <rFont val="Arial"/>
        <family val="2"/>
      </rPr>
      <t xml:space="preserve">Trajenta </t>
    </r>
    <r>
      <rPr>
        <vertAlign val="superscript"/>
        <sz val="10"/>
        <color rgb="FF000000"/>
        <rFont val="Arial"/>
        <family val="2"/>
      </rPr>
      <t>(2)</t>
    </r>
  </si>
  <si>
    <t>11%</t>
  </si>
  <si>
    <t>15%</t>
  </si>
  <si>
    <t>(1%)</t>
  </si>
  <si>
    <t>4%</t>
  </si>
  <si>
    <t>(2%)</t>
  </si>
  <si>
    <t>*Other - Neuro includes Amyvid, Yentreve and Symbyax.  Endocrinology includes Actos and HumaPen. Cardio includes Zalutia and Livalo. Other Pharma includes Ceclor and Keflex.</t>
  </si>
  <si>
    <t>**Performance excludes the impact of foreign exchange rates</t>
  </si>
  <si>
    <t>Page 7 of 12 pages of financial data</t>
  </si>
  <si>
    <t>Page 8 of 12 pages of financial data</t>
  </si>
  <si>
    <t>Emerging Markets - OUS excluding EuCan and Japan</t>
  </si>
  <si>
    <t>EuCan - Europe and Canada</t>
  </si>
  <si>
    <t>Trajenta</t>
  </si>
  <si>
    <t>Jardiance</t>
  </si>
  <si>
    <t>INTL Total</t>
  </si>
  <si>
    <t>Emerging</t>
  </si>
  <si>
    <t>JAPAN</t>
  </si>
  <si>
    <t>EuCan</t>
  </si>
  <si>
    <t>2016 International Pharma Revenue</t>
  </si>
  <si>
    <t>International Pharma Product Revenue Report</t>
  </si>
  <si>
    <t>Page 9 of 12 pages of financial data</t>
  </si>
  <si>
    <t>Erbitux Royalty</t>
  </si>
  <si>
    <t>2015 International Pharma Revenue</t>
  </si>
  <si>
    <t>2015</t>
  </si>
  <si>
    <t>Page 10 of 12 pages of financial data</t>
  </si>
  <si>
    <t>Total Revenue</t>
  </si>
  <si>
    <t>Animal Health</t>
  </si>
  <si>
    <t>Total Pharma</t>
  </si>
  <si>
    <t>Emerging Markets</t>
  </si>
  <si>
    <t>Japan</t>
  </si>
  <si>
    <t>U.S.</t>
  </si>
  <si>
    <t>Human Pharmaceuticals</t>
  </si>
  <si>
    <t>Volume</t>
  </si>
  <si>
    <t>Rate</t>
  </si>
  <si>
    <t>Price</t>
  </si>
  <si>
    <t>$</t>
  </si>
  <si>
    <t>2016 YTD</t>
  </si>
  <si>
    <t>Q4 2016</t>
  </si>
  <si>
    <t>Q3 2016</t>
  </si>
  <si>
    <t>Q2 2016</t>
  </si>
  <si>
    <t>Q1 2016</t>
  </si>
  <si>
    <r>
      <rPr>
        <b/>
        <sz val="10"/>
        <color rgb="FF000000"/>
        <rFont val="Arial"/>
        <family val="2"/>
      </rPr>
      <t>As Reported</t>
    </r>
    <r>
      <rPr>
        <b/>
        <i/>
        <sz val="10"/>
        <color rgb="FF000000"/>
        <rFont val="Arial"/>
        <family val="2"/>
      </rPr>
      <t xml:space="preserve"> ($ millions)</t>
    </r>
  </si>
  <si>
    <t>Effect of Price, Rate, Volume on Revenue</t>
  </si>
  <si>
    <t>Page 11 of 12 pages of financial data</t>
  </si>
  <si>
    <t>- Miscellaneous income (expense)</t>
  </si>
  <si>
    <t>- Gain (loss) investments</t>
  </si>
  <si>
    <t>- FX gain (loss)</t>
  </si>
  <si>
    <t>Other income, net</t>
  </si>
  <si>
    <t>Interest - net</t>
  </si>
  <si>
    <t>- Interest income</t>
  </si>
  <si>
    <t>- Interest expense</t>
  </si>
  <si>
    <t>$ Millions</t>
  </si>
  <si>
    <t>Non-GAAP*</t>
  </si>
  <si>
    <t>- Debt extinguishment loss</t>
  </si>
  <si>
    <t>As Reported</t>
  </si>
  <si>
    <t>Other Income/(Deductions)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</si>
</sst>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164" formatCode="0,,;\-0,,;0,,;_(@_)"/>
    <numFmt numFmtId="165" formatCode="#,##0.0,,;\(#,##0.0,,\);0.0,,;_(@_)"/>
    <numFmt numFmtId="166" formatCode="#,##0_)%;\(#,##0\)%;&quot;—&quot;\%;_(@_)"/>
    <numFmt numFmtId="167" formatCode="#,##0.0_)%;\(#,##0.0\)%;&quot;—&quot;\%;_(@_)"/>
    <numFmt numFmtId="168" formatCode="#,##0.0;\(#,##0.0\);0.0;_(@_)"/>
    <numFmt numFmtId="169" formatCode="_(#,##0.0,,_)_%;_(\(#,##0.0,,\)_%;_(&quot;—&quot;_);_(@_)"/>
    <numFmt numFmtId="170" formatCode="0.0,,;\-0.0,,;0.0,,;_(@_)"/>
    <numFmt numFmtId="171" formatCode="#,##0.00;\-#,##0.00;0.00;_(@_)"/>
    <numFmt numFmtId="172" formatCode="#,##0.00;\(#,##0.00\);0.00;_(@_)"/>
    <numFmt numFmtId="173" formatCode="#,##0.00,,;\-#,##0.00,,;0.00,,;_(@_)"/>
    <numFmt numFmtId="174" formatCode="#,##0,;\-#,##0,;0,;_(@_)"/>
    <numFmt numFmtId="175" formatCode="_(#,##0.0_)_%;_(\(#,##0.0\)_%;_(&quot;—&quot;_);_(@_)"/>
    <numFmt numFmtId="176" formatCode="#,##0.00,,;\(#,##0.00,,\);0.00,,;_(@_)"/>
    <numFmt numFmtId="177" formatCode="_(&quot;$&quot;* #,##0.0,,_)_%;_(&quot;$&quot;* \(#,##0.0,,\)_%;_(&quot;$&quot;* &quot;—&quot;_);_(@_)"/>
    <numFmt numFmtId="178" formatCode="_(#,##0.00,,_);_(\(#,##0.00,,\);_(&quot;—&quot;_);_(@_)"/>
    <numFmt numFmtId="179" formatCode="_(#,##0.00_);_(\(#,##0.00\);_(&quot;—&quot;_);_(@_)"/>
    <numFmt numFmtId="180" formatCode="_(#,##0.0,,_);_(\(#,##0.0,,\);_(&quot;—&quot;_);_(@_)"/>
    <numFmt numFmtId="181" formatCode="_(#,##0.0_);_(\(#,##0.0\);_(&quot;—&quot;_);_(@_)"/>
    <numFmt numFmtId="182" formatCode="_(&quot;$&quot;#,##0.0,,_);_(\(&quot;$&quot;#,##0.0,,\);_(&quot;$&quot;&quot;—&quot;_);_(@_)"/>
    <numFmt numFmtId="183" formatCode="_(&quot;$&quot;* #,##0.0,,_);_(&quot;$&quot;* \(#,##0.0,,\);_(&quot;$&quot;* &quot;—&quot;_);_(@_)"/>
    <numFmt numFmtId="184" formatCode="mmmm\ d\,\ yyyy"/>
    <numFmt numFmtId="185" formatCode="_(&quot;$&quot;* #,##0.00_);_(&quot;$&quot;* \(#,##0.00\);_(&quot;$&quot;* &quot;—&quot;_);_(@_)"/>
    <numFmt numFmtId="186" formatCode="#,##0.0,,;\-#,##0.0,,;0.0,,;_(@_)"/>
    <numFmt numFmtId="187" formatCode="0.0,,;\(0.0,,\);0.0,,;_(@_)"/>
    <numFmt numFmtId="188" formatCode="#,##0_)%;\-#,##0_)%;&quot;—&quot;\%;_(@_)"/>
  </numFmts>
  <fonts count="33" x14ac:knownFonts="1">
    <font>
      <sz val="10"/>
      <color rgb="FF000000"/>
      <name val="Times New Roman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Times New Roman"/>
      <family val="1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8"/>
      <color rgb="FF000000"/>
      <name val="Arial"/>
      <family val="2"/>
    </font>
    <font>
      <sz val="7"/>
      <color rgb="FF000000"/>
      <name val="Arial"/>
      <family val="2"/>
    </font>
    <font>
      <u/>
      <sz val="10"/>
      <color rgb="FF000000"/>
      <name val="Arial"/>
      <family val="2"/>
    </font>
    <font>
      <i/>
      <sz val="7"/>
      <color rgb="FF000000"/>
      <name val="Arial"/>
      <family val="2"/>
    </font>
    <font>
      <b/>
      <sz val="10"/>
      <color rgb="FF000000"/>
      <name val="Times New Roman"/>
      <family val="1"/>
    </font>
    <font>
      <b/>
      <sz val="10"/>
      <color rgb="FFFF0000"/>
      <name val="Arial"/>
      <family val="2"/>
    </font>
    <font>
      <sz val="8"/>
      <color rgb="FF000000"/>
      <name val="Arial"/>
      <family val="2"/>
    </font>
    <font>
      <b/>
      <u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u/>
      <sz val="10"/>
      <color rgb="FF000000"/>
      <name val="Arial"/>
      <family val="2"/>
    </font>
    <font>
      <i/>
      <sz val="10"/>
      <color rgb="FF000000"/>
      <name val="Arial"/>
      <family val="2"/>
    </font>
    <font>
      <sz val="7"/>
      <color rgb="FF000000"/>
      <name val="Arial"/>
      <family val="2"/>
    </font>
    <font>
      <u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Times New Roman"/>
      <family val="1"/>
    </font>
    <font>
      <i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5B5B5"/>
      </patternFill>
    </fill>
  </fills>
  <borders count="5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/>
      <diagonal/>
    </border>
    <border>
      <left style="thin">
        <color rgb="FFFFFFFF"/>
      </left>
      <right/>
      <top style="thin">
        <color auto="1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medium">
        <color auto="1"/>
      </right>
      <top/>
      <bottom style="medium">
        <color auto="1"/>
      </bottom>
      <diagonal/>
    </border>
    <border>
      <left style="thin">
        <color rgb="FFFFFFFF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FFFFFF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rgb="FFFFFFFF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/>
      <diagonal/>
    </border>
    <border>
      <left style="medium">
        <color auto="1"/>
      </left>
      <right/>
      <top style="thin">
        <color rgb="FFFFFFFF"/>
      </top>
      <bottom/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thin">
        <color rgb="FFFFFFF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rgb="FFFFFFFF"/>
      </bottom>
      <diagonal/>
    </border>
    <border>
      <left style="medium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FFFFFF"/>
      </left>
      <right style="thin">
        <color rgb="FFFFFFFF"/>
      </right>
      <top/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/>
      <top style="thin">
        <color rgb="FFFFFFFF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FFFFFF"/>
      </top>
      <bottom style="medium">
        <color auto="1"/>
      </bottom>
      <diagonal/>
    </border>
    <border>
      <left/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medium">
        <color auto="1"/>
      </bottom>
      <diagonal/>
    </border>
    <border>
      <left style="medium">
        <color auto="1"/>
      </left>
      <right/>
      <top style="thin">
        <color rgb="FFFFFFFF"/>
      </top>
      <bottom style="medium">
        <color auto="1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 style="thin">
        <color rgb="FFFFFFFF"/>
      </left>
      <right style="medium">
        <color auto="1"/>
      </right>
      <top style="medium">
        <color auto="1"/>
      </top>
      <bottom/>
      <diagonal/>
    </border>
    <border>
      <left style="thin">
        <color rgb="FFFFFFFF"/>
      </left>
      <right/>
      <top style="medium">
        <color auto="1"/>
      </top>
      <bottom/>
      <diagonal/>
    </border>
    <border>
      <left style="thin">
        <color rgb="FFFFFFFF"/>
      </left>
      <right style="thin">
        <color rgb="FFFFFFFF"/>
      </right>
      <top style="medium">
        <color auto="1"/>
      </top>
      <bottom/>
      <diagonal/>
    </border>
    <border>
      <left style="thin">
        <color rgb="FFFFFFFF"/>
      </left>
      <right style="thin">
        <color rgb="FFFFFFFF"/>
      </right>
      <top/>
      <bottom style="double">
        <color auto="1"/>
      </bottom>
      <diagonal/>
    </border>
    <border>
      <left style="thin">
        <color rgb="FFFFFFFF"/>
      </left>
      <right/>
      <top/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1" fillId="0" borderId="0"/>
  </cellStyleXfs>
  <cellXfs count="611">
    <xf numFmtId="0" fontId="0" fillId="0" borderId="0" xfId="0" applyAlignment="1">
      <alignment wrapText="1"/>
    </xf>
    <xf numFmtId="0" fontId="1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164" fontId="2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2" fillId="0" borderId="11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65" fontId="1" fillId="0" borderId="6" xfId="0" applyNumberFormat="1" applyFont="1" applyBorder="1" applyAlignment="1"/>
    <xf numFmtId="165" fontId="1" fillId="0" borderId="14" xfId="0" applyNumberFormat="1" applyFont="1" applyBorder="1" applyAlignment="1"/>
    <xf numFmtId="0" fontId="4" fillId="0" borderId="1" xfId="0" applyFont="1" applyBorder="1" applyAlignment="1">
      <alignment horizontal="left"/>
    </xf>
    <xf numFmtId="165" fontId="7" fillId="0" borderId="2" xfId="0" applyNumberFormat="1" applyFont="1" applyBorder="1" applyAlignment="1"/>
    <xf numFmtId="166" fontId="7" fillId="0" borderId="2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165" fontId="1" fillId="0" borderId="10" xfId="0" applyNumberFormat="1" applyFont="1" applyBorder="1" applyAlignment="1">
      <alignment horizontal="left"/>
    </xf>
    <xf numFmtId="165" fontId="7" fillId="0" borderId="12" xfId="0" applyNumberFormat="1" applyFont="1" applyBorder="1" applyAlignment="1"/>
    <xf numFmtId="165" fontId="7" fillId="0" borderId="12" xfId="0" applyNumberFormat="1" applyFont="1" applyBorder="1" applyAlignment="1"/>
    <xf numFmtId="165" fontId="7" fillId="0" borderId="13" xfId="0" applyNumberFormat="1" applyFont="1" applyBorder="1" applyAlignment="1"/>
    <xf numFmtId="165" fontId="7" fillId="0" borderId="14" xfId="0" applyNumberFormat="1" applyFont="1" applyBorder="1" applyAlignment="1"/>
    <xf numFmtId="166" fontId="7" fillId="0" borderId="2" xfId="0" applyNumberFormat="1" applyFont="1" applyBorder="1" applyAlignment="1"/>
    <xf numFmtId="165" fontId="7" fillId="0" borderId="14" xfId="0" applyNumberFormat="1" applyFont="1" applyBorder="1" applyAlignment="1"/>
    <xf numFmtId="0" fontId="1" fillId="0" borderId="1" xfId="0" applyFont="1" applyBorder="1" applyAlignment="1">
      <alignment wrapText="1"/>
    </xf>
    <xf numFmtId="167" fontId="8" fillId="0" borderId="2" xfId="0" applyNumberFormat="1" applyFont="1" applyBorder="1" applyAlignment="1"/>
    <xf numFmtId="167" fontId="8" fillId="0" borderId="2" xfId="0" applyNumberFormat="1" applyFont="1" applyBorder="1" applyAlignment="1"/>
    <xf numFmtId="0" fontId="9" fillId="0" borderId="1" xfId="0" applyFont="1" applyBorder="1" applyAlignment="1">
      <alignment horizontal="left"/>
    </xf>
    <xf numFmtId="165" fontId="1" fillId="0" borderId="1" xfId="0" applyNumberFormat="1" applyFont="1" applyBorder="1" applyAlignment="1"/>
    <xf numFmtId="166" fontId="1" fillId="0" borderId="10" xfId="0" applyNumberFormat="1" applyFont="1" applyBorder="1" applyAlignment="1">
      <alignment horizontal="left"/>
    </xf>
    <xf numFmtId="168" fontId="1" fillId="0" borderId="1" xfId="0" applyNumberFormat="1" applyFont="1" applyBorder="1" applyAlignment="1"/>
    <xf numFmtId="165" fontId="1" fillId="0" borderId="10" xfId="0" applyNumberFormat="1" applyFont="1" applyBorder="1" applyAlignment="1"/>
    <xf numFmtId="165" fontId="7" fillId="0" borderId="2" xfId="0" applyNumberFormat="1" applyFont="1" applyBorder="1" applyAlignment="1"/>
    <xf numFmtId="167" fontId="7" fillId="0" borderId="0" xfId="0" applyNumberFormat="1" applyFont="1" applyAlignment="1"/>
    <xf numFmtId="166" fontId="1" fillId="0" borderId="2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left"/>
    </xf>
    <xf numFmtId="169" fontId="1" fillId="0" borderId="1" xfId="0" applyNumberFormat="1" applyFont="1" applyBorder="1" applyAlignment="1">
      <alignment horizontal="left"/>
    </xf>
    <xf numFmtId="169" fontId="1" fillId="0" borderId="10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wrapText="1"/>
    </xf>
    <xf numFmtId="169" fontId="7" fillId="0" borderId="3" xfId="0" applyNumberFormat="1" applyFont="1" applyBorder="1" applyAlignment="1"/>
    <xf numFmtId="169" fontId="7" fillId="0" borderId="5" xfId="0" applyNumberFormat="1" applyFont="1" applyBorder="1" applyAlignment="1"/>
    <xf numFmtId="0" fontId="1" fillId="0" borderId="2" xfId="0" applyFont="1" applyBorder="1" applyAlignment="1">
      <alignment horizontal="right" wrapText="1"/>
    </xf>
    <xf numFmtId="169" fontId="7" fillId="0" borderId="2" xfId="0" applyNumberFormat="1" applyFont="1" applyBorder="1" applyAlignment="1"/>
    <xf numFmtId="170" fontId="7" fillId="0" borderId="2" xfId="0" applyNumberFormat="1" applyFont="1" applyBorder="1" applyAlignment="1"/>
    <xf numFmtId="165" fontId="1" fillId="0" borderId="6" xfId="0" applyNumberFormat="1" applyFont="1" applyBorder="1" applyAlignment="1">
      <alignment horizontal="left"/>
    </xf>
    <xf numFmtId="165" fontId="1" fillId="0" borderId="14" xfId="0" applyNumberFormat="1" applyFont="1" applyBorder="1" applyAlignment="1">
      <alignment horizontal="left"/>
    </xf>
    <xf numFmtId="170" fontId="7" fillId="0" borderId="11" xfId="0" applyNumberFormat="1" applyFont="1" applyBorder="1" applyAlignment="1"/>
    <xf numFmtId="165" fontId="7" fillId="0" borderId="11" xfId="0" applyNumberFormat="1" applyFont="1" applyBorder="1" applyAlignment="1"/>
    <xf numFmtId="165" fontId="7" fillId="0" borderId="6" xfId="0" applyNumberFormat="1" applyFont="1" applyBorder="1" applyAlignment="1"/>
    <xf numFmtId="0" fontId="1" fillId="0" borderId="10" xfId="0" applyFont="1" applyBorder="1" applyAlignment="1">
      <alignment horizontal="right" wrapText="1"/>
    </xf>
    <xf numFmtId="165" fontId="7" fillId="0" borderId="1" xfId="0" applyNumberFormat="1" applyFont="1" applyBorder="1" applyAlignment="1"/>
    <xf numFmtId="165" fontId="7" fillId="0" borderId="10" xfId="0" applyNumberFormat="1" applyFont="1" applyBorder="1" applyAlignment="1"/>
    <xf numFmtId="165" fontId="7" fillId="0" borderId="13" xfId="0" applyNumberFormat="1" applyFont="1" applyBorder="1" applyAlignment="1"/>
    <xf numFmtId="169" fontId="1" fillId="0" borderId="2" xfId="0" applyNumberFormat="1" applyFont="1" applyBorder="1" applyAlignment="1">
      <alignment horizontal="left"/>
    </xf>
    <xf numFmtId="165" fontId="7" fillId="0" borderId="1" xfId="0" applyNumberFormat="1" applyFont="1" applyBorder="1" applyAlignment="1"/>
    <xf numFmtId="165" fontId="7" fillId="0" borderId="10" xfId="0" applyNumberFormat="1" applyFont="1" applyBorder="1" applyAlignment="1"/>
    <xf numFmtId="170" fontId="7" fillId="0" borderId="0" xfId="0" applyNumberFormat="1" applyFont="1" applyAlignment="1"/>
    <xf numFmtId="0" fontId="9" fillId="0" borderId="1" xfId="0" applyFont="1" applyBorder="1" applyAlignment="1">
      <alignment wrapText="1"/>
    </xf>
    <xf numFmtId="166" fontId="9" fillId="0" borderId="2" xfId="0" applyNumberFormat="1" applyFont="1" applyBorder="1" applyAlignment="1">
      <alignment horizontal="left"/>
    </xf>
    <xf numFmtId="167" fontId="1" fillId="0" borderId="10" xfId="0" applyNumberFormat="1" applyFont="1" applyBorder="1" applyAlignment="1">
      <alignment horizontal="left"/>
    </xf>
    <xf numFmtId="167" fontId="1" fillId="0" borderId="1" xfId="0" applyNumberFormat="1" applyFont="1" applyBorder="1" applyAlignment="1">
      <alignment horizontal="left"/>
    </xf>
    <xf numFmtId="167" fontId="1" fillId="0" borderId="10" xfId="0" applyNumberFormat="1" applyFont="1" applyBorder="1" applyAlignment="1">
      <alignment horizontal="left"/>
    </xf>
    <xf numFmtId="171" fontId="7" fillId="0" borderId="2" xfId="0" applyNumberFormat="1" applyFont="1" applyBorder="1" applyAlignment="1"/>
    <xf numFmtId="172" fontId="7" fillId="0" borderId="2" xfId="0" applyNumberFormat="1" applyFont="1" applyBorder="1" applyAlignment="1"/>
    <xf numFmtId="172" fontId="7" fillId="0" borderId="1" xfId="0" applyNumberFormat="1" applyFont="1" applyBorder="1" applyAlignment="1"/>
    <xf numFmtId="172" fontId="7" fillId="0" borderId="10" xfId="0" applyNumberFormat="1" applyFont="1" applyBorder="1" applyAlignment="1"/>
    <xf numFmtId="173" fontId="1" fillId="0" borderId="10" xfId="0" applyNumberFormat="1" applyFont="1" applyBorder="1" applyAlignment="1">
      <alignment horizontal="left"/>
    </xf>
    <xf numFmtId="173" fontId="1" fillId="0" borderId="1" xfId="0" applyNumberFormat="1" applyFont="1" applyBorder="1" applyAlignment="1">
      <alignment horizontal="left"/>
    </xf>
    <xf numFmtId="174" fontId="7" fillId="0" borderId="2" xfId="0" applyNumberFormat="1" applyFont="1" applyBorder="1" applyAlignment="1"/>
    <xf numFmtId="165" fontId="1" fillId="0" borderId="2" xfId="0" applyNumberFormat="1" applyFont="1" applyBorder="1" applyAlignment="1">
      <alignment horizontal="left"/>
    </xf>
    <xf numFmtId="168" fontId="1" fillId="0" borderId="10" xfId="0" applyNumberFormat="1" applyFont="1" applyBorder="1" applyAlignment="1">
      <alignment horizontal="left"/>
    </xf>
    <xf numFmtId="174" fontId="7" fillId="0" borderId="3" xfId="0" applyNumberFormat="1" applyFont="1" applyBorder="1" applyAlignment="1"/>
    <xf numFmtId="174" fontId="1" fillId="0" borderId="2" xfId="0" applyNumberFormat="1" applyFont="1" applyBorder="1" applyAlignment="1"/>
    <xf numFmtId="0" fontId="11" fillId="0" borderId="3" xfId="0" applyFont="1" applyBorder="1" applyAlignment="1">
      <alignment horizontal="left"/>
    </xf>
    <xf numFmtId="0" fontId="11" fillId="0" borderId="3" xfId="0" applyFont="1" applyBorder="1" applyAlignment="1">
      <alignment wrapText="1"/>
    </xf>
    <xf numFmtId="175" fontId="1" fillId="0" borderId="10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65" fontId="12" fillId="0" borderId="1" xfId="0" applyNumberFormat="1" applyFont="1" applyBorder="1" applyAlignment="1"/>
    <xf numFmtId="167" fontId="9" fillId="0" borderId="2" xfId="0" applyNumberFormat="1" applyFont="1" applyBorder="1" applyAlignment="1">
      <alignment horizontal="left"/>
    </xf>
    <xf numFmtId="176" fontId="1" fillId="0" borderId="2" xfId="0" applyNumberFormat="1" applyFont="1" applyBorder="1" applyAlignment="1"/>
    <xf numFmtId="177" fontId="1" fillId="0" borderId="1" xfId="0" applyNumberFormat="1" applyFont="1" applyBorder="1" applyAlignment="1">
      <alignment horizontal="left"/>
    </xf>
    <xf numFmtId="177" fontId="1" fillId="0" borderId="10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178" fontId="1" fillId="0" borderId="3" xfId="0" applyNumberFormat="1" applyFont="1" applyBorder="1" applyAlignment="1">
      <alignment horizontal="left"/>
    </xf>
    <xf numFmtId="178" fontId="1" fillId="0" borderId="2" xfId="0" applyNumberFormat="1" applyFont="1" applyBorder="1" applyAlignment="1">
      <alignment horizontal="left"/>
    </xf>
    <xf numFmtId="178" fontId="2" fillId="0" borderId="2" xfId="0" applyNumberFormat="1" applyFont="1" applyBorder="1" applyAlignment="1">
      <alignment horizontal="left"/>
    </xf>
    <xf numFmtId="179" fontId="1" fillId="0" borderId="2" xfId="0" applyNumberFormat="1" applyFont="1" applyBorder="1" applyAlignment="1">
      <alignment horizontal="left"/>
    </xf>
    <xf numFmtId="179" fontId="1" fillId="0" borderId="2" xfId="0" applyNumberFormat="1" applyFont="1" applyBorder="1" applyAlignment="1"/>
    <xf numFmtId="0" fontId="1" fillId="0" borderId="3" xfId="0" applyFont="1" applyBorder="1" applyAlignment="1"/>
    <xf numFmtId="0" fontId="1" fillId="0" borderId="10" xfId="0" applyFont="1" applyBorder="1" applyAlignment="1"/>
    <xf numFmtId="180" fontId="1" fillId="0" borderId="10" xfId="0" applyNumberFormat="1" applyFont="1" applyBorder="1" applyAlignment="1"/>
    <xf numFmtId="0" fontId="1" fillId="0" borderId="1" xfId="0" applyFont="1" applyBorder="1" applyAlignment="1"/>
    <xf numFmtId="180" fontId="1" fillId="0" borderId="2" xfId="0" applyNumberFormat="1" applyFont="1" applyBorder="1" applyAlignment="1"/>
    <xf numFmtId="0" fontId="2" fillId="0" borderId="1" xfId="0" applyFont="1" applyBorder="1" applyAlignment="1">
      <alignment horizontal="left"/>
    </xf>
    <xf numFmtId="180" fontId="1" fillId="0" borderId="10" xfId="0" applyNumberFormat="1" applyFont="1" applyBorder="1" applyAlignment="1">
      <alignment horizontal="left"/>
    </xf>
    <xf numFmtId="180" fontId="1" fillId="0" borderId="1" xfId="0" applyNumberFormat="1" applyFont="1" applyBorder="1" applyAlignment="1"/>
    <xf numFmtId="181" fontId="1" fillId="0" borderId="2" xfId="0" applyNumberFormat="1" applyFont="1" applyBorder="1" applyAlignment="1"/>
    <xf numFmtId="181" fontId="1" fillId="0" borderId="1" xfId="0" applyNumberFormat="1" applyFont="1" applyBorder="1" applyAlignment="1"/>
    <xf numFmtId="181" fontId="1" fillId="0" borderId="10" xfId="0" applyNumberFormat="1" applyFont="1" applyBorder="1" applyAlignment="1"/>
    <xf numFmtId="180" fontId="1" fillId="0" borderId="17" xfId="0" applyNumberFormat="1" applyFont="1" applyBorder="1" applyAlignment="1"/>
    <xf numFmtId="180" fontId="1" fillId="0" borderId="14" xfId="0" applyNumberFormat="1" applyFont="1" applyBorder="1" applyAlignment="1"/>
    <xf numFmtId="180" fontId="1" fillId="0" borderId="6" xfId="0" applyNumberFormat="1" applyFont="1" applyBorder="1" applyAlignment="1"/>
    <xf numFmtId="180" fontId="1" fillId="0" borderId="12" xfId="0" applyNumberFormat="1" applyFont="1" applyBorder="1" applyAlignment="1"/>
    <xf numFmtId="182" fontId="1" fillId="0" borderId="10" xfId="0" applyNumberFormat="1" applyFont="1" applyBorder="1" applyAlignment="1"/>
    <xf numFmtId="183" fontId="1" fillId="0" borderId="2" xfId="0" applyNumberFormat="1" applyFont="1" applyBorder="1" applyAlignment="1">
      <alignment horizontal="left"/>
    </xf>
    <xf numFmtId="182" fontId="1" fillId="0" borderId="2" xfId="0" applyNumberFormat="1" applyFont="1" applyBorder="1" applyAlignment="1"/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178" fontId="1" fillId="0" borderId="14" xfId="0" applyNumberFormat="1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178" fontId="1" fillId="0" borderId="6" xfId="0" applyNumberFormat="1" applyFont="1" applyBorder="1" applyAlignment="1">
      <alignment horizontal="left"/>
    </xf>
    <xf numFmtId="0" fontId="1" fillId="0" borderId="2" xfId="0" applyFont="1" applyBorder="1" applyAlignment="1"/>
    <xf numFmtId="0" fontId="1" fillId="0" borderId="1" xfId="0" applyFont="1" applyBorder="1" applyAlignment="1">
      <alignment horizontal="right" wrapText="1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180" fontId="1" fillId="0" borderId="2" xfId="0" applyNumberFormat="1" applyFont="1" applyBorder="1" applyAlignment="1">
      <alignment horizontal="left"/>
    </xf>
    <xf numFmtId="180" fontId="1" fillId="0" borderId="3" xfId="0" applyNumberFormat="1" applyFont="1" applyBorder="1" applyAlignment="1">
      <alignment horizontal="left"/>
    </xf>
    <xf numFmtId="180" fontId="1" fillId="0" borderId="1" xfId="0" applyNumberFormat="1" applyFont="1" applyBorder="1" applyAlignment="1">
      <alignment horizontal="left"/>
    </xf>
    <xf numFmtId="182" fontId="1" fillId="0" borderId="10" xfId="0" applyNumberFormat="1" applyFont="1" applyBorder="1" applyAlignment="1">
      <alignment horizontal="left"/>
    </xf>
    <xf numFmtId="183" fontId="1" fillId="0" borderId="1" xfId="0" applyNumberFormat="1" applyFont="1" applyBorder="1" applyAlignment="1">
      <alignment horizontal="left"/>
    </xf>
    <xf numFmtId="182" fontId="1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5" fillId="0" borderId="2" xfId="0" applyFont="1" applyBorder="1" applyAlignment="1">
      <alignment horizontal="center" wrapText="1"/>
    </xf>
    <xf numFmtId="180" fontId="4" fillId="0" borderId="10" xfId="0" applyNumberFormat="1" applyFont="1" applyBorder="1" applyAlignment="1"/>
    <xf numFmtId="0" fontId="5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185" fontId="2" fillId="0" borderId="24" xfId="0" applyNumberFormat="1" applyFont="1" applyBorder="1" applyAlignment="1"/>
    <xf numFmtId="185" fontId="2" fillId="0" borderId="25" xfId="0" applyNumberFormat="1" applyFont="1" applyBorder="1" applyAlignment="1"/>
    <xf numFmtId="185" fontId="2" fillId="0" borderId="26" xfId="0" applyNumberFormat="1" applyFont="1" applyBorder="1" applyAlignment="1"/>
    <xf numFmtId="0" fontId="1" fillId="0" borderId="27" xfId="0" applyFont="1" applyBorder="1" applyAlignment="1">
      <alignment horizontal="left"/>
    </xf>
    <xf numFmtId="179" fontId="2" fillId="0" borderId="25" xfId="0" applyNumberFormat="1" applyFont="1" applyBorder="1" applyAlignment="1"/>
    <xf numFmtId="185" fontId="2" fillId="0" borderId="28" xfId="0" applyNumberFormat="1" applyFont="1" applyBorder="1" applyAlignment="1"/>
    <xf numFmtId="179" fontId="2" fillId="0" borderId="29" xfId="0" applyNumberFormat="1" applyFont="1" applyBorder="1" applyAlignment="1"/>
    <xf numFmtId="179" fontId="1" fillId="0" borderId="30" xfId="0" applyNumberFormat="1" applyFont="1" applyBorder="1" applyAlignment="1"/>
    <xf numFmtId="179" fontId="1" fillId="0" borderId="1" xfId="0" applyNumberFormat="1" applyFont="1" applyBorder="1" applyAlignment="1"/>
    <xf numFmtId="179" fontId="1" fillId="0" borderId="31" xfId="0" applyNumberFormat="1" applyFont="1" applyBorder="1" applyAlignment="1"/>
    <xf numFmtId="0" fontId="1" fillId="0" borderId="31" xfId="0" applyFont="1" applyBorder="1" applyAlignment="1">
      <alignment horizontal="left"/>
    </xf>
    <xf numFmtId="179" fontId="1" fillId="0" borderId="10" xfId="0" applyNumberFormat="1" applyFont="1" applyBorder="1" applyAlignment="1"/>
    <xf numFmtId="0" fontId="1" fillId="0" borderId="32" xfId="0" applyFont="1" applyBorder="1" applyAlignment="1">
      <alignment wrapText="1"/>
    </xf>
    <xf numFmtId="0" fontId="1" fillId="0" borderId="30" xfId="0" applyFont="1" applyBorder="1" applyAlignment="1"/>
    <xf numFmtId="0" fontId="1" fillId="0" borderId="31" xfId="0" applyFont="1" applyBorder="1" applyAlignment="1"/>
    <xf numFmtId="0" fontId="1" fillId="0" borderId="14" xfId="0" applyFont="1" applyBorder="1" applyAlignment="1"/>
    <xf numFmtId="0" fontId="1" fillId="0" borderId="6" xfId="0" applyFont="1" applyBorder="1" applyAlignment="1"/>
    <xf numFmtId="0" fontId="1" fillId="0" borderId="33" xfId="0" applyFont="1" applyBorder="1" applyAlignment="1"/>
    <xf numFmtId="179" fontId="1" fillId="0" borderId="32" xfId="0" applyNumberFormat="1" applyFont="1" applyBorder="1" applyAlignment="1"/>
    <xf numFmtId="179" fontId="1" fillId="0" borderId="3" xfId="0" applyNumberFormat="1" applyFont="1" applyBorder="1" applyAlignment="1"/>
    <xf numFmtId="179" fontId="1" fillId="0" borderId="27" xfId="0" applyNumberFormat="1" applyFont="1" applyBorder="1" applyAlignment="1"/>
    <xf numFmtId="0" fontId="1" fillId="0" borderId="3" xfId="0" applyFont="1" applyBorder="1" applyAlignment="1">
      <alignment wrapText="1"/>
    </xf>
    <xf numFmtId="0" fontId="1" fillId="0" borderId="15" xfId="0" applyFont="1" applyBorder="1" applyAlignment="1"/>
    <xf numFmtId="0" fontId="1" fillId="0" borderId="7" xfId="0" applyFont="1" applyBorder="1" applyAlignment="1"/>
    <xf numFmtId="0" fontId="1" fillId="0" borderId="17" xfId="0" applyFont="1" applyBorder="1" applyAlignment="1"/>
    <xf numFmtId="0" fontId="1" fillId="0" borderId="34" xfId="0" applyFont="1" applyBorder="1" applyAlignment="1"/>
    <xf numFmtId="179" fontId="1" fillId="0" borderId="17" xfId="0" applyNumberFormat="1" applyFont="1" applyBorder="1" applyAlignment="1"/>
    <xf numFmtId="179" fontId="1" fillId="0" borderId="34" xfId="0" applyNumberFormat="1" applyFont="1" applyBorder="1" applyAlignment="1"/>
    <xf numFmtId="185" fontId="2" fillId="0" borderId="30" xfId="0" applyNumberFormat="1" applyFont="1" applyBorder="1" applyAlignment="1"/>
    <xf numFmtId="185" fontId="2" fillId="0" borderId="1" xfId="0" applyNumberFormat="1" applyFont="1" applyBorder="1" applyAlignment="1"/>
    <xf numFmtId="185" fontId="2" fillId="0" borderId="31" xfId="0" applyNumberFormat="1" applyFont="1" applyBorder="1" applyAlignment="1"/>
    <xf numFmtId="179" fontId="2" fillId="0" borderId="1" xfId="0" applyNumberFormat="1" applyFont="1" applyBorder="1" applyAlignment="1"/>
    <xf numFmtId="185" fontId="2" fillId="0" borderId="2" xfId="0" applyNumberFormat="1" applyFont="1" applyBorder="1" applyAlignment="1"/>
    <xf numFmtId="179" fontId="2" fillId="0" borderId="15" xfId="0" applyNumberFormat="1" applyFont="1" applyBorder="1" applyAlignment="1"/>
    <xf numFmtId="185" fontId="2" fillId="0" borderId="17" xfId="0" applyNumberFormat="1" applyFont="1" applyBorder="1" applyAlignment="1"/>
    <xf numFmtId="185" fontId="2" fillId="0" borderId="7" xfId="0" applyNumberFormat="1" applyFont="1" applyBorder="1" applyAlignment="1"/>
    <xf numFmtId="185" fontId="2" fillId="0" borderId="34" xfId="0" applyNumberFormat="1" applyFont="1" applyBorder="1" applyAlignment="1"/>
    <xf numFmtId="0" fontId="1" fillId="0" borderId="30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79" fontId="1" fillId="0" borderId="35" xfId="0" applyNumberFormat="1" applyFont="1" applyBorder="1" applyAlignment="1">
      <alignment horizontal="center"/>
    </xf>
    <xf numFmtId="0" fontId="17" fillId="0" borderId="30" xfId="0" applyFont="1" applyBorder="1" applyAlignment="1">
      <alignment horizontal="center" wrapText="1"/>
    </xf>
    <xf numFmtId="0" fontId="12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 wrapText="1"/>
    </xf>
    <xf numFmtId="0" fontId="17" fillId="0" borderId="31" xfId="0" applyFont="1" applyBorder="1" applyAlignment="1">
      <alignment horizontal="center" wrapText="1"/>
    </xf>
    <xf numFmtId="0" fontId="1" fillId="0" borderId="32" xfId="0" applyFont="1" applyBorder="1" applyAlignment="1">
      <alignment horizontal="left"/>
    </xf>
    <xf numFmtId="0" fontId="17" fillId="0" borderId="1" xfId="0" applyFont="1" applyBorder="1" applyAlignment="1">
      <alignment wrapText="1"/>
    </xf>
    <xf numFmtId="0" fontId="1" fillId="0" borderId="17" xfId="0" applyFont="1" applyBorder="1" applyAlignment="1">
      <alignment horizontal="left"/>
    </xf>
    <xf numFmtId="165" fontId="2" fillId="0" borderId="39" xfId="0" applyNumberFormat="1" applyFont="1" applyBorder="1" applyAlignment="1"/>
    <xf numFmtId="180" fontId="2" fillId="0" borderId="22" xfId="0" applyNumberFormat="1" applyFont="1" applyBorder="1" applyAlignment="1"/>
    <xf numFmtId="165" fontId="2" fillId="0" borderId="22" xfId="0" applyNumberFormat="1" applyFont="1" applyBorder="1" applyAlignment="1"/>
    <xf numFmtId="0" fontId="2" fillId="0" borderId="22" xfId="0" applyFont="1" applyBorder="1" applyAlignment="1">
      <alignment wrapText="1"/>
    </xf>
    <xf numFmtId="0" fontId="1" fillId="0" borderId="7" xfId="0" applyFont="1" applyBorder="1" applyAlignment="1">
      <alignment horizontal="left"/>
    </xf>
    <xf numFmtId="165" fontId="2" fillId="0" borderId="40" xfId="0" applyNumberFormat="1" applyFont="1" applyBorder="1" applyAlignment="1"/>
    <xf numFmtId="180" fontId="2" fillId="0" borderId="41" xfId="0" applyNumberFormat="1" applyFont="1" applyBorder="1" applyAlignment="1"/>
    <xf numFmtId="165" fontId="2" fillId="0" borderId="41" xfId="0" applyNumberFormat="1" applyFont="1" applyBorder="1" applyAlignment="1"/>
    <xf numFmtId="165" fontId="1" fillId="0" borderId="3" xfId="0" applyNumberFormat="1" applyFont="1" applyBorder="1" applyAlignment="1">
      <alignment horizontal="left"/>
    </xf>
    <xf numFmtId="165" fontId="12" fillId="0" borderId="2" xfId="0" applyNumberFormat="1" applyFont="1" applyBorder="1" applyAlignment="1"/>
    <xf numFmtId="165" fontId="12" fillId="0" borderId="10" xfId="0" applyNumberFormat="1" applyFont="1" applyBorder="1" applyAlignment="1"/>
    <xf numFmtId="165" fontId="1" fillId="0" borderId="2" xfId="0" applyNumberFormat="1" applyFont="1" applyBorder="1" applyAlignment="1"/>
    <xf numFmtId="165" fontId="2" fillId="0" borderId="2" xfId="0" applyNumberFormat="1" applyFont="1" applyBorder="1" applyAlignment="1"/>
    <xf numFmtId="180" fontId="2" fillId="0" borderId="1" xfId="0" applyNumberFormat="1" applyFont="1" applyBorder="1" applyAlignment="1"/>
    <xf numFmtId="165" fontId="2" fillId="0" borderId="10" xfId="0" applyNumberFormat="1" applyFont="1" applyBorder="1" applyAlignment="1"/>
    <xf numFmtId="165" fontId="2" fillId="0" borderId="1" xfId="0" applyNumberFormat="1" applyFont="1" applyBorder="1" applyAlignment="1"/>
    <xf numFmtId="180" fontId="2" fillId="0" borderId="14" xfId="0" applyNumberFormat="1" applyFont="1" applyBorder="1" applyAlignment="1"/>
    <xf numFmtId="180" fontId="2" fillId="0" borderId="6" xfId="0" applyNumberFormat="1" applyFont="1" applyBorder="1" applyAlignment="1"/>
    <xf numFmtId="180" fontId="1" fillId="0" borderId="22" xfId="0" applyNumberFormat="1" applyFont="1" applyBorder="1" applyAlignment="1"/>
    <xf numFmtId="165" fontId="12" fillId="0" borderId="17" xfId="0" applyNumberFormat="1" applyFont="1" applyBorder="1" applyAlignment="1"/>
    <xf numFmtId="180" fontId="1" fillId="0" borderId="7" xfId="0" applyNumberFormat="1" applyFont="1" applyBorder="1" applyAlignment="1">
      <alignment horizontal="left"/>
    </xf>
    <xf numFmtId="165" fontId="12" fillId="0" borderId="7" xfId="0" applyNumberFormat="1" applyFont="1" applyBorder="1" applyAlignment="1"/>
    <xf numFmtId="0" fontId="1" fillId="0" borderId="7" xfId="0" applyFont="1" applyBorder="1" applyAlignment="1">
      <alignment wrapText="1"/>
    </xf>
    <xf numFmtId="165" fontId="1" fillId="0" borderId="3" xfId="0" applyNumberFormat="1" applyFont="1" applyBorder="1" applyAlignment="1"/>
    <xf numFmtId="165" fontId="2" fillId="0" borderId="17" xfId="0" applyNumberFormat="1" applyFont="1" applyBorder="1" applyAlignment="1"/>
    <xf numFmtId="180" fontId="1" fillId="0" borderId="7" xfId="0" applyNumberFormat="1" applyFont="1" applyBorder="1" applyAlignment="1"/>
    <xf numFmtId="165" fontId="2" fillId="0" borderId="7" xfId="0" applyNumberFormat="1" applyFont="1" applyBorder="1" applyAlignment="1"/>
    <xf numFmtId="180" fontId="1" fillId="0" borderId="6" xfId="0" applyNumberFormat="1" applyFont="1" applyBorder="1" applyAlignment="1">
      <alignment horizontal="left"/>
    </xf>
    <xf numFmtId="0" fontId="1" fillId="0" borderId="6" xfId="0" applyFont="1" applyBorder="1" applyAlignment="1">
      <alignment wrapText="1"/>
    </xf>
    <xf numFmtId="165" fontId="1" fillId="0" borderId="17" xfId="0" applyNumberFormat="1" applyFont="1" applyBorder="1" applyAlignment="1"/>
    <xf numFmtId="165" fontId="1" fillId="0" borderId="7" xfId="0" applyNumberFormat="1" applyFont="1" applyBorder="1" applyAlignment="1"/>
    <xf numFmtId="180" fontId="2" fillId="0" borderId="1" xfId="0" applyNumberFormat="1" applyFont="1" applyBorder="1" applyAlignment="1">
      <alignment horizontal="left"/>
    </xf>
    <xf numFmtId="180" fontId="1" fillId="0" borderId="8" xfId="0" applyNumberFormat="1" applyFont="1" applyBorder="1" applyAlignment="1">
      <alignment horizontal="left"/>
    </xf>
    <xf numFmtId="180" fontId="1" fillId="0" borderId="17" xfId="0" applyNumberFormat="1" applyFont="1" applyBorder="1" applyAlignment="1">
      <alignment horizontal="left"/>
    </xf>
    <xf numFmtId="180" fontId="1" fillId="0" borderId="4" xfId="0" applyNumberFormat="1" applyFont="1" applyBorder="1" applyAlignment="1">
      <alignment horizontal="left"/>
    </xf>
    <xf numFmtId="186" fontId="1" fillId="0" borderId="0" xfId="0" applyNumberFormat="1" applyFont="1" applyAlignment="1"/>
    <xf numFmtId="165" fontId="2" fillId="0" borderId="3" xfId="0" applyNumberFormat="1" applyFont="1" applyBorder="1" applyAlignment="1"/>
    <xf numFmtId="0" fontId="17" fillId="0" borderId="10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70" fontId="1" fillId="0" borderId="2" xfId="0" applyNumberFormat="1" applyFont="1" applyBorder="1" applyAlignment="1"/>
    <xf numFmtId="186" fontId="1" fillId="0" borderId="2" xfId="0" applyNumberFormat="1" applyFont="1" applyBorder="1" applyAlignment="1"/>
    <xf numFmtId="170" fontId="12" fillId="0" borderId="2" xfId="0" applyNumberFormat="1" applyFont="1" applyBorder="1" applyAlignment="1"/>
    <xf numFmtId="186" fontId="2" fillId="0" borderId="2" xfId="0" applyNumberFormat="1" applyFont="1" applyBorder="1" applyAlignment="1"/>
    <xf numFmtId="170" fontId="2" fillId="0" borderId="2" xfId="0" applyNumberFormat="1" applyFont="1" applyBorder="1" applyAlignment="1"/>
    <xf numFmtId="0" fontId="1" fillId="0" borderId="10" xfId="0" applyFont="1" applyBorder="1" applyAlignment="1">
      <alignment wrapText="1"/>
    </xf>
    <xf numFmtId="180" fontId="1" fillId="0" borderId="15" xfId="0" applyNumberFormat="1" applyFont="1" applyBorder="1" applyAlignment="1">
      <alignment horizontal="left"/>
    </xf>
    <xf numFmtId="165" fontId="12" fillId="0" borderId="3" xfId="0" applyNumberFormat="1" applyFont="1" applyBorder="1" applyAlignment="1"/>
    <xf numFmtId="180" fontId="1" fillId="0" borderId="3" xfId="0" applyNumberFormat="1" applyFont="1" applyBorder="1" applyAlignment="1"/>
    <xf numFmtId="187" fontId="1" fillId="0" borderId="2" xfId="0" applyNumberFormat="1" applyFont="1" applyBorder="1" applyAlignment="1"/>
    <xf numFmtId="186" fontId="1" fillId="0" borderId="1" xfId="0" applyNumberFormat="1" applyFont="1" applyBorder="1" applyAlignment="1"/>
    <xf numFmtId="186" fontId="12" fillId="0" borderId="2" xfId="0" applyNumberFormat="1" applyFont="1" applyBorder="1" applyAlignment="1"/>
    <xf numFmtId="170" fontId="1" fillId="0" borderId="17" xfId="0" applyNumberFormat="1" applyFont="1" applyBorder="1" applyAlignment="1"/>
    <xf numFmtId="186" fontId="1" fillId="0" borderId="17" xfId="0" applyNumberFormat="1" applyFont="1" applyBorder="1" applyAlignment="1"/>
    <xf numFmtId="0" fontId="1" fillId="0" borderId="4" xfId="0" applyFont="1" applyBorder="1" applyAlignment="1">
      <alignment wrapText="1"/>
    </xf>
    <xf numFmtId="165" fontId="2" fillId="0" borderId="12" xfId="0" applyNumberFormat="1" applyFont="1" applyBorder="1" applyAlignment="1"/>
    <xf numFmtId="180" fontId="2" fillId="0" borderId="3" xfId="0" applyNumberFormat="1" applyFont="1" applyBorder="1" applyAlignment="1"/>
    <xf numFmtId="165" fontId="2" fillId="0" borderId="11" xfId="0" applyNumberFormat="1" applyFont="1" applyBorder="1" applyAlignment="1"/>
    <xf numFmtId="186" fontId="2" fillId="0" borderId="14" xfId="0" applyNumberFormat="1" applyFont="1" applyBorder="1" applyAlignment="1"/>
    <xf numFmtId="186" fontId="2" fillId="0" borderId="6" xfId="0" applyNumberFormat="1" applyFont="1" applyBorder="1" applyAlignment="1">
      <alignment horizontal="left"/>
    </xf>
    <xf numFmtId="0" fontId="2" fillId="0" borderId="41" xfId="0" applyFont="1" applyBorder="1" applyAlignment="1">
      <alignment wrapText="1"/>
    </xf>
    <xf numFmtId="0" fontId="1" fillId="0" borderId="41" xfId="0" applyFont="1" applyBorder="1" applyAlignment="1">
      <alignment horizontal="left"/>
    </xf>
    <xf numFmtId="165" fontId="20" fillId="0" borderId="2" xfId="0" applyNumberFormat="1" applyFont="1" applyBorder="1" applyAlignment="1"/>
    <xf numFmtId="180" fontId="20" fillId="0" borderId="2" xfId="0" applyNumberFormat="1" applyFont="1" applyBorder="1" applyAlignment="1">
      <alignment horizontal="left"/>
    </xf>
    <xf numFmtId="180" fontId="20" fillId="0" borderId="1" xfId="0" applyNumberFormat="1" applyFont="1" applyBorder="1" applyAlignment="1">
      <alignment horizontal="left"/>
    </xf>
    <xf numFmtId="165" fontId="20" fillId="0" borderId="3" xfId="0" applyNumberFormat="1" applyFont="1" applyBorder="1" applyAlignment="1"/>
    <xf numFmtId="180" fontId="20" fillId="0" borderId="15" xfId="0" applyNumberFormat="1" applyFont="1" applyBorder="1" applyAlignment="1">
      <alignment horizontal="left"/>
    </xf>
    <xf numFmtId="0" fontId="20" fillId="0" borderId="1" xfId="1" applyFont="1" applyBorder="1" applyAlignment="1">
      <alignment horizontal="left"/>
    </xf>
    <xf numFmtId="0" fontId="22" fillId="0" borderId="1" xfId="1" applyFont="1" applyBorder="1" applyAlignment="1">
      <alignment horizontal="center"/>
    </xf>
    <xf numFmtId="0" fontId="21" fillId="0" borderId="10" xfId="1" applyFont="1" applyBorder="1" applyAlignment="1">
      <alignment horizontal="left"/>
    </xf>
    <xf numFmtId="0" fontId="21" fillId="0" borderId="15" xfId="1" applyFont="1" applyBorder="1" applyAlignment="1">
      <alignment horizontal="left"/>
    </xf>
    <xf numFmtId="0" fontId="23" fillId="0" borderId="10" xfId="1" applyFont="1" applyBorder="1" applyAlignment="1">
      <alignment horizontal="center" wrapText="1"/>
    </xf>
    <xf numFmtId="0" fontId="21" fillId="0" borderId="0" xfId="1" applyAlignment="1">
      <alignment wrapText="1"/>
    </xf>
    <xf numFmtId="0" fontId="24" fillId="0" borderId="1" xfId="1" applyFont="1" applyBorder="1" applyAlignment="1">
      <alignment wrapText="1"/>
    </xf>
    <xf numFmtId="0" fontId="25" fillId="0" borderId="1" xfId="1" applyFont="1" applyBorder="1" applyAlignment="1">
      <alignment horizontal="left"/>
    </xf>
    <xf numFmtId="0" fontId="20" fillId="0" borderId="10" xfId="1" applyFont="1" applyBorder="1" applyAlignment="1">
      <alignment horizontal="left"/>
    </xf>
    <xf numFmtId="0" fontId="23" fillId="0" borderId="1" xfId="1" applyFont="1" applyBorder="1" applyAlignment="1">
      <alignment horizontal="center" wrapText="1"/>
    </xf>
    <xf numFmtId="0" fontId="23" fillId="0" borderId="1" xfId="1" applyFont="1" applyBorder="1" applyAlignment="1">
      <alignment horizontal="center"/>
    </xf>
    <xf numFmtId="0" fontId="23" fillId="0" borderId="10" xfId="1" applyFont="1" applyBorder="1" applyAlignment="1">
      <alignment horizontal="center"/>
    </xf>
    <xf numFmtId="0" fontId="26" fillId="0" borderId="1" xfId="1" applyFont="1" applyBorder="1" applyAlignment="1">
      <alignment horizontal="center" wrapText="1"/>
    </xf>
    <xf numFmtId="0" fontId="26" fillId="0" borderId="1" xfId="1" applyFont="1" applyBorder="1" applyAlignment="1">
      <alignment horizontal="center"/>
    </xf>
    <xf numFmtId="0" fontId="26" fillId="0" borderId="10" xfId="1" applyFont="1" applyBorder="1" applyAlignment="1">
      <alignment horizontal="center" wrapText="1"/>
    </xf>
    <xf numFmtId="166" fontId="20" fillId="0" borderId="1" xfId="1" applyNumberFormat="1" applyFont="1" applyBorder="1" applyAlignment="1">
      <alignment horizontal="left"/>
    </xf>
    <xf numFmtId="0" fontId="20" fillId="0" borderId="3" xfId="1" applyFont="1" applyBorder="1" applyAlignment="1">
      <alignment horizontal="left"/>
    </xf>
    <xf numFmtId="0" fontId="20" fillId="0" borderId="3" xfId="1" applyFont="1" applyBorder="1" applyAlignment="1">
      <alignment wrapText="1"/>
    </xf>
    <xf numFmtId="166" fontId="20" fillId="0" borderId="2" xfId="1" applyNumberFormat="1" applyFont="1" applyBorder="1" applyAlignment="1">
      <alignment horizontal="center"/>
    </xf>
    <xf numFmtId="166" fontId="20" fillId="0" borderId="3" xfId="1" applyNumberFormat="1" applyFont="1" applyBorder="1" applyAlignment="1">
      <alignment horizontal="center"/>
    </xf>
    <xf numFmtId="167" fontId="20" fillId="0" borderId="3" xfId="1" applyNumberFormat="1" applyFont="1" applyBorder="1" applyAlignment="1">
      <alignment horizontal="left"/>
    </xf>
    <xf numFmtId="167" fontId="20" fillId="0" borderId="2" xfId="1" applyNumberFormat="1" applyFont="1" applyBorder="1" applyAlignment="1">
      <alignment horizontal="left"/>
    </xf>
    <xf numFmtId="0" fontId="20" fillId="0" borderId="1" xfId="1" applyFont="1" applyBorder="1" applyAlignment="1">
      <alignment wrapText="1"/>
    </xf>
    <xf numFmtId="166" fontId="20" fillId="0" borderId="10" xfId="1" applyNumberFormat="1" applyFont="1" applyBorder="1" applyAlignment="1">
      <alignment horizontal="center"/>
    </xf>
    <xf numFmtId="166" fontId="20" fillId="0" borderId="1" xfId="1" applyNumberFormat="1" applyFont="1" applyBorder="1" applyAlignment="1">
      <alignment horizontal="center"/>
    </xf>
    <xf numFmtId="167" fontId="20" fillId="0" borderId="1" xfId="1" applyNumberFormat="1" applyFont="1" applyBorder="1" applyAlignment="1">
      <alignment horizontal="left"/>
    </xf>
    <xf numFmtId="167" fontId="20" fillId="0" borderId="10" xfId="1" applyNumberFormat="1" applyFont="1" applyBorder="1" applyAlignment="1">
      <alignment horizontal="left"/>
    </xf>
    <xf numFmtId="0" fontId="20" fillId="0" borderId="7" xfId="1" applyFont="1" applyBorder="1" applyAlignment="1">
      <alignment horizontal="left"/>
    </xf>
    <xf numFmtId="0" fontId="20" fillId="0" borderId="7" xfId="1" applyFont="1" applyBorder="1" applyAlignment="1">
      <alignment wrapText="1"/>
    </xf>
    <xf numFmtId="166" fontId="20" fillId="0" borderId="17" xfId="1" applyNumberFormat="1" applyFont="1" applyBorder="1" applyAlignment="1">
      <alignment horizontal="center"/>
    </xf>
    <xf numFmtId="166" fontId="20" fillId="0" borderId="7" xfId="1" applyNumberFormat="1" applyFont="1" applyBorder="1" applyAlignment="1">
      <alignment horizontal="center"/>
    </xf>
    <xf numFmtId="167" fontId="20" fillId="0" borderId="7" xfId="1" applyNumberFormat="1" applyFont="1" applyBorder="1" applyAlignment="1">
      <alignment horizontal="left"/>
    </xf>
    <xf numFmtId="167" fontId="20" fillId="0" borderId="17" xfId="1" applyNumberFormat="1" applyFont="1" applyBorder="1" applyAlignment="1">
      <alignment horizontal="left"/>
    </xf>
    <xf numFmtId="0" fontId="20" fillId="0" borderId="7" xfId="1" applyFont="1" applyBorder="1" applyAlignment="1">
      <alignment horizontal="center" wrapText="1"/>
    </xf>
    <xf numFmtId="166" fontId="23" fillId="0" borderId="17" xfId="1" applyNumberFormat="1" applyFont="1" applyBorder="1" applyAlignment="1">
      <alignment horizontal="center"/>
    </xf>
    <xf numFmtId="166" fontId="23" fillId="0" borderId="7" xfId="1" applyNumberFormat="1" applyFont="1" applyBorder="1" applyAlignment="1">
      <alignment horizontal="center"/>
    </xf>
    <xf numFmtId="167" fontId="23" fillId="0" borderId="7" xfId="1" applyNumberFormat="1" applyFont="1" applyBorder="1" applyAlignment="1">
      <alignment horizontal="left"/>
    </xf>
    <xf numFmtId="167" fontId="23" fillId="0" borderId="17" xfId="1" applyNumberFormat="1" applyFont="1" applyBorder="1" applyAlignment="1">
      <alignment horizontal="left"/>
    </xf>
    <xf numFmtId="166" fontId="23" fillId="0" borderId="2" xfId="1" applyNumberFormat="1" applyFont="1" applyBorder="1" applyAlignment="1">
      <alignment horizontal="center"/>
    </xf>
    <xf numFmtId="0" fontId="20" fillId="0" borderId="3" xfId="1" applyFont="1" applyBorder="1" applyAlignment="1">
      <alignment horizontal="center" wrapText="1"/>
    </xf>
    <xf numFmtId="0" fontId="20" fillId="0" borderId="2" xfId="1" applyFont="1" applyBorder="1" applyAlignment="1">
      <alignment horizontal="left"/>
    </xf>
    <xf numFmtId="0" fontId="20" fillId="0" borderId="2" xfId="1" applyFont="1" applyBorder="1" applyAlignment="1">
      <alignment horizontal="center" wrapText="1"/>
    </xf>
    <xf numFmtId="0" fontId="20" fillId="0" borderId="17" xfId="1" applyFont="1" applyBorder="1" applyAlignment="1">
      <alignment horizontal="center" wrapText="1"/>
    </xf>
    <xf numFmtId="166" fontId="20" fillId="0" borderId="7" xfId="1" applyNumberFormat="1" applyFont="1" applyBorder="1" applyAlignment="1">
      <alignment horizontal="left"/>
    </xf>
    <xf numFmtId="166" fontId="20" fillId="0" borderId="17" xfId="1" applyNumberFormat="1" applyFont="1" applyBorder="1" applyAlignment="1">
      <alignment horizontal="left"/>
    </xf>
    <xf numFmtId="0" fontId="20" fillId="0" borderId="6" xfId="1" applyFont="1" applyBorder="1" applyAlignment="1">
      <alignment horizontal="left"/>
    </xf>
    <xf numFmtId="0" fontId="20" fillId="0" borderId="6" xfId="1" applyFont="1" applyBorder="1" applyAlignment="1">
      <alignment wrapText="1"/>
    </xf>
    <xf numFmtId="166" fontId="20" fillId="0" borderId="14" xfId="1" applyNumberFormat="1" applyFont="1" applyBorder="1" applyAlignment="1">
      <alignment horizontal="center"/>
    </xf>
    <xf numFmtId="166" fontId="20" fillId="0" borderId="6" xfId="1" applyNumberFormat="1" applyFont="1" applyBorder="1" applyAlignment="1">
      <alignment horizontal="center"/>
    </xf>
    <xf numFmtId="167" fontId="20" fillId="0" borderId="6" xfId="1" applyNumberFormat="1" applyFont="1" applyBorder="1" applyAlignment="1">
      <alignment horizontal="left"/>
    </xf>
    <xf numFmtId="167" fontId="20" fillId="0" borderId="14" xfId="1" applyNumberFormat="1" applyFont="1" applyBorder="1" applyAlignment="1">
      <alignment horizontal="left"/>
    </xf>
    <xf numFmtId="0" fontId="20" fillId="0" borderId="14" xfId="1" applyFont="1" applyBorder="1" applyAlignment="1">
      <alignment wrapText="1"/>
    </xf>
    <xf numFmtId="0" fontId="20" fillId="0" borderId="6" xfId="1" applyFont="1" applyBorder="1" applyAlignment="1">
      <alignment horizontal="center" wrapText="1"/>
    </xf>
    <xf numFmtId="0" fontId="20" fillId="0" borderId="14" xfId="1" applyFont="1" applyBorder="1" applyAlignment="1">
      <alignment horizontal="left"/>
    </xf>
    <xf numFmtId="0" fontId="20" fillId="0" borderId="10" xfId="1" applyFont="1" applyBorder="1" applyAlignment="1">
      <alignment horizontal="center" wrapText="1"/>
    </xf>
    <xf numFmtId="188" fontId="20" fillId="0" borderId="2" xfId="1" applyNumberFormat="1" applyFont="1" applyBorder="1" applyAlignment="1">
      <alignment horizontal="center"/>
    </xf>
    <xf numFmtId="0" fontId="20" fillId="0" borderId="1" xfId="1" applyFont="1" applyBorder="1" applyAlignment="1">
      <alignment horizontal="center" wrapText="1"/>
    </xf>
    <xf numFmtId="166" fontId="23" fillId="0" borderId="1" xfId="1" applyNumberFormat="1" applyFont="1" applyBorder="1" applyAlignment="1">
      <alignment horizontal="center"/>
    </xf>
    <xf numFmtId="167" fontId="23" fillId="0" borderId="1" xfId="1" applyNumberFormat="1" applyFont="1" applyBorder="1" applyAlignment="1">
      <alignment horizontal="left"/>
    </xf>
    <xf numFmtId="167" fontId="23" fillId="0" borderId="10" xfId="1" applyNumberFormat="1" applyFont="1" applyBorder="1" applyAlignment="1">
      <alignment horizontal="left"/>
    </xf>
    <xf numFmtId="166" fontId="23" fillId="0" borderId="10" xfId="1" applyNumberFormat="1" applyFont="1" applyBorder="1" applyAlignment="1">
      <alignment horizontal="center"/>
    </xf>
    <xf numFmtId="0" fontId="20" fillId="0" borderId="10" xfId="1" applyFont="1" applyBorder="1" applyAlignment="1">
      <alignment horizontal="center"/>
    </xf>
    <xf numFmtId="0" fontId="20" fillId="0" borderId="1" xfId="1" applyFont="1" applyBorder="1" applyAlignment="1">
      <alignment horizontal="center"/>
    </xf>
    <xf numFmtId="0" fontId="20" fillId="0" borderId="14" xfId="1" applyFont="1" applyBorder="1" applyAlignment="1">
      <alignment horizontal="center" wrapText="1"/>
    </xf>
    <xf numFmtId="166" fontId="20" fillId="0" borderId="10" xfId="1" applyNumberFormat="1" applyFont="1" applyBorder="1" applyAlignment="1">
      <alignment horizontal="left"/>
    </xf>
    <xf numFmtId="166" fontId="20" fillId="0" borderId="6" xfId="1" applyNumberFormat="1" applyFont="1" applyBorder="1" applyAlignment="1">
      <alignment horizontal="left"/>
    </xf>
    <xf numFmtId="166" fontId="20" fillId="0" borderId="14" xfId="1" applyNumberFormat="1" applyFont="1" applyBorder="1" applyAlignment="1">
      <alignment horizontal="left"/>
    </xf>
    <xf numFmtId="166" fontId="20" fillId="0" borderId="3" xfId="1" applyNumberFormat="1" applyFont="1" applyBorder="1" applyAlignment="1">
      <alignment horizontal="left"/>
    </xf>
    <xf numFmtId="166" fontId="20" fillId="0" borderId="2" xfId="1" applyNumberFormat="1" applyFont="1" applyBorder="1" applyAlignment="1">
      <alignment horizontal="left"/>
    </xf>
    <xf numFmtId="0" fontId="23" fillId="0" borderId="1" xfId="1" applyFont="1" applyBorder="1" applyAlignment="1">
      <alignment horizontal="left"/>
    </xf>
    <xf numFmtId="166" fontId="23" fillId="0" borderId="22" xfId="1" applyNumberFormat="1" applyFont="1" applyBorder="1" applyAlignment="1">
      <alignment horizontal="center"/>
    </xf>
    <xf numFmtId="167" fontId="23" fillId="0" borderId="22" xfId="1" applyNumberFormat="1" applyFont="1" applyBorder="1" applyAlignment="1">
      <alignment horizontal="left"/>
    </xf>
    <xf numFmtId="166" fontId="23" fillId="0" borderId="39" xfId="1" applyNumberFormat="1" applyFont="1" applyBorder="1" applyAlignment="1">
      <alignment horizontal="center"/>
    </xf>
    <xf numFmtId="167" fontId="23" fillId="0" borderId="39" xfId="1" applyNumberFormat="1" applyFont="1" applyBorder="1" applyAlignment="1">
      <alignment horizontal="left"/>
    </xf>
    <xf numFmtId="0" fontId="20" fillId="0" borderId="15" xfId="1" applyFont="1" applyBorder="1" applyAlignment="1">
      <alignment horizontal="left"/>
    </xf>
    <xf numFmtId="0" fontId="21" fillId="0" borderId="1" xfId="1" applyFont="1" applyBorder="1" applyAlignment="1">
      <alignment horizontal="left"/>
    </xf>
    <xf numFmtId="165" fontId="23" fillId="0" borderId="40" xfId="1" applyNumberFormat="1" applyFont="1" applyBorder="1" applyAlignment="1"/>
    <xf numFmtId="180" fontId="23" fillId="0" borderId="41" xfId="1" applyNumberFormat="1" applyFont="1" applyBorder="1" applyAlignment="1">
      <alignment horizontal="left"/>
    </xf>
    <xf numFmtId="165" fontId="20" fillId="0" borderId="2" xfId="1" applyNumberFormat="1" applyFont="1" applyBorder="1" applyAlignment="1"/>
    <xf numFmtId="180" fontId="23" fillId="0" borderId="1" xfId="1" applyNumberFormat="1" applyFont="1" applyBorder="1" applyAlignment="1">
      <alignment horizontal="left"/>
    </xf>
    <xf numFmtId="165" fontId="23" fillId="0" borderId="2" xfId="1" applyNumberFormat="1" applyFont="1" applyBorder="1" applyAlignment="1"/>
    <xf numFmtId="165" fontId="29" fillId="0" borderId="2" xfId="1" applyNumberFormat="1" applyFont="1" applyBorder="1" applyAlignment="1"/>
    <xf numFmtId="180" fontId="29" fillId="0" borderId="1" xfId="1" applyNumberFormat="1" applyFont="1" applyBorder="1" applyAlignment="1">
      <alignment horizontal="left"/>
    </xf>
    <xf numFmtId="180" fontId="20" fillId="0" borderId="1" xfId="1" applyNumberFormat="1" applyFont="1" applyBorder="1" applyAlignment="1">
      <alignment horizontal="left"/>
    </xf>
    <xf numFmtId="165" fontId="20" fillId="0" borderId="14" xfId="1" applyNumberFormat="1" applyFont="1" applyBorder="1" applyAlignment="1"/>
    <xf numFmtId="180" fontId="23" fillId="0" borderId="3" xfId="1" applyNumberFormat="1" applyFont="1" applyBorder="1" applyAlignment="1">
      <alignment horizontal="left"/>
    </xf>
    <xf numFmtId="180" fontId="29" fillId="0" borderId="3" xfId="1" applyNumberFormat="1" applyFont="1" applyBorder="1" applyAlignment="1">
      <alignment horizontal="left"/>
    </xf>
    <xf numFmtId="180" fontId="20" fillId="0" borderId="3" xfId="1" applyNumberFormat="1" applyFont="1" applyBorder="1" applyAlignment="1">
      <alignment horizontal="left"/>
    </xf>
    <xf numFmtId="180" fontId="20" fillId="0" borderId="6" xfId="1" applyNumberFormat="1" applyFont="1" applyBorder="1" applyAlignment="1">
      <alignment horizontal="left"/>
    </xf>
    <xf numFmtId="165" fontId="20" fillId="0" borderId="17" xfId="1" applyNumberFormat="1" applyFont="1" applyBorder="1" applyAlignment="1"/>
    <xf numFmtId="180" fontId="20" fillId="0" borderId="7" xfId="1" applyNumberFormat="1" applyFont="1" applyBorder="1" applyAlignment="1">
      <alignment horizontal="left"/>
    </xf>
    <xf numFmtId="165" fontId="23" fillId="0" borderId="17" xfId="1" applyNumberFormat="1" applyFont="1" applyBorder="1" applyAlignment="1"/>
    <xf numFmtId="180" fontId="23" fillId="0" borderId="7" xfId="1" applyNumberFormat="1" applyFont="1" applyBorder="1" applyAlignment="1">
      <alignment horizontal="left"/>
    </xf>
    <xf numFmtId="165" fontId="20" fillId="0" borderId="10" xfId="1" applyNumberFormat="1" applyFont="1" applyBorder="1" applyAlignment="1"/>
    <xf numFmtId="165" fontId="29" fillId="0" borderId="17" xfId="1" applyNumberFormat="1" applyFont="1" applyBorder="1" applyAlignment="1"/>
    <xf numFmtId="180" fontId="29" fillId="0" borderId="7" xfId="1" applyNumberFormat="1" applyFont="1" applyBorder="1" applyAlignment="1">
      <alignment horizontal="left"/>
    </xf>
    <xf numFmtId="0" fontId="20" fillId="0" borderId="2" xfId="1" applyFont="1" applyBorder="1" applyAlignment="1">
      <alignment wrapText="1"/>
    </xf>
    <xf numFmtId="0" fontId="23" fillId="0" borderId="2" xfId="1" applyFont="1" applyBorder="1" applyAlignment="1">
      <alignment horizontal="center"/>
    </xf>
    <xf numFmtId="0" fontId="22" fillId="0" borderId="10" xfId="1" applyFont="1" applyBorder="1" applyAlignment="1">
      <alignment horizontal="center" wrapText="1"/>
    </xf>
    <xf numFmtId="0" fontId="20" fillId="0" borderId="10" xfId="1" applyFont="1" applyBorder="1" applyAlignment="1">
      <alignment wrapText="1"/>
    </xf>
    <xf numFmtId="168" fontId="20" fillId="0" borderId="2" xfId="1" applyNumberFormat="1" applyFont="1" applyBorder="1" applyAlignment="1"/>
    <xf numFmtId="168" fontId="23" fillId="0" borderId="2" xfId="1" applyNumberFormat="1" applyFont="1" applyBorder="1" applyAlignment="1"/>
    <xf numFmtId="165" fontId="20" fillId="0" borderId="40" xfId="1" applyNumberFormat="1" applyFont="1" applyBorder="1" applyAlignment="1"/>
    <xf numFmtId="165" fontId="23" fillId="0" borderId="3" xfId="1" applyNumberFormat="1" applyFont="1" applyBorder="1" applyAlignment="1"/>
    <xf numFmtId="165" fontId="29" fillId="0" borderId="10" xfId="1" applyNumberFormat="1" applyFont="1" applyBorder="1" applyAlignment="1"/>
    <xf numFmtId="165" fontId="29" fillId="0" borderId="1" xfId="1" applyNumberFormat="1" applyFont="1" applyBorder="1" applyAlignment="1"/>
    <xf numFmtId="165" fontId="20" fillId="0" borderId="1" xfId="1" applyNumberFormat="1" applyFont="1" applyBorder="1" applyAlignment="1"/>
    <xf numFmtId="165" fontId="20" fillId="0" borderId="10" xfId="1" applyNumberFormat="1" applyFont="1" applyBorder="1" applyAlignment="1">
      <alignment horizontal="left"/>
    </xf>
    <xf numFmtId="165" fontId="20" fillId="0" borderId="1" xfId="1" applyNumberFormat="1" applyFont="1" applyBorder="1" applyAlignment="1">
      <alignment horizontal="left"/>
    </xf>
    <xf numFmtId="165" fontId="23" fillId="0" borderId="10" xfId="1" applyNumberFormat="1" applyFont="1" applyBorder="1" applyAlignment="1"/>
    <xf numFmtId="165" fontId="23" fillId="0" borderId="1" xfId="1" applyNumberFormat="1" applyFont="1" applyBorder="1" applyAlignment="1"/>
    <xf numFmtId="165" fontId="29" fillId="0" borderId="6" xfId="1" applyNumberFormat="1" applyFont="1" applyBorder="1" applyAlignment="1"/>
    <xf numFmtId="165" fontId="20" fillId="0" borderId="6" xfId="1" applyNumberFormat="1" applyFont="1" applyBorder="1" applyAlignment="1"/>
    <xf numFmtId="0" fontId="20" fillId="0" borderId="45" xfId="1" applyFont="1" applyBorder="1" applyAlignment="1">
      <alignment horizontal="left"/>
    </xf>
    <xf numFmtId="0" fontId="20" fillId="0" borderId="41" xfId="1" applyFont="1" applyBorder="1" applyAlignment="1">
      <alignment horizontal="left"/>
    </xf>
    <xf numFmtId="166" fontId="20" fillId="0" borderId="40" xfId="1" applyNumberFormat="1" applyFont="1" applyBorder="1" applyAlignment="1">
      <alignment horizontal="left"/>
    </xf>
    <xf numFmtId="0" fontId="20" fillId="0" borderId="40" xfId="1" applyFont="1" applyBorder="1" applyAlignment="1">
      <alignment horizontal="left"/>
    </xf>
    <xf numFmtId="0" fontId="20" fillId="0" borderId="43" xfId="1" applyFont="1" applyBorder="1" applyAlignment="1">
      <alignment horizontal="left"/>
    </xf>
    <xf numFmtId="0" fontId="20" fillId="0" borderId="46" xfId="1" applyFont="1" applyBorder="1" applyAlignment="1">
      <alignment horizontal="left"/>
    </xf>
    <xf numFmtId="166" fontId="20" fillId="0" borderId="32" xfId="1" applyNumberFormat="1" applyFont="1" applyBorder="1" applyAlignment="1"/>
    <xf numFmtId="166" fontId="20" fillId="0" borderId="3" xfId="1" applyNumberFormat="1" applyFont="1" applyBorder="1" applyAlignment="1"/>
    <xf numFmtId="183" fontId="20" fillId="0" borderId="3" xfId="1" applyNumberFormat="1" applyFont="1" applyBorder="1" applyAlignment="1"/>
    <xf numFmtId="166" fontId="20" fillId="0" borderId="2" xfId="1" applyNumberFormat="1" applyFont="1" applyBorder="1" applyAlignment="1"/>
    <xf numFmtId="183" fontId="20" fillId="0" borderId="4" xfId="1" applyNumberFormat="1" applyFont="1" applyBorder="1" applyAlignment="1"/>
    <xf numFmtId="166" fontId="20" fillId="0" borderId="1" xfId="1" applyNumberFormat="1" applyFont="1" applyBorder="1" applyAlignment="1"/>
    <xf numFmtId="183" fontId="20" fillId="0" borderId="1" xfId="1" applyNumberFormat="1" applyFont="1" applyBorder="1" applyAlignment="1"/>
    <xf numFmtId="0" fontId="23" fillId="0" borderId="31" xfId="1" applyFont="1" applyBorder="1" applyAlignment="1">
      <alignment wrapText="1"/>
    </xf>
    <xf numFmtId="166" fontId="20" fillId="0" borderId="30" xfId="1" applyNumberFormat="1" applyFont="1" applyBorder="1" applyAlignment="1">
      <alignment horizontal="left"/>
    </xf>
    <xf numFmtId="166" fontId="20" fillId="0" borderId="0" xfId="1" applyNumberFormat="1" applyFont="1" applyAlignment="1">
      <alignment horizontal="left"/>
    </xf>
    <xf numFmtId="0" fontId="20" fillId="0" borderId="6" xfId="1" applyFont="1" applyBorder="1" applyAlignment="1"/>
    <xf numFmtId="0" fontId="20" fillId="0" borderId="31" xfId="1" applyFont="1" applyBorder="1" applyAlignment="1">
      <alignment horizontal="left"/>
    </xf>
    <xf numFmtId="166" fontId="20" fillId="0" borderId="30" xfId="1" applyNumberFormat="1" applyFont="1" applyBorder="1" applyAlignment="1"/>
    <xf numFmtId="180" fontId="20" fillId="0" borderId="11" xfId="1" applyNumberFormat="1" applyFont="1" applyBorder="1" applyAlignment="1"/>
    <xf numFmtId="166" fontId="20" fillId="0" borderId="10" xfId="1" applyNumberFormat="1" applyFont="1" applyBorder="1" applyAlignment="1"/>
    <xf numFmtId="180" fontId="20" fillId="0" borderId="47" xfId="1" applyNumberFormat="1" applyFont="1" applyBorder="1" applyAlignment="1"/>
    <xf numFmtId="175" fontId="20" fillId="0" borderId="1" xfId="1" applyNumberFormat="1" applyFont="1" applyBorder="1" applyAlignment="1">
      <alignment horizontal="left"/>
    </xf>
    <xf numFmtId="169" fontId="20" fillId="0" borderId="15" xfId="1" applyNumberFormat="1" applyFont="1" applyBorder="1" applyAlignment="1">
      <alignment horizontal="left"/>
    </xf>
    <xf numFmtId="0" fontId="20" fillId="0" borderId="1" xfId="1" applyFont="1" applyBorder="1" applyAlignment="1"/>
    <xf numFmtId="169" fontId="20" fillId="0" borderId="1" xfId="1" applyNumberFormat="1" applyFont="1" applyBorder="1" applyAlignment="1"/>
    <xf numFmtId="180" fontId="20" fillId="0" borderId="6" xfId="1" applyNumberFormat="1" applyFont="1" applyBorder="1" applyAlignment="1"/>
    <xf numFmtId="180" fontId="20" fillId="0" borderId="0" xfId="1" applyNumberFormat="1" applyFont="1" applyAlignment="1"/>
    <xf numFmtId="180" fontId="20" fillId="0" borderId="17" xfId="1" applyNumberFormat="1" applyFont="1" applyBorder="1" applyAlignment="1"/>
    <xf numFmtId="180" fontId="20" fillId="0" borderId="12" xfId="1" applyNumberFormat="1" applyFont="1" applyBorder="1" applyAlignment="1"/>
    <xf numFmtId="0" fontId="20" fillId="0" borderId="31" xfId="1" applyFont="1" applyBorder="1" applyAlignment="1">
      <alignment wrapText="1"/>
    </xf>
    <xf numFmtId="180" fontId="20" fillId="0" borderId="15" xfId="1" applyNumberFormat="1" applyFont="1" applyBorder="1" applyAlignment="1"/>
    <xf numFmtId="180" fontId="20" fillId="0" borderId="1" xfId="1" applyNumberFormat="1" applyFont="1" applyBorder="1" applyAlignment="1"/>
    <xf numFmtId="180" fontId="20" fillId="0" borderId="2" xfId="1" applyNumberFormat="1" applyFont="1" applyBorder="1" applyAlignment="1"/>
    <xf numFmtId="180" fontId="20" fillId="0" borderId="5" xfId="1" applyNumberFormat="1" applyFont="1" applyBorder="1" applyAlignment="1"/>
    <xf numFmtId="183" fontId="20" fillId="0" borderId="15" xfId="1" applyNumberFormat="1" applyFont="1" applyBorder="1" applyAlignment="1"/>
    <xf numFmtId="175" fontId="20" fillId="0" borderId="1" xfId="1" applyNumberFormat="1" applyFont="1" applyBorder="1" applyAlignment="1"/>
    <xf numFmtId="183" fontId="20" fillId="0" borderId="10" xfId="1" applyNumberFormat="1" applyFont="1" applyBorder="1" applyAlignment="1"/>
    <xf numFmtId="0" fontId="20" fillId="0" borderId="30" xfId="1" applyFont="1" applyBorder="1" applyAlignment="1">
      <alignment horizontal="left"/>
    </xf>
    <xf numFmtId="0" fontId="26" fillId="0" borderId="30" xfId="1" applyFont="1" applyBorder="1" applyAlignment="1">
      <alignment horizontal="center" wrapText="1"/>
    </xf>
    <xf numFmtId="0" fontId="26" fillId="0" borderId="15" xfId="1" applyFont="1" applyBorder="1" applyAlignment="1">
      <alignment horizontal="center" wrapText="1"/>
    </xf>
    <xf numFmtId="0" fontId="20" fillId="0" borderId="50" xfId="1" applyFont="1" applyBorder="1" applyAlignment="1">
      <alignment horizontal="left"/>
    </xf>
    <xf numFmtId="0" fontId="23" fillId="0" borderId="50" xfId="1" applyFont="1" applyBorder="1" applyAlignment="1">
      <alignment horizontal="center"/>
    </xf>
    <xf numFmtId="0" fontId="20" fillId="0" borderId="49" xfId="1" applyFont="1" applyBorder="1" applyAlignment="1">
      <alignment horizontal="left"/>
    </xf>
    <xf numFmtId="0" fontId="23" fillId="0" borderId="38" xfId="1" applyFont="1" applyBorder="1" applyAlignment="1">
      <alignment wrapText="1"/>
    </xf>
    <xf numFmtId="0" fontId="24" fillId="0" borderId="2" xfId="1" applyFont="1" applyBorder="1" applyAlignment="1">
      <alignment horizontal="left"/>
    </xf>
    <xf numFmtId="0" fontId="24" fillId="0" borderId="2" xfId="1" applyFont="1" applyBorder="1" applyAlignment="1">
      <alignment wrapText="1"/>
    </xf>
    <xf numFmtId="0" fontId="24" fillId="0" borderId="1" xfId="1" applyFont="1" applyBorder="1" applyAlignment="1">
      <alignment horizontal="left"/>
    </xf>
    <xf numFmtId="0" fontId="24" fillId="0" borderId="10" xfId="1" applyFont="1" applyBorder="1" applyAlignment="1">
      <alignment horizontal="left"/>
    </xf>
    <xf numFmtId="0" fontId="23" fillId="0" borderId="2" xfId="1" applyFont="1" applyBorder="1" applyAlignment="1">
      <alignment horizontal="center" wrapText="1"/>
    </xf>
    <xf numFmtId="0" fontId="20" fillId="0" borderId="16" xfId="1" applyFont="1" applyBorder="1" applyAlignment="1">
      <alignment horizontal="left"/>
    </xf>
    <xf numFmtId="0" fontId="28" fillId="0" borderId="2" xfId="1" applyFont="1" applyBorder="1" applyAlignment="1">
      <alignment wrapText="1"/>
    </xf>
    <xf numFmtId="0" fontId="20" fillId="0" borderId="17" xfId="1" applyFont="1" applyBorder="1" applyAlignment="1">
      <alignment horizontal="left"/>
    </xf>
    <xf numFmtId="183" fontId="20" fillId="0" borderId="51" xfId="1" applyNumberFormat="1" applyFont="1" applyBorder="1" applyAlignment="1"/>
    <xf numFmtId="183" fontId="20" fillId="0" borderId="52" xfId="1" applyNumberFormat="1" applyFont="1" applyBorder="1" applyAlignment="1"/>
    <xf numFmtId="183" fontId="20" fillId="0" borderId="28" xfId="1" applyNumberFormat="1" applyFont="1" applyBorder="1" applyAlignment="1"/>
    <xf numFmtId="0" fontId="23" fillId="0" borderId="1" xfId="1" applyFont="1" applyBorder="1" applyAlignment="1">
      <alignment wrapText="1"/>
    </xf>
    <xf numFmtId="180" fontId="20" fillId="0" borderId="53" xfId="1" applyNumberFormat="1" applyFont="1" applyBorder="1" applyAlignment="1"/>
    <xf numFmtId="180" fontId="20" fillId="0" borderId="54" xfId="1" applyNumberFormat="1" applyFont="1" applyBorder="1" applyAlignment="1"/>
    <xf numFmtId="180" fontId="20" fillId="0" borderId="10" xfId="1" applyNumberFormat="1" applyFont="1" applyBorder="1" applyAlignment="1"/>
    <xf numFmtId="0" fontId="20" fillId="0" borderId="10" xfId="1" applyFont="1" applyBorder="1" applyAlignment="1"/>
    <xf numFmtId="180" fontId="20" fillId="0" borderId="14" xfId="1" applyNumberFormat="1" applyFont="1" applyBorder="1" applyAlignment="1"/>
    <xf numFmtId="0" fontId="23" fillId="0" borderId="12" xfId="1" applyFont="1" applyBorder="1" applyAlignment="1">
      <alignment horizontal="center" wrapText="1"/>
    </xf>
    <xf numFmtId="0" fontId="23" fillId="0" borderId="11" xfId="1" applyFont="1" applyBorder="1" applyAlignment="1">
      <alignment horizontal="center" wrapText="1"/>
    </xf>
    <xf numFmtId="0" fontId="27" fillId="0" borderId="1" xfId="1" applyFont="1" applyBorder="1" applyAlignment="1">
      <alignment wrapText="1"/>
    </xf>
    <xf numFmtId="164" fontId="23" fillId="0" borderId="1" xfId="1" applyNumberFormat="1" applyFont="1" applyBorder="1" applyAlignment="1">
      <alignment horizontal="center"/>
    </xf>
    <xf numFmtId="164" fontId="23" fillId="0" borderId="2" xfId="1" applyNumberFormat="1" applyFont="1" applyBorder="1" applyAlignment="1">
      <alignment horizontal="center"/>
    </xf>
    <xf numFmtId="180" fontId="20" fillId="0" borderId="51" xfId="1" applyNumberFormat="1" applyFont="1" applyBorder="1" applyAlignment="1"/>
    <xf numFmtId="183" fontId="20" fillId="0" borderId="2" xfId="1" applyNumberFormat="1" applyFont="1" applyBorder="1" applyAlignment="1"/>
    <xf numFmtId="181" fontId="20" fillId="0" borderId="10" xfId="0" applyNumberFormat="1" applyFont="1" applyBorder="1" applyAlignment="1"/>
    <xf numFmtId="181" fontId="20" fillId="0" borderId="1" xfId="0" applyNumberFormat="1" applyFont="1" applyBorder="1" applyAlignment="1"/>
    <xf numFmtId="181" fontId="20" fillId="0" borderId="2" xfId="0" applyNumberFormat="1" applyFont="1" applyBorder="1" applyAlignment="1"/>
    <xf numFmtId="181" fontId="20" fillId="0" borderId="4" xfId="0" applyNumberFormat="1" applyFont="1" applyBorder="1" applyAlignment="1"/>
    <xf numFmtId="165" fontId="29" fillId="0" borderId="2" xfId="0" applyNumberFormat="1" applyFont="1" applyBorder="1" applyAlignment="1"/>
    <xf numFmtId="0" fontId="1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" fillId="0" borderId="4" xfId="0" applyFont="1" applyBorder="1" applyAlignment="1">
      <alignment horizontal="left"/>
    </xf>
    <xf numFmtId="169" fontId="1" fillId="0" borderId="4" xfId="0" applyNumberFormat="1" applyFont="1" applyBorder="1" applyAlignment="1">
      <alignment horizontal="left"/>
    </xf>
    <xf numFmtId="169" fontId="1" fillId="0" borderId="5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left"/>
    </xf>
    <xf numFmtId="164" fontId="4" fillId="0" borderId="5" xfId="0" applyNumberFormat="1" applyFont="1" applyBorder="1" applyAlignment="1">
      <alignment horizontal="left"/>
    </xf>
    <xf numFmtId="0" fontId="3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64" fontId="4" fillId="0" borderId="8" xfId="0" applyNumberFormat="1" applyFont="1" applyBorder="1" applyAlignment="1">
      <alignment horizontal="left"/>
    </xf>
    <xf numFmtId="164" fontId="4" fillId="0" borderId="9" xfId="0" applyNumberFormat="1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1" fillId="0" borderId="2" xfId="0" applyFont="1" applyBorder="1" applyAlignment="1">
      <alignment wrapText="1"/>
    </xf>
    <xf numFmtId="0" fontId="14" fillId="0" borderId="15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 indent="1"/>
    </xf>
    <xf numFmtId="0" fontId="2" fillId="0" borderId="1" xfId="0" applyFont="1" applyBorder="1" applyAlignment="1">
      <alignment horizontal="center" wrapText="1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184" fontId="15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wrapText="1"/>
    </xf>
    <xf numFmtId="0" fontId="4" fillId="0" borderId="6" xfId="0" applyFont="1" applyBorder="1" applyAlignment="1">
      <alignment horizontal="left"/>
    </xf>
    <xf numFmtId="184" fontId="15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184" fontId="15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0" fillId="0" borderId="0" xfId="0" applyAlignment="1">
      <alignment wrapText="1"/>
    </xf>
    <xf numFmtId="0" fontId="4" fillId="0" borderId="4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 wrapText="1"/>
    </xf>
    <xf numFmtId="0" fontId="1" fillId="2" borderId="15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2" fillId="0" borderId="3" xfId="0" applyFont="1" applyBorder="1" applyAlignment="1">
      <alignment wrapText="1" indent="1"/>
    </xf>
    <xf numFmtId="0" fontId="2" fillId="0" borderId="3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5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left" wrapText="1"/>
    </xf>
    <xf numFmtId="0" fontId="14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0" borderId="15" xfId="0" applyFont="1" applyBorder="1" applyAlignment="1">
      <alignment horizontal="left" wrapText="1"/>
    </xf>
    <xf numFmtId="0" fontId="15" fillId="0" borderId="4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1" fillId="0" borderId="3" xfId="0" applyFont="1" applyBorder="1" applyAlignment="1">
      <alignment wrapText="1"/>
    </xf>
    <xf numFmtId="0" fontId="5" fillId="0" borderId="2" xfId="0" applyFont="1" applyBorder="1" applyAlignment="1">
      <alignment wrapText="1"/>
    </xf>
    <xf numFmtId="164" fontId="2" fillId="0" borderId="38" xfId="0" applyNumberFormat="1" applyFont="1" applyBorder="1" applyAlignment="1">
      <alignment horizontal="center"/>
    </xf>
    <xf numFmtId="0" fontId="4" fillId="0" borderId="37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1" fillId="0" borderId="6" xfId="0" applyFont="1" applyBorder="1" applyAlignment="1">
      <alignment wrapText="1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165" fontId="1" fillId="0" borderId="4" xfId="0" applyNumberFormat="1" applyFont="1" applyBorder="1" applyAlignment="1">
      <alignment horizontal="left"/>
    </xf>
    <xf numFmtId="165" fontId="1" fillId="0" borderId="5" xfId="0" applyNumberFormat="1" applyFont="1" applyBorder="1" applyAlignment="1">
      <alignment horizontal="left"/>
    </xf>
    <xf numFmtId="0" fontId="23" fillId="0" borderId="1" xfId="1" applyFont="1" applyBorder="1" applyAlignment="1">
      <alignment wrapText="1"/>
    </xf>
    <xf numFmtId="0" fontId="21" fillId="0" borderId="15" xfId="1" applyFont="1" applyBorder="1" applyAlignment="1">
      <alignment horizontal="left"/>
    </xf>
    <xf numFmtId="0" fontId="22" fillId="0" borderId="1" xfId="1" applyFont="1" applyBorder="1" applyAlignment="1">
      <alignment horizontal="center" wrapText="1"/>
    </xf>
    <xf numFmtId="0" fontId="21" fillId="0" borderId="16" xfId="1" applyFont="1" applyBorder="1" applyAlignment="1">
      <alignment horizontal="left"/>
    </xf>
    <xf numFmtId="0" fontId="21" fillId="0" borderId="15" xfId="1" applyFont="1" applyBorder="1" applyAlignment="1">
      <alignment horizontal="left" wrapText="1"/>
    </xf>
    <xf numFmtId="169" fontId="21" fillId="0" borderId="15" xfId="1" applyNumberFormat="1" applyFont="1" applyBorder="1" applyAlignment="1">
      <alignment horizontal="left"/>
    </xf>
    <xf numFmtId="0" fontId="24" fillId="0" borderId="3" xfId="1" applyFont="1" applyBorder="1" applyAlignment="1">
      <alignment wrapText="1"/>
    </xf>
    <xf numFmtId="0" fontId="21" fillId="0" borderId="5" xfId="1" applyFont="1" applyBorder="1" applyAlignment="1">
      <alignment horizontal="left"/>
    </xf>
    <xf numFmtId="0" fontId="20" fillId="0" borderId="5" xfId="1" applyFont="1" applyBorder="1" applyAlignment="1">
      <alignment horizontal="left"/>
    </xf>
    <xf numFmtId="0" fontId="24" fillId="0" borderId="5" xfId="1" applyFont="1" applyBorder="1" applyAlignment="1">
      <alignment horizontal="left"/>
    </xf>
    <xf numFmtId="0" fontId="20" fillId="0" borderId="7" xfId="1" applyFont="1" applyBorder="1" applyAlignment="1">
      <alignment wrapText="1"/>
    </xf>
    <xf numFmtId="0" fontId="20" fillId="0" borderId="8" xfId="1" applyFont="1" applyBorder="1" applyAlignment="1">
      <alignment horizontal="left"/>
    </xf>
    <xf numFmtId="0" fontId="20" fillId="0" borderId="1" xfId="1" applyFont="1" applyBorder="1" applyAlignment="1">
      <alignment wrapText="1"/>
    </xf>
    <xf numFmtId="0" fontId="27" fillId="0" borderId="1" xfId="1" applyFont="1" applyBorder="1" applyAlignment="1">
      <alignment wrapText="1"/>
    </xf>
    <xf numFmtId="0" fontId="28" fillId="0" borderId="1" xfId="1" applyFont="1" applyBorder="1" applyAlignment="1">
      <alignment wrapText="1"/>
    </xf>
    <xf numFmtId="0" fontId="23" fillId="0" borderId="22" xfId="1" applyFont="1" applyBorder="1" applyAlignment="1">
      <alignment wrapText="1"/>
    </xf>
    <xf numFmtId="0" fontId="21" fillId="0" borderId="42" xfId="1" applyFont="1" applyBorder="1" applyAlignment="1">
      <alignment horizontal="left"/>
    </xf>
    <xf numFmtId="0" fontId="20" fillId="0" borderId="3" xfId="1" applyFont="1" applyBorder="1" applyAlignment="1">
      <alignment wrapText="1"/>
    </xf>
    <xf numFmtId="0" fontId="20" fillId="0" borderId="4" xfId="1" applyFont="1" applyBorder="1" applyAlignment="1">
      <alignment horizontal="left"/>
    </xf>
    <xf numFmtId="0" fontId="20" fillId="0" borderId="2" xfId="1" applyFont="1" applyBorder="1" applyAlignment="1">
      <alignment wrapText="1"/>
    </xf>
    <xf numFmtId="0" fontId="28" fillId="0" borderId="2" xfId="1" applyFont="1" applyBorder="1" applyAlignment="1">
      <alignment wrapText="1"/>
    </xf>
    <xf numFmtId="0" fontId="20" fillId="0" borderId="7" xfId="1" applyFont="1" applyBorder="1" applyAlignment="1">
      <alignment horizontal="left"/>
    </xf>
    <xf numFmtId="0" fontId="27" fillId="0" borderId="3" xfId="1" applyFont="1" applyBorder="1" applyAlignment="1">
      <alignment wrapText="1"/>
    </xf>
    <xf numFmtId="0" fontId="21" fillId="0" borderId="4" xfId="1" applyFont="1" applyBorder="1" applyAlignment="1">
      <alignment horizontal="left"/>
    </xf>
    <xf numFmtId="0" fontId="21" fillId="0" borderId="7" xfId="1" applyFont="1" applyBorder="1" applyAlignment="1">
      <alignment horizontal="left"/>
    </xf>
    <xf numFmtId="0" fontId="21" fillId="0" borderId="9" xfId="1" applyFont="1" applyBorder="1" applyAlignment="1">
      <alignment horizontal="left"/>
    </xf>
    <xf numFmtId="0" fontId="30" fillId="0" borderId="1" xfId="1" applyFont="1" applyBorder="1" applyAlignment="1">
      <alignment wrapText="1"/>
    </xf>
    <xf numFmtId="0" fontId="20" fillId="0" borderId="41" xfId="1" applyFont="1" applyBorder="1" applyAlignment="1">
      <alignment wrapText="1"/>
    </xf>
    <xf numFmtId="0" fontId="21" fillId="0" borderId="43" xfId="1" applyFont="1" applyBorder="1" applyAlignment="1">
      <alignment horizontal="left"/>
    </xf>
    <xf numFmtId="180" fontId="21" fillId="0" borderId="15" xfId="1" applyNumberFormat="1" applyFont="1" applyBorder="1" applyAlignment="1">
      <alignment horizontal="left"/>
    </xf>
    <xf numFmtId="0" fontId="24" fillId="0" borderId="1" xfId="1" applyFont="1" applyBorder="1" applyAlignment="1">
      <alignment wrapText="1"/>
    </xf>
    <xf numFmtId="165" fontId="21" fillId="0" borderId="4" xfId="1" applyNumberFormat="1" applyFont="1" applyBorder="1" applyAlignment="1">
      <alignment horizontal="left"/>
    </xf>
    <xf numFmtId="168" fontId="21" fillId="0" borderId="4" xfId="1" applyNumberFormat="1" applyFont="1" applyBorder="1" applyAlignment="1">
      <alignment horizontal="left"/>
    </xf>
    <xf numFmtId="168" fontId="21" fillId="0" borderId="2" xfId="1" applyNumberFormat="1" applyFont="1" applyBorder="1" applyAlignment="1">
      <alignment horizontal="left"/>
    </xf>
    <xf numFmtId="168" fontId="21" fillId="0" borderId="5" xfId="1" applyNumberFormat="1" applyFont="1" applyBorder="1" applyAlignment="1">
      <alignment horizontal="left"/>
    </xf>
    <xf numFmtId="168" fontId="20" fillId="0" borderId="4" xfId="1" applyNumberFormat="1" applyFont="1" applyBorder="1" applyAlignment="1"/>
    <xf numFmtId="168" fontId="20" fillId="0" borderId="5" xfId="1" applyNumberFormat="1" applyFont="1" applyBorder="1" applyAlignment="1"/>
    <xf numFmtId="165" fontId="21" fillId="0" borderId="5" xfId="1" applyNumberFormat="1" applyFont="1" applyBorder="1" applyAlignment="1">
      <alignment horizontal="left"/>
    </xf>
    <xf numFmtId="165" fontId="21" fillId="0" borderId="44" xfId="1" applyNumberFormat="1" applyFont="1" applyBorder="1" applyAlignment="1">
      <alignment horizontal="left"/>
    </xf>
    <xf numFmtId="0" fontId="27" fillId="0" borderId="3" xfId="1" applyFont="1" applyBorder="1" applyAlignment="1">
      <alignment horizontal="left"/>
    </xf>
    <xf numFmtId="0" fontId="28" fillId="0" borderId="2" xfId="1" applyFont="1" applyBorder="1" applyAlignment="1">
      <alignment horizontal="left"/>
    </xf>
    <xf numFmtId="0" fontId="23" fillId="0" borderId="37" xfId="1" applyFont="1" applyBorder="1" applyAlignment="1">
      <alignment horizontal="center" wrapText="1"/>
    </xf>
    <xf numFmtId="0" fontId="23" fillId="0" borderId="49" xfId="1" applyFont="1" applyBorder="1" applyAlignment="1">
      <alignment horizontal="center"/>
    </xf>
    <xf numFmtId="0" fontId="23" fillId="0" borderId="49" xfId="1" applyFont="1" applyBorder="1" applyAlignment="1">
      <alignment horizontal="center" wrapText="1"/>
    </xf>
    <xf numFmtId="0" fontId="23" fillId="0" borderId="48" xfId="1" applyFont="1" applyBorder="1" applyAlignment="1">
      <alignment horizontal="center"/>
    </xf>
    <xf numFmtId="0" fontId="22" fillId="0" borderId="7" xfId="1" applyFont="1" applyBorder="1" applyAlignment="1">
      <alignment horizontal="center" wrapText="1"/>
    </xf>
    <xf numFmtId="0" fontId="21" fillId="0" borderId="8" xfId="1" applyFont="1" applyBorder="1" applyAlignment="1">
      <alignment horizontal="left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24" fillId="0" borderId="2" xfId="1" applyFont="1" applyBorder="1" applyAlignment="1">
      <alignment wrapText="1"/>
    </xf>
    <xf numFmtId="0" fontId="20" fillId="0" borderId="1" xfId="1" applyFont="1" applyBorder="1" applyAlignment="1">
      <alignment horizontal="left"/>
    </xf>
    <xf numFmtId="0" fontId="31" fillId="0" borderId="37" xfId="1" applyFont="1" applyBorder="1" applyAlignment="1">
      <alignment horizontal="center"/>
    </xf>
    <xf numFmtId="0" fontId="21" fillId="0" borderId="37" xfId="1" applyFont="1" applyBorder="1" applyAlignment="1">
      <alignment horizontal="left"/>
    </xf>
    <xf numFmtId="0" fontId="22" fillId="0" borderId="3" xfId="1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27" fillId="0" borderId="1" xfId="1" applyFont="1" applyBorder="1" applyAlignment="1">
      <alignment horizontal="left"/>
    </xf>
    <xf numFmtId="0" fontId="32" fillId="0" borderId="3" xfId="1" applyFont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showGridLines="0" tabSelected="1" workbookViewId="0"/>
  </sheetViews>
  <sheetFormatPr defaultColWidth="21.44140625" defaultRowHeight="13.2" x14ac:dyDescent="0.25"/>
  <cols>
    <col min="1" max="1" width="1.77734375" customWidth="1"/>
    <col min="2" max="2" width="38.77734375" customWidth="1"/>
    <col min="3" max="3" width="6.77734375" customWidth="1"/>
    <col min="4" max="4" width="12.44140625" customWidth="1"/>
    <col min="5" max="5" width="9.6640625" customWidth="1"/>
    <col min="6" max="6" width="12.44140625" customWidth="1"/>
    <col min="7" max="7" width="9.6640625" customWidth="1"/>
    <col min="8" max="8" width="12.44140625" customWidth="1"/>
    <col min="9" max="9" width="9.6640625" customWidth="1"/>
    <col min="10" max="10" width="12.44140625" customWidth="1"/>
    <col min="11" max="11" width="9.6640625" customWidth="1"/>
    <col min="12" max="12" width="12.44140625" customWidth="1"/>
    <col min="13" max="13" width="9.6640625" customWidth="1"/>
    <col min="14" max="14" width="3.44140625" customWidth="1"/>
    <col min="15" max="19" width="12.44140625" customWidth="1"/>
  </cols>
  <sheetData>
    <row r="1" spans="1:19" ht="12.45" customHeight="1" x14ac:dyDescent="0.25">
      <c r="A1" s="1"/>
      <c r="B1" s="1"/>
      <c r="C1" s="1"/>
      <c r="D1" s="2"/>
      <c r="E1" s="1"/>
      <c r="F1" s="2"/>
      <c r="G1" s="1"/>
      <c r="H1" s="2"/>
      <c r="I1" s="1"/>
      <c r="J1" s="2"/>
      <c r="K1" s="1"/>
      <c r="L1" s="2"/>
      <c r="M1" s="1"/>
      <c r="N1" s="1"/>
      <c r="O1" s="2"/>
      <c r="P1" s="2"/>
      <c r="Q1" s="2"/>
      <c r="R1" s="2"/>
      <c r="S1" s="3" t="s">
        <v>0</v>
      </c>
    </row>
    <row r="2" spans="1:19" ht="18.75" customHeight="1" x14ac:dyDescent="0.3">
      <c r="A2" s="479" t="s">
        <v>1</v>
      </c>
      <c r="B2" s="471"/>
      <c r="C2" s="472"/>
      <c r="D2" s="480"/>
      <c r="E2" s="472"/>
      <c r="F2" s="472"/>
      <c r="G2" s="472"/>
      <c r="H2" s="480"/>
      <c r="I2" s="472"/>
      <c r="J2" s="480"/>
      <c r="K2" s="472"/>
      <c r="L2" s="480"/>
      <c r="M2" s="472"/>
      <c r="N2" s="472"/>
      <c r="O2" s="480"/>
      <c r="P2" s="480"/>
      <c r="Q2" s="480"/>
      <c r="R2" s="480"/>
      <c r="S2" s="481"/>
    </row>
    <row r="3" spans="1:19" ht="18.75" customHeight="1" x14ac:dyDescent="0.3">
      <c r="A3" s="482" t="s">
        <v>2</v>
      </c>
      <c r="B3" s="483"/>
      <c r="C3" s="484"/>
      <c r="D3" s="485"/>
      <c r="E3" s="484"/>
      <c r="F3" s="484"/>
      <c r="G3" s="484"/>
      <c r="H3" s="485"/>
      <c r="I3" s="484"/>
      <c r="J3" s="485"/>
      <c r="K3" s="484"/>
      <c r="L3" s="485"/>
      <c r="M3" s="484"/>
      <c r="N3" s="484"/>
      <c r="O3" s="485"/>
      <c r="P3" s="485"/>
      <c r="Q3" s="485"/>
      <c r="R3" s="485"/>
      <c r="S3" s="486"/>
    </row>
    <row r="4" spans="1:19" ht="12.45" customHeight="1" x14ac:dyDescent="0.25">
      <c r="A4" s="1"/>
      <c r="B4" s="4" t="s">
        <v>3</v>
      </c>
      <c r="C4" s="1"/>
      <c r="D4" s="1"/>
      <c r="E4" s="5"/>
      <c r="F4" s="1"/>
      <c r="G4" s="2"/>
      <c r="H4" s="1"/>
      <c r="I4" s="2"/>
      <c r="J4" s="6"/>
      <c r="K4" s="7"/>
      <c r="L4" s="2"/>
      <c r="M4" s="1"/>
      <c r="N4" s="1"/>
      <c r="O4" s="2"/>
      <c r="P4" s="2"/>
      <c r="Q4" s="2"/>
      <c r="R4" s="2"/>
      <c r="S4" s="6"/>
    </row>
    <row r="5" spans="1:19" ht="12.45" customHeight="1" x14ac:dyDescent="0.25">
      <c r="A5" s="1"/>
      <c r="B5" s="4" t="s">
        <v>4</v>
      </c>
      <c r="C5" s="1"/>
      <c r="D5" s="1"/>
      <c r="E5" s="5"/>
      <c r="F5" s="1"/>
      <c r="G5" s="2"/>
      <c r="H5" s="1"/>
      <c r="I5" s="2"/>
      <c r="J5" s="6"/>
      <c r="K5" s="7"/>
      <c r="L5" s="2"/>
      <c r="M5" s="1"/>
      <c r="N5" s="1"/>
      <c r="O5" s="2"/>
      <c r="P5" s="2"/>
      <c r="Q5" s="2"/>
      <c r="R5" s="2"/>
      <c r="S5" s="6"/>
    </row>
    <row r="6" spans="1:19" ht="12.45" customHeight="1" x14ac:dyDescent="0.25">
      <c r="A6" s="1"/>
      <c r="B6" s="4" t="s">
        <v>5</v>
      </c>
      <c r="C6" s="1"/>
      <c r="D6" s="1"/>
      <c r="E6" s="5"/>
      <c r="F6" s="1"/>
      <c r="G6" s="2"/>
      <c r="H6" s="1"/>
      <c r="I6" s="2"/>
      <c r="J6" s="6"/>
      <c r="K6" s="7"/>
      <c r="L6" s="2"/>
      <c r="M6" s="1"/>
      <c r="N6" s="1"/>
      <c r="O6" s="2"/>
      <c r="P6" s="2"/>
      <c r="Q6" s="2"/>
      <c r="R6" s="2"/>
      <c r="S6" s="6"/>
    </row>
    <row r="7" spans="1:19" ht="12.45" customHeight="1" x14ac:dyDescent="0.25">
      <c r="A7" s="1"/>
      <c r="B7" s="8" t="s">
        <v>6</v>
      </c>
      <c r="C7" s="1"/>
      <c r="D7" s="1"/>
      <c r="E7" s="1"/>
      <c r="F7" s="1"/>
      <c r="G7" s="2"/>
      <c r="H7" s="1"/>
      <c r="I7" s="2"/>
      <c r="J7" s="6"/>
      <c r="K7" s="7"/>
      <c r="L7" s="2"/>
      <c r="M7" s="1"/>
      <c r="N7" s="1"/>
      <c r="O7" s="2"/>
      <c r="P7" s="2"/>
      <c r="Q7" s="2"/>
      <c r="R7" s="2"/>
      <c r="S7" s="6"/>
    </row>
    <row r="8" spans="1:19" ht="12.45" customHeight="1" x14ac:dyDescent="0.25">
      <c r="A8" s="1"/>
      <c r="B8" s="1"/>
      <c r="C8" s="1"/>
      <c r="D8" s="1"/>
      <c r="E8" s="1"/>
      <c r="F8" s="1"/>
      <c r="G8" s="2"/>
      <c r="H8" s="1"/>
      <c r="I8" s="2"/>
      <c r="J8" s="6"/>
      <c r="K8" s="7"/>
      <c r="L8" s="2"/>
      <c r="M8" s="1"/>
      <c r="N8" s="1"/>
      <c r="O8" s="2"/>
      <c r="P8" s="2"/>
      <c r="Q8" s="2"/>
      <c r="R8" s="2"/>
      <c r="S8" s="6"/>
    </row>
    <row r="9" spans="1:19" ht="12.45" customHeight="1" x14ac:dyDescent="0.25">
      <c r="A9" s="1"/>
      <c r="B9" s="1"/>
      <c r="C9" s="1"/>
      <c r="D9" s="9">
        <v>2016000000</v>
      </c>
      <c r="E9" s="1"/>
      <c r="F9" s="10">
        <v>2016000000</v>
      </c>
      <c r="G9" s="1"/>
      <c r="H9" s="10">
        <v>2016000000</v>
      </c>
      <c r="I9" s="2"/>
      <c r="J9" s="10">
        <v>2016000000</v>
      </c>
      <c r="K9" s="7"/>
      <c r="L9" s="9">
        <v>2016000000</v>
      </c>
      <c r="M9" s="1"/>
      <c r="N9" s="1"/>
      <c r="O9" s="9">
        <v>2015000000</v>
      </c>
      <c r="P9" s="9">
        <v>2015000000</v>
      </c>
      <c r="Q9" s="9">
        <v>2015000000</v>
      </c>
      <c r="R9" s="9">
        <v>2015000000</v>
      </c>
      <c r="S9" s="10">
        <v>2015000000</v>
      </c>
    </row>
    <row r="10" spans="1:19" ht="12.45" customHeight="1" x14ac:dyDescent="0.25">
      <c r="A10" s="11"/>
      <c r="B10" s="12" t="s">
        <v>7</v>
      </c>
      <c r="C10" s="11"/>
      <c r="D10" s="13" t="s">
        <v>8</v>
      </c>
      <c r="E10" s="13" t="s">
        <v>9</v>
      </c>
      <c r="F10" s="14" t="s">
        <v>10</v>
      </c>
      <c r="G10" s="12" t="s">
        <v>9</v>
      </c>
      <c r="H10" s="14" t="s">
        <v>11</v>
      </c>
      <c r="I10" s="14" t="s">
        <v>9</v>
      </c>
      <c r="J10" s="14" t="s">
        <v>12</v>
      </c>
      <c r="K10" s="14" t="s">
        <v>9</v>
      </c>
      <c r="L10" s="13" t="s">
        <v>13</v>
      </c>
      <c r="M10" s="13" t="s">
        <v>9</v>
      </c>
      <c r="N10" s="11"/>
      <c r="O10" s="13" t="s">
        <v>8</v>
      </c>
      <c r="P10" s="13" t="s">
        <v>10</v>
      </c>
      <c r="Q10" s="13" t="s">
        <v>11</v>
      </c>
      <c r="R10" s="13" t="s">
        <v>12</v>
      </c>
      <c r="S10" s="14" t="s">
        <v>13</v>
      </c>
    </row>
    <row r="11" spans="1:19" ht="12.45" customHeight="1" x14ac:dyDescent="0.25">
      <c r="A11" s="15"/>
      <c r="B11" s="15"/>
      <c r="C11" s="15"/>
      <c r="D11" s="15"/>
      <c r="E11" s="16"/>
      <c r="F11" s="15"/>
      <c r="G11" s="15"/>
      <c r="H11" s="15"/>
      <c r="I11" s="15"/>
      <c r="J11" s="17"/>
      <c r="K11" s="17"/>
      <c r="L11" s="15"/>
      <c r="M11" s="15"/>
      <c r="N11" s="15"/>
      <c r="O11" s="18"/>
      <c r="P11" s="18"/>
      <c r="Q11" s="18"/>
      <c r="R11" s="18"/>
      <c r="S11" s="19"/>
    </row>
    <row r="12" spans="1:19" ht="18.75" customHeight="1" x14ac:dyDescent="0.25">
      <c r="A12" s="470" t="s">
        <v>14</v>
      </c>
      <c r="B12" s="478"/>
      <c r="C12" s="1"/>
      <c r="D12" s="21">
        <v>4865100000</v>
      </c>
      <c r="E12" s="22">
        <v>0.05</v>
      </c>
      <c r="F12" s="21">
        <v>5404800000</v>
      </c>
      <c r="G12" s="30">
        <v>0.09</v>
      </c>
      <c r="H12" s="21">
        <v>5191700000</v>
      </c>
      <c r="I12" s="30">
        <v>0.05</v>
      </c>
      <c r="J12" s="21">
        <v>5760500000</v>
      </c>
      <c r="K12" s="30">
        <v>7.0000000000000007E-2</v>
      </c>
      <c r="L12" s="21">
        <v>21222100000</v>
      </c>
      <c r="M12" s="30">
        <v>0.06</v>
      </c>
      <c r="N12" s="23"/>
      <c r="O12" s="21">
        <v>4644700000</v>
      </c>
      <c r="P12" s="21">
        <v>4978700000</v>
      </c>
      <c r="Q12" s="21">
        <v>4959700000</v>
      </c>
      <c r="R12" s="21">
        <v>5375600000</v>
      </c>
      <c r="S12" s="21">
        <v>19958700000</v>
      </c>
    </row>
    <row r="13" spans="1:19" ht="12.45" customHeight="1" x14ac:dyDescent="0.25">
      <c r="A13" s="1"/>
      <c r="B13" s="1"/>
      <c r="C13" s="1"/>
      <c r="D13" s="24"/>
      <c r="E13" s="1"/>
      <c r="F13" s="24"/>
      <c r="G13" s="30"/>
      <c r="H13" s="24"/>
      <c r="I13" s="30"/>
      <c r="J13" s="24"/>
      <c r="K13" s="30"/>
      <c r="L13" s="24"/>
      <c r="M13" s="30"/>
      <c r="N13" s="1"/>
      <c r="O13" s="25"/>
      <c r="P13" s="25"/>
      <c r="Q13" s="25"/>
      <c r="R13" s="25"/>
      <c r="S13" s="25"/>
    </row>
    <row r="14" spans="1:19" ht="18.75" customHeight="1" x14ac:dyDescent="0.25">
      <c r="A14" s="470" t="s">
        <v>15</v>
      </c>
      <c r="B14" s="478"/>
      <c r="C14" s="1"/>
      <c r="D14" s="26">
        <v>1323000000</v>
      </c>
      <c r="E14" s="30">
        <v>0.11</v>
      </c>
      <c r="F14" s="26">
        <v>1465000000</v>
      </c>
      <c r="G14" s="30">
        <v>0.2</v>
      </c>
      <c r="H14" s="27">
        <v>1400900000</v>
      </c>
      <c r="I14" s="30">
        <v>0.13</v>
      </c>
      <c r="J14" s="26">
        <v>1466000000</v>
      </c>
      <c r="K14" s="30">
        <v>0.06</v>
      </c>
      <c r="L14" s="27">
        <v>5654900000</v>
      </c>
      <c r="M14" s="30">
        <v>0.12</v>
      </c>
      <c r="N14" s="23"/>
      <c r="O14" s="27">
        <v>1192700000</v>
      </c>
      <c r="P14" s="27">
        <v>1218400000</v>
      </c>
      <c r="Q14" s="27">
        <v>1236900000</v>
      </c>
      <c r="R14" s="27">
        <v>1389200000</v>
      </c>
      <c r="S14" s="27">
        <v>5037200000</v>
      </c>
    </row>
    <row r="15" spans="1:19" ht="18.75" customHeight="1" x14ac:dyDescent="0.25">
      <c r="A15" s="470" t="s">
        <v>16</v>
      </c>
      <c r="B15" s="478"/>
      <c r="C15" s="1"/>
      <c r="D15" s="28">
        <v>3542100000</v>
      </c>
      <c r="E15" s="30">
        <v>2.5999999999999999E-2</v>
      </c>
      <c r="F15" s="29">
        <v>3939800000</v>
      </c>
      <c r="G15" s="30">
        <v>4.8000000000000001E-2</v>
      </c>
      <c r="H15" s="29">
        <v>3790800000</v>
      </c>
      <c r="I15" s="30">
        <v>1.7999999999999999E-2</v>
      </c>
      <c r="J15" s="29">
        <v>4294500000</v>
      </c>
      <c r="K15" s="30">
        <v>7.6999999999999999E-2</v>
      </c>
      <c r="L15" s="29">
        <v>15567200000</v>
      </c>
      <c r="M15" s="30">
        <v>4.2999999999999997E-2</v>
      </c>
      <c r="N15" s="23"/>
      <c r="O15" s="31">
        <v>3452000000</v>
      </c>
      <c r="P15" s="29">
        <v>3760300000</v>
      </c>
      <c r="Q15" s="29">
        <v>3722800000</v>
      </c>
      <c r="R15" s="29">
        <v>3986400000</v>
      </c>
      <c r="S15" s="29">
        <v>14921500000</v>
      </c>
    </row>
    <row r="16" spans="1:19" ht="18.75" customHeight="1" x14ac:dyDescent="0.25">
      <c r="A16" s="1"/>
      <c r="B16" s="32" t="s">
        <v>17</v>
      </c>
      <c r="C16" s="1"/>
      <c r="D16" s="33">
        <v>0.72799999999999998</v>
      </c>
      <c r="E16" s="30"/>
      <c r="F16" s="33">
        <v>0.72899999999999998</v>
      </c>
      <c r="G16" s="30"/>
      <c r="H16" s="34">
        <v>0.73</v>
      </c>
      <c r="I16" s="30"/>
      <c r="J16" s="33">
        <v>0.746</v>
      </c>
      <c r="K16" s="30"/>
      <c r="L16" s="33">
        <v>0.73399999999999999</v>
      </c>
      <c r="M16" s="30"/>
      <c r="N16" s="35"/>
      <c r="O16" s="33">
        <v>0.74299999999999999</v>
      </c>
      <c r="P16" s="33">
        <v>0.755</v>
      </c>
      <c r="Q16" s="33">
        <v>0.751</v>
      </c>
      <c r="R16" s="33">
        <v>0.74199999999999999</v>
      </c>
      <c r="S16" s="33">
        <v>0.748</v>
      </c>
    </row>
    <row r="17" spans="1:19" ht="12.45" customHeight="1" x14ac:dyDescent="0.25">
      <c r="A17" s="1"/>
      <c r="B17" s="1"/>
      <c r="C17" s="1"/>
      <c r="D17" s="36"/>
      <c r="E17" s="30"/>
      <c r="F17" s="36"/>
      <c r="G17" s="30"/>
      <c r="H17" s="36"/>
      <c r="I17" s="30"/>
      <c r="J17" s="38"/>
      <c r="K17" s="30"/>
      <c r="L17" s="36"/>
      <c r="M17" s="30"/>
      <c r="N17" s="1"/>
      <c r="O17" s="39"/>
      <c r="P17" s="39"/>
      <c r="Q17" s="39"/>
      <c r="R17" s="39"/>
      <c r="S17" s="39"/>
    </row>
    <row r="18" spans="1:19" ht="18.75" customHeight="1" x14ac:dyDescent="0.25">
      <c r="A18" s="1"/>
      <c r="B18" s="32" t="s">
        <v>18</v>
      </c>
      <c r="C18" s="1"/>
      <c r="D18" s="40">
        <v>1221000000</v>
      </c>
      <c r="E18" s="30">
        <v>0.17</v>
      </c>
      <c r="F18" s="21">
        <v>1335900000</v>
      </c>
      <c r="G18" s="30">
        <v>0.14000000000000001</v>
      </c>
      <c r="H18" s="21">
        <v>1236400000</v>
      </c>
      <c r="I18" s="30">
        <v>0.08</v>
      </c>
      <c r="J18" s="21">
        <v>1450600000</v>
      </c>
      <c r="K18" s="30">
        <v>0</v>
      </c>
      <c r="L18" s="21">
        <v>5243900000</v>
      </c>
      <c r="M18" s="30">
        <v>0.09</v>
      </c>
      <c r="N18" s="23"/>
      <c r="O18" s="21">
        <v>1039300000</v>
      </c>
      <c r="P18" s="21">
        <v>1169500000</v>
      </c>
      <c r="Q18" s="21">
        <v>1143400000</v>
      </c>
      <c r="R18" s="21">
        <v>1444200000</v>
      </c>
      <c r="S18" s="21">
        <v>4796400000</v>
      </c>
    </row>
    <row r="19" spans="1:19" ht="18.75" customHeight="1" x14ac:dyDescent="0.25">
      <c r="A19" s="1"/>
      <c r="B19" s="32" t="s">
        <v>17</v>
      </c>
      <c r="C19" s="1"/>
      <c r="D19" s="41">
        <v>0.251</v>
      </c>
      <c r="E19" s="30"/>
      <c r="F19" s="33">
        <v>0.247</v>
      </c>
      <c r="G19" s="30"/>
      <c r="H19" s="33">
        <v>0.23799999999999999</v>
      </c>
      <c r="I19" s="30"/>
      <c r="J19" s="33">
        <v>0.252</v>
      </c>
      <c r="K19" s="30"/>
      <c r="L19" s="33">
        <v>0.247</v>
      </c>
      <c r="M19" s="30"/>
      <c r="N19" s="35"/>
      <c r="O19" s="33">
        <v>0.224</v>
      </c>
      <c r="P19" s="33">
        <v>0.23499999999999999</v>
      </c>
      <c r="Q19" s="33">
        <v>0.23100000000000001</v>
      </c>
      <c r="R19" s="33">
        <v>0.26900000000000002</v>
      </c>
      <c r="S19" s="34">
        <v>0.24</v>
      </c>
    </row>
    <row r="20" spans="1:19" ht="12.45" customHeight="1" x14ac:dyDescent="0.25">
      <c r="A20" s="1"/>
      <c r="B20" s="1"/>
      <c r="C20" s="1"/>
      <c r="D20" s="1"/>
      <c r="E20" s="30"/>
      <c r="F20" s="1"/>
      <c r="G20" s="30"/>
      <c r="H20" s="1"/>
      <c r="I20" s="30"/>
      <c r="J20" s="43"/>
      <c r="K20" s="30"/>
      <c r="L20" s="24"/>
      <c r="M20" s="30"/>
      <c r="N20" s="1"/>
      <c r="O20" s="25"/>
      <c r="P20" s="25"/>
      <c r="Q20" s="25"/>
      <c r="R20" s="25"/>
      <c r="S20" s="25"/>
    </row>
    <row r="21" spans="1:19" ht="18.75" customHeight="1" x14ac:dyDescent="0.25">
      <c r="A21" s="1"/>
      <c r="B21" s="32" t="s">
        <v>19</v>
      </c>
      <c r="C21" s="20"/>
      <c r="D21" s="21">
        <v>1473900000</v>
      </c>
      <c r="E21" s="30">
        <v>-0.03</v>
      </c>
      <c r="F21" s="21">
        <v>1622600000</v>
      </c>
      <c r="G21" s="30">
        <v>-0.01</v>
      </c>
      <c r="H21" s="21">
        <v>1565400000</v>
      </c>
      <c r="I21" s="30">
        <v>-0.01</v>
      </c>
      <c r="J21" s="21">
        <v>1790100000</v>
      </c>
      <c r="K21" s="30">
        <v>0</v>
      </c>
      <c r="L21" s="40">
        <v>6452000000</v>
      </c>
      <c r="M21" s="30">
        <v>-0.01</v>
      </c>
      <c r="N21" s="23"/>
      <c r="O21" s="21">
        <v>1523500000</v>
      </c>
      <c r="P21" s="21">
        <v>1635400000</v>
      </c>
      <c r="Q21" s="21">
        <v>1575700000</v>
      </c>
      <c r="R21" s="21">
        <v>1798400000</v>
      </c>
      <c r="S21" s="40">
        <v>6533000000</v>
      </c>
    </row>
    <row r="22" spans="1:19" ht="12.45" customHeight="1" x14ac:dyDescent="0.25">
      <c r="A22" s="1"/>
      <c r="B22" s="1"/>
      <c r="C22" s="1"/>
      <c r="D22" s="44"/>
      <c r="E22" s="30"/>
      <c r="F22" s="44"/>
      <c r="G22" s="7"/>
      <c r="H22" s="44"/>
      <c r="I22" s="7"/>
      <c r="J22" s="44"/>
      <c r="K22" s="30"/>
      <c r="L22" s="44"/>
      <c r="M22" s="30"/>
      <c r="N22" s="1"/>
      <c r="O22" s="45"/>
      <c r="P22" s="45"/>
      <c r="Q22" s="45"/>
      <c r="R22" s="45"/>
      <c r="S22" s="45"/>
    </row>
    <row r="23" spans="1:19" ht="7.5" customHeight="1" x14ac:dyDescent="0.25">
      <c r="A23" s="1"/>
      <c r="B23" s="1"/>
      <c r="C23" s="1"/>
      <c r="D23" s="44"/>
      <c r="E23" s="30"/>
      <c r="F23" s="44"/>
      <c r="G23" s="7"/>
      <c r="H23" s="44"/>
      <c r="I23" s="7"/>
      <c r="J23" s="44"/>
      <c r="K23" s="30"/>
      <c r="L23" s="44"/>
      <c r="M23" s="30"/>
      <c r="N23" s="1"/>
      <c r="O23" s="45"/>
      <c r="P23" s="45"/>
      <c r="Q23" s="45"/>
      <c r="R23" s="45"/>
      <c r="S23" s="45"/>
    </row>
    <row r="24" spans="1:19" ht="25.2" customHeight="1" x14ac:dyDescent="0.25">
      <c r="A24" s="46"/>
      <c r="B24" s="47" t="s">
        <v>20</v>
      </c>
      <c r="C24" s="46"/>
      <c r="D24" s="48">
        <v>0</v>
      </c>
      <c r="E24" s="50" t="s">
        <v>21</v>
      </c>
      <c r="F24" s="49">
        <v>0</v>
      </c>
      <c r="G24" s="50" t="s">
        <v>21</v>
      </c>
      <c r="H24" s="51">
        <v>0</v>
      </c>
      <c r="I24" s="50" t="s">
        <v>21</v>
      </c>
      <c r="J24" s="52">
        <v>30000000</v>
      </c>
      <c r="K24" s="30">
        <v>-0.85</v>
      </c>
      <c r="L24" s="52">
        <v>30000000</v>
      </c>
      <c r="M24" s="30">
        <v>-0.94</v>
      </c>
      <c r="N24" s="46"/>
      <c r="O24" s="40">
        <v>256000000</v>
      </c>
      <c r="P24" s="40">
        <v>80000000</v>
      </c>
      <c r="Q24" s="51">
        <v>0</v>
      </c>
      <c r="R24" s="52">
        <v>199000000</v>
      </c>
      <c r="S24" s="52">
        <v>535000000</v>
      </c>
    </row>
    <row r="25" spans="1:19" ht="12.45" customHeight="1" x14ac:dyDescent="0.25">
      <c r="A25" s="15"/>
      <c r="B25" s="15"/>
      <c r="C25" s="15"/>
      <c r="D25" s="53"/>
      <c r="E25" s="30"/>
      <c r="F25" s="53"/>
      <c r="G25" s="17"/>
      <c r="H25" s="53"/>
      <c r="I25" s="17"/>
      <c r="J25" s="53"/>
      <c r="K25" s="30"/>
      <c r="L25" s="53"/>
      <c r="M25" s="30"/>
      <c r="N25" s="15"/>
      <c r="O25" s="54"/>
      <c r="P25" s="54"/>
      <c r="Q25" s="54"/>
      <c r="R25" s="54"/>
      <c r="S25" s="54"/>
    </row>
    <row r="26" spans="1:19" ht="31.2" customHeight="1" x14ac:dyDescent="0.25">
      <c r="A26" s="1"/>
      <c r="B26" s="47" t="s">
        <v>22</v>
      </c>
      <c r="C26" s="1"/>
      <c r="D26" s="27">
        <v>131400000</v>
      </c>
      <c r="E26" s="30">
        <v>0.22</v>
      </c>
      <c r="F26" s="55">
        <v>58000000</v>
      </c>
      <c r="G26" s="30">
        <v>-0.2</v>
      </c>
      <c r="H26" s="56">
        <v>45500000</v>
      </c>
      <c r="I26" s="30">
        <v>7.0000000000000007E-2</v>
      </c>
      <c r="J26" s="56">
        <v>147600000</v>
      </c>
      <c r="K26" s="30">
        <v>0.02</v>
      </c>
      <c r="L26" s="56">
        <v>382500000</v>
      </c>
      <c r="M26" s="30">
        <v>0.04</v>
      </c>
      <c r="N26" s="42"/>
      <c r="O26" s="26">
        <v>108000000</v>
      </c>
      <c r="P26" s="27">
        <v>72400000</v>
      </c>
      <c r="Q26" s="27">
        <v>42400000</v>
      </c>
      <c r="R26" s="27">
        <v>144900000</v>
      </c>
      <c r="S26" s="27">
        <v>367700000</v>
      </c>
    </row>
    <row r="27" spans="1:19" ht="18.75" customHeight="1" x14ac:dyDescent="0.25">
      <c r="A27" s="470" t="s">
        <v>23</v>
      </c>
      <c r="B27" s="478"/>
      <c r="C27" s="1"/>
      <c r="D27" s="28">
        <v>715800000</v>
      </c>
      <c r="E27" s="30">
        <v>0.36</v>
      </c>
      <c r="F27" s="57">
        <v>923300000</v>
      </c>
      <c r="G27" s="30">
        <v>0.15</v>
      </c>
      <c r="H27" s="57">
        <v>943500000</v>
      </c>
      <c r="I27" s="30">
        <v>-0.02</v>
      </c>
      <c r="J27" s="57">
        <v>876200000</v>
      </c>
      <c r="K27" s="58" t="s">
        <v>21</v>
      </c>
      <c r="L27" s="57">
        <v>3458800000</v>
      </c>
      <c r="M27" s="30">
        <v>0.28999999999999998</v>
      </c>
      <c r="N27" s="23"/>
      <c r="O27" s="29">
        <v>525200000</v>
      </c>
      <c r="P27" s="31">
        <v>803000000</v>
      </c>
      <c r="Q27" s="29">
        <v>961300000</v>
      </c>
      <c r="R27" s="29">
        <v>399900000</v>
      </c>
      <c r="S27" s="29">
        <v>2689400000</v>
      </c>
    </row>
    <row r="28" spans="1:19" ht="12.45" customHeight="1" x14ac:dyDescent="0.25">
      <c r="A28" s="1"/>
      <c r="B28" s="1"/>
      <c r="C28" s="1"/>
      <c r="D28" s="44"/>
      <c r="E28" s="30"/>
      <c r="F28" s="44"/>
      <c r="G28" s="37"/>
      <c r="H28" s="44"/>
      <c r="I28" s="37"/>
      <c r="J28" s="44"/>
      <c r="K28" s="37"/>
      <c r="L28" s="44"/>
      <c r="M28" s="37"/>
      <c r="N28" s="1"/>
      <c r="O28" s="45"/>
      <c r="P28" s="45"/>
      <c r="Q28" s="45"/>
      <c r="R28" s="45"/>
      <c r="S28" s="45"/>
    </row>
    <row r="29" spans="1:19" ht="18.75" customHeight="1" x14ac:dyDescent="0.25">
      <c r="A29" s="1"/>
      <c r="B29" s="32" t="s">
        <v>24</v>
      </c>
      <c r="C29" s="1"/>
      <c r="D29" s="21">
        <v>-19200000</v>
      </c>
      <c r="E29" s="30"/>
      <c r="F29" s="59">
        <v>-19700000</v>
      </c>
      <c r="G29" s="37"/>
      <c r="H29" s="59">
        <v>-18100000</v>
      </c>
      <c r="I29" s="37"/>
      <c r="J29" s="59">
        <v>-19500000</v>
      </c>
      <c r="K29" s="37"/>
      <c r="L29" s="21">
        <v>-76500000</v>
      </c>
      <c r="M29" s="37"/>
      <c r="N29" s="1"/>
      <c r="O29" s="60">
        <v>-19500000</v>
      </c>
      <c r="P29" s="60">
        <v>-16200000</v>
      </c>
      <c r="Q29" s="60">
        <v>-18100000</v>
      </c>
      <c r="R29" s="59">
        <v>-20400000</v>
      </c>
      <c r="S29" s="60">
        <v>-74200000</v>
      </c>
    </row>
    <row r="30" spans="1:19" ht="18.75" customHeight="1" x14ac:dyDescent="0.25">
      <c r="A30" s="1"/>
      <c r="B30" s="473" t="s">
        <v>25</v>
      </c>
      <c r="C30" s="478"/>
      <c r="D30" s="27">
        <v>-129800000</v>
      </c>
      <c r="E30" s="30"/>
      <c r="F30" s="27">
        <v>40900000</v>
      </c>
      <c r="G30" s="37"/>
      <c r="H30" s="56">
        <v>45300000</v>
      </c>
      <c r="I30" s="37"/>
      <c r="J30" s="56">
        <v>35300000</v>
      </c>
      <c r="K30" s="37"/>
      <c r="L30" s="27">
        <v>-8300000</v>
      </c>
      <c r="M30" s="37"/>
      <c r="N30" s="1"/>
      <c r="O30" s="27">
        <v>112200000</v>
      </c>
      <c r="P30" s="27">
        <v>-107100000</v>
      </c>
      <c r="Q30" s="27">
        <v>104600000</v>
      </c>
      <c r="R30" s="56">
        <v>65100000</v>
      </c>
      <c r="S30" s="27">
        <v>174800000</v>
      </c>
    </row>
    <row r="31" spans="1:19" ht="18.75" customHeight="1" x14ac:dyDescent="0.25">
      <c r="A31" s="1"/>
      <c r="B31" s="473" t="s">
        <v>26</v>
      </c>
      <c r="C31" s="478"/>
      <c r="D31" s="61">
        <v>-149000000</v>
      </c>
      <c r="E31" s="50" t="s">
        <v>21</v>
      </c>
      <c r="F31" s="57">
        <v>21200000</v>
      </c>
      <c r="G31" s="50" t="s">
        <v>21</v>
      </c>
      <c r="H31" s="57">
        <v>27200000</v>
      </c>
      <c r="I31" s="30">
        <v>-0.69</v>
      </c>
      <c r="J31" s="57">
        <v>15800000</v>
      </c>
      <c r="K31" s="30">
        <v>-0.65</v>
      </c>
      <c r="L31" s="57">
        <v>-84800000</v>
      </c>
      <c r="M31" s="50" t="s">
        <v>21</v>
      </c>
      <c r="N31" s="23"/>
      <c r="O31" s="29">
        <v>92700000</v>
      </c>
      <c r="P31" s="29">
        <v>-123300000</v>
      </c>
      <c r="Q31" s="29">
        <v>86500000</v>
      </c>
      <c r="R31" s="57">
        <v>44700000</v>
      </c>
      <c r="S31" s="29">
        <v>100600000</v>
      </c>
    </row>
    <row r="32" spans="1:19" ht="12.45" customHeight="1" x14ac:dyDescent="0.25">
      <c r="A32" s="1"/>
      <c r="B32" s="1"/>
      <c r="C32" s="1"/>
      <c r="D32" s="62"/>
      <c r="E32" s="30"/>
      <c r="F32" s="44"/>
      <c r="G32" s="7"/>
      <c r="H32" s="44"/>
      <c r="I32" s="30"/>
      <c r="J32" s="44"/>
      <c r="K32" s="37"/>
      <c r="L32" s="44"/>
      <c r="M32" s="37"/>
      <c r="N32" s="1"/>
      <c r="O32" s="45"/>
      <c r="P32" s="45"/>
      <c r="Q32" s="45"/>
      <c r="R32" s="44"/>
      <c r="S32" s="45"/>
    </row>
    <row r="33" spans="1:19" ht="18.75" customHeight="1" x14ac:dyDescent="0.25">
      <c r="A33" s="1"/>
      <c r="B33" s="473" t="s">
        <v>27</v>
      </c>
      <c r="C33" s="478"/>
      <c r="D33" s="21">
        <v>566800000</v>
      </c>
      <c r="E33" s="30">
        <v>-0.08</v>
      </c>
      <c r="F33" s="59">
        <v>944500000</v>
      </c>
      <c r="G33" s="30">
        <v>0.39</v>
      </c>
      <c r="H33" s="59">
        <v>970700000</v>
      </c>
      <c r="I33" s="30">
        <v>-7.0000000000000007E-2</v>
      </c>
      <c r="J33" s="63">
        <v>892000000</v>
      </c>
      <c r="K33" s="58" t="s">
        <v>21</v>
      </c>
      <c r="L33" s="63">
        <v>3374000000</v>
      </c>
      <c r="M33" s="30">
        <v>0.21</v>
      </c>
      <c r="N33" s="23"/>
      <c r="O33" s="60">
        <v>617900000</v>
      </c>
      <c r="P33" s="60">
        <v>679700000</v>
      </c>
      <c r="Q33" s="60">
        <v>1047800000</v>
      </c>
      <c r="R33" s="59">
        <v>444600000</v>
      </c>
      <c r="S33" s="64">
        <v>2790000000</v>
      </c>
    </row>
    <row r="34" spans="1:19" ht="18.75" customHeight="1" x14ac:dyDescent="0.25">
      <c r="A34" s="1"/>
      <c r="B34" s="32" t="s">
        <v>28</v>
      </c>
      <c r="C34" s="1"/>
      <c r="D34" s="65">
        <v>126700000</v>
      </c>
      <c r="E34" s="30">
        <v>0.43</v>
      </c>
      <c r="F34" s="59">
        <v>196800000</v>
      </c>
      <c r="G34" s="58" t="s">
        <v>21</v>
      </c>
      <c r="H34" s="59">
        <v>192700000</v>
      </c>
      <c r="I34" s="30">
        <v>-0.22</v>
      </c>
      <c r="J34" s="59">
        <v>120200000</v>
      </c>
      <c r="K34" s="58" t="s">
        <v>21</v>
      </c>
      <c r="L34" s="59">
        <v>636400000</v>
      </c>
      <c r="M34" s="30">
        <v>0.67</v>
      </c>
      <c r="N34" s="23"/>
      <c r="O34" s="60">
        <v>88400000</v>
      </c>
      <c r="P34" s="60">
        <v>78900000</v>
      </c>
      <c r="Q34" s="60">
        <v>248100000</v>
      </c>
      <c r="R34" s="59">
        <v>-33800000</v>
      </c>
      <c r="S34" s="60">
        <v>381600000</v>
      </c>
    </row>
    <row r="35" spans="1:19" ht="18.75" customHeight="1" x14ac:dyDescent="0.25">
      <c r="A35" s="1"/>
      <c r="B35" s="66" t="s">
        <v>29</v>
      </c>
      <c r="C35" s="35"/>
      <c r="D35" s="33">
        <v>0.224</v>
      </c>
      <c r="E35" s="30"/>
      <c r="F35" s="33">
        <v>0.20799999999999999</v>
      </c>
      <c r="G35" s="67"/>
      <c r="H35" s="33">
        <v>0.19900000000000001</v>
      </c>
      <c r="I35" s="30"/>
      <c r="J35" s="33">
        <v>0.13500000000000001</v>
      </c>
      <c r="K35" s="67"/>
      <c r="L35" s="33">
        <v>0.189</v>
      </c>
      <c r="M35" s="30"/>
      <c r="N35" s="35"/>
      <c r="O35" s="33">
        <v>0.14299999999999999</v>
      </c>
      <c r="P35" s="33">
        <v>0.11600000000000001</v>
      </c>
      <c r="Q35" s="33">
        <v>0.23699999999999999</v>
      </c>
      <c r="R35" s="33">
        <v>-7.5999999999999998E-2</v>
      </c>
      <c r="S35" s="33">
        <v>0.13700000000000001</v>
      </c>
    </row>
    <row r="36" spans="1:19" ht="12.45" customHeight="1" x14ac:dyDescent="0.25">
      <c r="A36" s="1"/>
      <c r="B36" s="1"/>
      <c r="C36" s="1"/>
      <c r="D36" s="1"/>
      <c r="E36" s="30"/>
      <c r="F36" s="1"/>
      <c r="G36" s="37"/>
      <c r="H36" s="1"/>
      <c r="I36" s="30"/>
      <c r="J36" s="24"/>
      <c r="K36" s="37"/>
      <c r="L36" s="24"/>
      <c r="M36" s="30"/>
      <c r="N36" s="1"/>
      <c r="O36" s="68"/>
      <c r="P36" s="68"/>
      <c r="Q36" s="68"/>
      <c r="R36" s="69"/>
      <c r="S36" s="70"/>
    </row>
    <row r="37" spans="1:19" ht="18.75" customHeight="1" x14ac:dyDescent="0.25">
      <c r="A37" s="470" t="s">
        <v>30</v>
      </c>
      <c r="B37" s="478"/>
      <c r="C37" s="1"/>
      <c r="D37" s="21">
        <v>440100000</v>
      </c>
      <c r="E37" s="30">
        <v>-0.17</v>
      </c>
      <c r="F37" s="59">
        <v>747700000</v>
      </c>
      <c r="G37" s="30">
        <v>0.24</v>
      </c>
      <c r="H37" s="63">
        <v>778000000</v>
      </c>
      <c r="I37" s="30">
        <v>-0.03</v>
      </c>
      <c r="J37" s="59">
        <v>771800000</v>
      </c>
      <c r="K37" s="30">
        <v>0.61</v>
      </c>
      <c r="L37" s="59">
        <v>2737600000</v>
      </c>
      <c r="M37" s="30">
        <v>0.14000000000000001</v>
      </c>
      <c r="N37" s="23"/>
      <c r="O37" s="60">
        <v>529500000</v>
      </c>
      <c r="P37" s="60">
        <v>600800000</v>
      </c>
      <c r="Q37" s="60">
        <v>799700000</v>
      </c>
      <c r="R37" s="59">
        <v>478400000</v>
      </c>
      <c r="S37" s="60">
        <v>2408400000</v>
      </c>
    </row>
    <row r="38" spans="1:19" ht="18.75" customHeight="1" x14ac:dyDescent="0.25">
      <c r="A38" s="470" t="s">
        <v>31</v>
      </c>
      <c r="B38" s="471"/>
      <c r="C38" s="472"/>
      <c r="D38" s="71">
        <v>0.41</v>
      </c>
      <c r="E38" s="30">
        <v>-0.18</v>
      </c>
      <c r="F38" s="71">
        <v>0.71</v>
      </c>
      <c r="G38" s="30">
        <v>0.27</v>
      </c>
      <c r="H38" s="71">
        <v>0.73</v>
      </c>
      <c r="I38" s="30">
        <v>-0.03</v>
      </c>
      <c r="J38" s="71">
        <v>0.73</v>
      </c>
      <c r="K38" s="30">
        <v>0.62</v>
      </c>
      <c r="L38" s="71">
        <v>2.58</v>
      </c>
      <c r="M38" s="30">
        <v>0.14000000000000001</v>
      </c>
      <c r="N38" s="23"/>
      <c r="O38" s="72">
        <v>0.5</v>
      </c>
      <c r="P38" s="72">
        <v>0.56000000000000005</v>
      </c>
      <c r="Q38" s="72">
        <v>0.75</v>
      </c>
      <c r="R38" s="73">
        <v>0.45</v>
      </c>
      <c r="S38" s="74">
        <v>2.2599999999999998</v>
      </c>
    </row>
    <row r="39" spans="1:19" ht="12.45" customHeight="1" x14ac:dyDescent="0.25">
      <c r="A39" s="1"/>
      <c r="B39" s="1"/>
      <c r="C39" s="1"/>
      <c r="D39" s="1"/>
      <c r="E39" s="1"/>
      <c r="F39" s="1"/>
      <c r="G39" s="7"/>
      <c r="H39" s="1"/>
      <c r="I39" s="30"/>
      <c r="J39" s="24"/>
      <c r="K39" s="37"/>
      <c r="L39" s="24"/>
      <c r="M39" s="37"/>
      <c r="N39" s="1"/>
      <c r="O39" s="75"/>
      <c r="P39" s="75"/>
      <c r="Q39" s="75"/>
      <c r="R39" s="76"/>
      <c r="S39" s="75"/>
    </row>
    <row r="40" spans="1:19" ht="18.75" customHeight="1" x14ac:dyDescent="0.25">
      <c r="A40" s="473" t="s">
        <v>32</v>
      </c>
      <c r="B40" s="465"/>
      <c r="C40" s="1"/>
      <c r="D40" s="77">
        <v>1063075000</v>
      </c>
      <c r="E40" s="1"/>
      <c r="F40" s="77">
        <v>1060083000</v>
      </c>
      <c r="G40" s="7"/>
      <c r="H40" s="77">
        <v>1060786000</v>
      </c>
      <c r="I40" s="78"/>
      <c r="J40" s="77">
        <v>1061498000</v>
      </c>
      <c r="K40" s="79"/>
      <c r="L40" s="77">
        <v>1061825000</v>
      </c>
      <c r="M40" s="79"/>
      <c r="N40" s="1"/>
      <c r="O40" s="77">
        <v>1067036000</v>
      </c>
      <c r="P40" s="77">
        <v>1065584000</v>
      </c>
      <c r="Q40" s="77">
        <v>1065159000</v>
      </c>
      <c r="R40" s="80">
        <v>1064893000</v>
      </c>
      <c r="S40" s="77">
        <v>1065720000</v>
      </c>
    </row>
    <row r="41" spans="1:19" ht="12.45" customHeight="1" x14ac:dyDescent="0.25">
      <c r="A41" s="1"/>
      <c r="B41" s="1"/>
      <c r="C41" s="1"/>
      <c r="D41" s="1"/>
      <c r="E41" s="1"/>
      <c r="F41" s="23"/>
      <c r="G41" s="1"/>
      <c r="H41" s="1"/>
      <c r="I41" s="1"/>
      <c r="J41" s="1"/>
      <c r="K41" s="1"/>
      <c r="L41" s="1"/>
      <c r="M41" s="1"/>
      <c r="N41" s="1"/>
      <c r="O41" s="81"/>
      <c r="P41" s="81"/>
      <c r="Q41" s="81"/>
      <c r="R41" s="81"/>
      <c r="S41" s="81"/>
    </row>
    <row r="42" spans="1:19" ht="12.4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7"/>
    </row>
    <row r="43" spans="1:19" ht="12.45" customHeight="1" x14ac:dyDescent="0.25">
      <c r="A43" s="1"/>
      <c r="B43" s="474" t="s">
        <v>33</v>
      </c>
      <c r="C43" s="475"/>
      <c r="D43" s="476"/>
      <c r="E43" s="476"/>
      <c r="F43" s="476"/>
      <c r="G43" s="477"/>
      <c r="H43" s="44"/>
      <c r="I43" s="44"/>
      <c r="J43" s="44"/>
      <c r="K43" s="44"/>
      <c r="L43" s="44"/>
      <c r="M43" s="44"/>
      <c r="N43" s="1"/>
      <c r="O43" s="44"/>
      <c r="P43" s="44"/>
      <c r="Q43" s="44"/>
      <c r="R43" s="44"/>
      <c r="S43" s="45"/>
    </row>
    <row r="44" spans="1:19" ht="12.45" customHeight="1" x14ac:dyDescent="0.25">
      <c r="A44" s="82"/>
      <c r="B44" s="8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7"/>
    </row>
    <row r="45" spans="1:19" ht="12.45" customHeight="1" x14ac:dyDescent="0.25">
      <c r="A45" s="82"/>
      <c r="B45" s="83" t="s">
        <v>34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7"/>
    </row>
    <row r="46" spans="1:19" ht="13.9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37"/>
      <c r="K46" s="7"/>
      <c r="L46" s="1"/>
      <c r="M46" s="1"/>
      <c r="N46" s="1"/>
      <c r="O46" s="1"/>
      <c r="P46" s="1"/>
      <c r="Q46" s="1"/>
      <c r="R46" s="1"/>
      <c r="S46" s="7"/>
    </row>
    <row r="47" spans="1:19" ht="18.75" customHeight="1" x14ac:dyDescent="0.25">
      <c r="A47" s="464"/>
      <c r="B47" s="465"/>
      <c r="C47" s="1"/>
      <c r="D47" s="44"/>
      <c r="E47" s="44"/>
      <c r="F47" s="44"/>
      <c r="G47" s="44"/>
      <c r="H47" s="44"/>
      <c r="I47" s="36"/>
      <c r="J47" s="84"/>
      <c r="K47" s="45"/>
      <c r="L47" s="44"/>
      <c r="M47" s="44"/>
      <c r="N47" s="23"/>
      <c r="O47" s="44"/>
      <c r="P47" s="44"/>
      <c r="Q47" s="44"/>
      <c r="R47" s="44"/>
      <c r="S47" s="45"/>
    </row>
    <row r="48" spans="1:19" ht="18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37"/>
      <c r="K48" s="7"/>
      <c r="L48" s="1"/>
      <c r="M48" s="1"/>
      <c r="N48" s="1"/>
      <c r="O48" s="1"/>
      <c r="P48" s="1"/>
      <c r="Q48" s="1"/>
      <c r="R48" s="1"/>
      <c r="S48" s="7"/>
    </row>
    <row r="49" spans="1:19" ht="18.75" customHeight="1" x14ac:dyDescent="0.25">
      <c r="A49" s="464"/>
      <c r="B49" s="465"/>
      <c r="C49" s="1"/>
      <c r="D49" s="44"/>
      <c r="E49" s="44"/>
      <c r="F49" s="44"/>
      <c r="G49" s="44"/>
      <c r="H49" s="44"/>
      <c r="I49" s="36"/>
      <c r="J49" s="84"/>
      <c r="K49" s="45"/>
      <c r="L49" s="44"/>
      <c r="M49" s="44"/>
      <c r="N49" s="23"/>
      <c r="O49" s="44"/>
      <c r="P49" s="44"/>
      <c r="Q49" s="44"/>
      <c r="R49" s="44"/>
      <c r="S49" s="45"/>
    </row>
    <row r="50" spans="1:19" ht="18.75" customHeight="1" x14ac:dyDescent="0.25">
      <c r="A50" s="7"/>
      <c r="B50" s="7"/>
      <c r="C50" s="1"/>
      <c r="D50" s="1"/>
      <c r="E50" s="1"/>
      <c r="F50" s="1"/>
      <c r="G50" s="1"/>
      <c r="H50" s="1"/>
      <c r="I50" s="36"/>
      <c r="J50" s="37"/>
      <c r="K50" s="7"/>
      <c r="L50" s="1"/>
      <c r="M50" s="1"/>
      <c r="N50" s="1"/>
      <c r="O50" s="1"/>
      <c r="P50" s="1"/>
      <c r="Q50" s="1"/>
      <c r="R50" s="1"/>
      <c r="S50" s="7"/>
    </row>
    <row r="51" spans="1:19" ht="18.75" customHeight="1" x14ac:dyDescent="0.25">
      <c r="A51" s="468"/>
      <c r="B51" s="469"/>
      <c r="C51" s="86"/>
      <c r="D51" s="44"/>
      <c r="E51" s="44"/>
      <c r="F51" s="44"/>
      <c r="G51" s="44"/>
      <c r="H51" s="44"/>
      <c r="I51" s="87"/>
      <c r="J51" s="84"/>
      <c r="K51" s="45"/>
      <c r="L51" s="44"/>
      <c r="M51" s="44"/>
      <c r="N51" s="23"/>
      <c r="O51" s="44"/>
      <c r="P51" s="44"/>
      <c r="Q51" s="44"/>
      <c r="R51" s="44"/>
      <c r="S51" s="45"/>
    </row>
    <row r="52" spans="1:19" ht="18.75" customHeight="1" x14ac:dyDescent="0.25">
      <c r="A52" s="15"/>
      <c r="B52" s="15"/>
      <c r="C52" s="1"/>
      <c r="D52" s="23"/>
      <c r="E52" s="23"/>
      <c r="F52" s="23"/>
      <c r="G52" s="23"/>
      <c r="H52" s="23"/>
      <c r="I52" s="38"/>
      <c r="J52" s="68"/>
      <c r="K52" s="68"/>
      <c r="L52" s="23"/>
      <c r="M52" s="23"/>
      <c r="N52" s="1"/>
      <c r="O52" s="23"/>
      <c r="P52" s="23"/>
      <c r="Q52" s="23"/>
      <c r="R52" s="23"/>
      <c r="S52" s="68"/>
    </row>
    <row r="53" spans="1:19" ht="18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7"/>
      <c r="K53" s="7"/>
      <c r="L53" s="1"/>
      <c r="M53" s="1"/>
      <c r="N53" s="1"/>
      <c r="O53" s="1"/>
      <c r="P53" s="1"/>
      <c r="Q53" s="1"/>
      <c r="R53" s="1"/>
      <c r="S53" s="7"/>
    </row>
    <row r="54" spans="1:19" ht="18.75" customHeight="1" x14ac:dyDescent="0.25">
      <c r="A54" s="1"/>
      <c r="B54" s="1"/>
      <c r="C54" s="1"/>
      <c r="D54" s="44"/>
      <c r="E54" s="44"/>
      <c r="F54" s="44"/>
      <c r="G54" s="44"/>
      <c r="H54" s="44"/>
      <c r="I54" s="36"/>
      <c r="J54" s="84"/>
      <c r="K54" s="45"/>
      <c r="L54" s="44"/>
      <c r="M54" s="44"/>
      <c r="N54" s="23"/>
      <c r="O54" s="44"/>
      <c r="P54" s="44"/>
      <c r="Q54" s="44"/>
      <c r="R54" s="44"/>
      <c r="S54" s="45"/>
    </row>
    <row r="55" spans="1:19" ht="18.75" customHeight="1" x14ac:dyDescent="0.25">
      <c r="A55" s="1"/>
      <c r="B55" s="1"/>
      <c r="C55" s="1"/>
      <c r="D55" s="23"/>
      <c r="E55" s="23"/>
      <c r="F55" s="23"/>
      <c r="G55" s="23"/>
      <c r="H55" s="23"/>
      <c r="I55" s="38"/>
      <c r="J55" s="68"/>
      <c r="K55" s="68"/>
      <c r="L55" s="23"/>
      <c r="M55" s="23"/>
      <c r="N55" s="1"/>
      <c r="O55" s="23"/>
      <c r="P55" s="23"/>
      <c r="Q55" s="23"/>
      <c r="R55" s="23"/>
      <c r="S55" s="68"/>
    </row>
    <row r="56" spans="1:19" ht="18.75" customHeight="1" x14ac:dyDescent="0.25">
      <c r="A56" s="1"/>
      <c r="B56" s="1"/>
      <c r="C56" s="1"/>
      <c r="D56" s="1"/>
      <c r="E56" s="1"/>
      <c r="F56" s="1"/>
      <c r="G56" s="1"/>
      <c r="H56" s="1"/>
      <c r="I56" s="88"/>
      <c r="J56" s="37"/>
      <c r="K56" s="7"/>
      <c r="L56" s="1"/>
      <c r="M56" s="1"/>
      <c r="N56" s="1"/>
      <c r="O56" s="1"/>
      <c r="P56" s="1"/>
      <c r="Q56" s="1"/>
      <c r="R56" s="1"/>
      <c r="S56" s="7"/>
    </row>
    <row r="57" spans="1:19" ht="18.75" customHeight="1" x14ac:dyDescent="0.25">
      <c r="A57" s="1"/>
      <c r="B57" s="464"/>
      <c r="C57" s="465"/>
      <c r="D57" s="44"/>
      <c r="E57" s="44"/>
      <c r="F57" s="44"/>
      <c r="G57" s="44"/>
      <c r="H57" s="44"/>
      <c r="I57" s="44"/>
      <c r="J57" s="84"/>
      <c r="K57" s="45"/>
      <c r="L57" s="44"/>
      <c r="M57" s="44"/>
      <c r="N57" s="23"/>
      <c r="O57" s="44"/>
      <c r="P57" s="44"/>
      <c r="Q57" s="44"/>
      <c r="R57" s="44"/>
      <c r="S57" s="45"/>
    </row>
    <row r="58" spans="1:19" ht="18.75" customHeight="1" x14ac:dyDescent="0.25">
      <c r="A58" s="1"/>
      <c r="B58" s="1"/>
      <c r="C58" s="1"/>
      <c r="D58" s="1"/>
      <c r="E58" s="1"/>
      <c r="F58" s="1"/>
      <c r="G58" s="1"/>
      <c r="H58" s="1"/>
      <c r="I58" s="36"/>
      <c r="J58" s="37"/>
      <c r="K58" s="7"/>
      <c r="L58" s="1"/>
      <c r="M58" s="1"/>
      <c r="N58" s="1"/>
      <c r="O58" s="1"/>
      <c r="P58" s="1"/>
      <c r="Q58" s="1"/>
      <c r="R58" s="1"/>
      <c r="S58" s="7"/>
    </row>
    <row r="59" spans="1:19" ht="18.75" customHeight="1" x14ac:dyDescent="0.25">
      <c r="A59" s="1"/>
      <c r="B59" s="1"/>
      <c r="C59" s="1"/>
      <c r="D59" s="1"/>
      <c r="E59" s="1"/>
      <c r="F59" s="1"/>
      <c r="G59" s="1"/>
      <c r="H59" s="1"/>
      <c r="I59" s="89"/>
      <c r="J59" s="37"/>
      <c r="K59" s="7"/>
      <c r="L59" s="1"/>
      <c r="M59" s="1"/>
      <c r="N59" s="1"/>
      <c r="O59" s="1"/>
      <c r="P59" s="1"/>
      <c r="Q59" s="1"/>
      <c r="R59" s="1"/>
      <c r="S59" s="7"/>
    </row>
    <row r="60" spans="1:19" ht="18.75" customHeight="1" x14ac:dyDescent="0.25">
      <c r="A60" s="1"/>
      <c r="B60" s="1"/>
      <c r="C60" s="1"/>
      <c r="D60" s="44"/>
      <c r="E60" s="44"/>
      <c r="F60" s="44"/>
      <c r="G60" s="44"/>
      <c r="H60" s="44"/>
      <c r="I60" s="44"/>
      <c r="J60" s="45"/>
      <c r="K60" s="45"/>
      <c r="L60" s="44"/>
      <c r="M60" s="44"/>
      <c r="N60" s="1"/>
      <c r="O60" s="44"/>
      <c r="P60" s="44"/>
      <c r="Q60" s="44"/>
      <c r="R60" s="44"/>
      <c r="S60" s="45"/>
    </row>
    <row r="61" spans="1:19" ht="18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7"/>
      <c r="K61" s="7"/>
      <c r="L61" s="1"/>
      <c r="M61" s="1"/>
      <c r="N61" s="1"/>
      <c r="O61" s="1"/>
      <c r="P61" s="1"/>
      <c r="Q61" s="1"/>
      <c r="R61" s="1"/>
      <c r="S61" s="7"/>
    </row>
    <row r="62" spans="1:19" ht="18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7"/>
      <c r="K62" s="7"/>
      <c r="L62" s="1"/>
      <c r="M62" s="1"/>
      <c r="N62" s="1"/>
      <c r="O62" s="1"/>
      <c r="P62" s="1"/>
      <c r="Q62" s="1"/>
      <c r="R62" s="1"/>
      <c r="S62" s="7"/>
    </row>
    <row r="63" spans="1:19" ht="18.75" customHeight="1" x14ac:dyDescent="0.25">
      <c r="A63" s="1"/>
      <c r="B63" s="1"/>
      <c r="C63" s="1"/>
      <c r="D63" s="44"/>
      <c r="E63" s="44"/>
      <c r="F63" s="44"/>
      <c r="G63" s="44"/>
      <c r="H63" s="44"/>
      <c r="I63" s="44"/>
      <c r="J63" s="45"/>
      <c r="K63" s="45"/>
      <c r="L63" s="44"/>
      <c r="M63" s="44"/>
      <c r="N63" s="23"/>
      <c r="O63" s="44"/>
      <c r="P63" s="44"/>
      <c r="Q63" s="44"/>
      <c r="R63" s="44"/>
      <c r="S63" s="45"/>
    </row>
    <row r="64" spans="1:19" ht="18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7"/>
      <c r="K64" s="7"/>
      <c r="L64" s="1"/>
      <c r="M64" s="1"/>
      <c r="N64" s="1"/>
      <c r="O64" s="1"/>
      <c r="P64" s="1"/>
      <c r="Q64" s="1"/>
      <c r="R64" s="1"/>
      <c r="S64" s="7"/>
    </row>
    <row r="65" spans="1:19" ht="18.75" customHeight="1" x14ac:dyDescent="0.25">
      <c r="A65" s="464"/>
      <c r="B65" s="465"/>
      <c r="C65" s="1"/>
      <c r="D65" s="44"/>
      <c r="E65" s="44"/>
      <c r="F65" s="44"/>
      <c r="G65" s="44"/>
      <c r="H65" s="44"/>
      <c r="I65" s="44"/>
      <c r="J65" s="45"/>
      <c r="K65" s="45"/>
      <c r="L65" s="44"/>
      <c r="M65" s="44"/>
      <c r="N65" s="23"/>
      <c r="O65" s="44"/>
      <c r="P65" s="44"/>
      <c r="Q65" s="44"/>
      <c r="R65" s="44"/>
      <c r="S65" s="45"/>
    </row>
    <row r="66" spans="1:19" ht="18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7"/>
      <c r="K66" s="7"/>
      <c r="L66" s="1"/>
      <c r="M66" s="1"/>
      <c r="N66" s="1"/>
      <c r="O66" s="1"/>
      <c r="P66" s="1"/>
      <c r="Q66" s="1"/>
      <c r="R66" s="1"/>
      <c r="S66" s="7"/>
    </row>
    <row r="67" spans="1:19" ht="18.75" customHeight="1" x14ac:dyDescent="0.25">
      <c r="A67" s="1"/>
      <c r="B67" s="1"/>
      <c r="C67" s="1"/>
      <c r="D67" s="44"/>
      <c r="E67" s="44"/>
      <c r="F67" s="44"/>
      <c r="G67" s="44"/>
      <c r="H67" s="44"/>
      <c r="I67" s="44"/>
      <c r="J67" s="45"/>
      <c r="K67" s="45"/>
      <c r="L67" s="44"/>
      <c r="M67" s="44"/>
      <c r="N67" s="1"/>
      <c r="O67" s="44"/>
      <c r="P67" s="44"/>
      <c r="Q67" s="44"/>
      <c r="R67" s="44"/>
      <c r="S67" s="45"/>
    </row>
    <row r="68" spans="1:19" ht="18.75" customHeight="1" x14ac:dyDescent="0.25">
      <c r="A68" s="1"/>
      <c r="B68" s="1"/>
      <c r="C68" s="1"/>
      <c r="D68" s="44"/>
      <c r="E68" s="44"/>
      <c r="F68" s="44"/>
      <c r="G68" s="44"/>
      <c r="H68" s="44"/>
      <c r="I68" s="44"/>
      <c r="J68" s="45"/>
      <c r="K68" s="45"/>
      <c r="L68" s="44"/>
      <c r="M68" s="44"/>
      <c r="N68" s="1"/>
      <c r="O68" s="44"/>
      <c r="P68" s="44"/>
      <c r="Q68" s="44"/>
      <c r="R68" s="44"/>
      <c r="S68" s="45"/>
    </row>
    <row r="69" spans="1:19" ht="18.75" customHeight="1" x14ac:dyDescent="0.25">
      <c r="A69" s="1"/>
      <c r="B69" s="1"/>
      <c r="C69" s="1"/>
      <c r="D69" s="44"/>
      <c r="E69" s="44"/>
      <c r="F69" s="44"/>
      <c r="G69" s="44"/>
      <c r="H69" s="44"/>
      <c r="I69" s="44"/>
      <c r="J69" s="45"/>
      <c r="K69" s="45"/>
      <c r="L69" s="44"/>
      <c r="M69" s="44"/>
      <c r="N69" s="1"/>
      <c r="O69" s="44"/>
      <c r="P69" s="44"/>
      <c r="Q69" s="44"/>
      <c r="R69" s="44"/>
      <c r="S69" s="45"/>
    </row>
    <row r="70" spans="1:19" ht="18.75" customHeight="1" x14ac:dyDescent="0.25">
      <c r="A70" s="1"/>
      <c r="B70" s="1"/>
      <c r="C70" s="1"/>
      <c r="D70" s="44"/>
      <c r="E70" s="44"/>
      <c r="F70" s="44"/>
      <c r="G70" s="44"/>
      <c r="H70" s="44"/>
      <c r="I70" s="44"/>
      <c r="J70" s="45"/>
      <c r="K70" s="45"/>
      <c r="L70" s="44"/>
      <c r="M70" s="44"/>
      <c r="N70" s="23"/>
      <c r="O70" s="44"/>
      <c r="P70" s="44"/>
      <c r="Q70" s="44"/>
      <c r="R70" s="44"/>
      <c r="S70" s="45"/>
    </row>
    <row r="71" spans="1:19" ht="18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7"/>
      <c r="K71" s="7"/>
      <c r="L71" s="1"/>
      <c r="M71" s="1"/>
      <c r="N71" s="1"/>
      <c r="O71" s="1"/>
      <c r="P71" s="1"/>
      <c r="Q71" s="1"/>
      <c r="R71" s="1"/>
      <c r="S71" s="7"/>
    </row>
    <row r="72" spans="1:19" ht="18.75" customHeight="1" x14ac:dyDescent="0.25">
      <c r="A72" s="1"/>
      <c r="B72" s="464"/>
      <c r="C72" s="465"/>
      <c r="D72" s="44"/>
      <c r="E72" s="44"/>
      <c r="F72" s="44"/>
      <c r="G72" s="44"/>
      <c r="H72" s="44"/>
      <c r="I72" s="44"/>
      <c r="J72" s="45"/>
      <c r="K72" s="45"/>
      <c r="L72" s="44"/>
      <c r="M72" s="44"/>
      <c r="N72" s="23"/>
      <c r="O72" s="44"/>
      <c r="P72" s="44"/>
      <c r="Q72" s="44"/>
      <c r="R72" s="44"/>
      <c r="S72" s="45"/>
    </row>
    <row r="73" spans="1:19" ht="18.75" customHeight="1" x14ac:dyDescent="0.25">
      <c r="A73" s="1"/>
      <c r="B73" s="1"/>
      <c r="C73" s="1"/>
      <c r="D73" s="44"/>
      <c r="E73" s="44"/>
      <c r="F73" s="44"/>
      <c r="G73" s="44"/>
      <c r="H73" s="44"/>
      <c r="I73" s="44"/>
      <c r="J73" s="45"/>
      <c r="K73" s="45"/>
      <c r="L73" s="44"/>
      <c r="M73" s="44"/>
      <c r="N73" s="23"/>
      <c r="O73" s="44"/>
      <c r="P73" s="44"/>
      <c r="Q73" s="44"/>
      <c r="R73" s="44"/>
      <c r="S73" s="45"/>
    </row>
    <row r="74" spans="1:19" ht="18.75" customHeight="1" x14ac:dyDescent="0.25">
      <c r="A74" s="1"/>
      <c r="B74" s="1"/>
      <c r="C74" s="1"/>
      <c r="D74" s="23"/>
      <c r="E74" s="23"/>
      <c r="F74" s="23"/>
      <c r="G74" s="23"/>
      <c r="H74" s="23"/>
      <c r="I74" s="23"/>
      <c r="J74" s="68"/>
      <c r="K74" s="68"/>
      <c r="L74" s="23"/>
      <c r="M74" s="23"/>
      <c r="N74" s="1"/>
      <c r="O74" s="23"/>
      <c r="P74" s="23"/>
      <c r="Q74" s="23"/>
      <c r="R74" s="23"/>
      <c r="S74" s="68"/>
    </row>
    <row r="75" spans="1:19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7"/>
      <c r="K75" s="7"/>
      <c r="L75" s="1"/>
      <c r="M75" s="1"/>
      <c r="N75" s="1"/>
      <c r="O75" s="1"/>
      <c r="P75" s="1"/>
      <c r="Q75" s="1"/>
      <c r="R75" s="1"/>
      <c r="S75" s="7"/>
    </row>
    <row r="76" spans="1:19" ht="18.75" customHeight="1" x14ac:dyDescent="0.25">
      <c r="A76" s="464"/>
      <c r="B76" s="465"/>
      <c r="C76" s="1"/>
      <c r="D76" s="44"/>
      <c r="E76" s="44"/>
      <c r="F76" s="44"/>
      <c r="G76" s="44"/>
      <c r="H76" s="44"/>
      <c r="I76" s="44"/>
      <c r="J76" s="45"/>
      <c r="K76" s="45"/>
      <c r="L76" s="44"/>
      <c r="M76" s="44"/>
      <c r="N76" s="23"/>
      <c r="O76" s="44"/>
      <c r="P76" s="44"/>
      <c r="Q76" s="44"/>
      <c r="R76" s="44"/>
      <c r="S76" s="45"/>
    </row>
    <row r="77" spans="1:19" ht="18.75" customHeight="1" x14ac:dyDescent="0.25">
      <c r="A77" s="464"/>
      <c r="B77" s="465"/>
      <c r="C77" s="1"/>
      <c r="D77" s="90"/>
      <c r="E77" s="90"/>
      <c r="F77" s="90"/>
      <c r="G77" s="90"/>
      <c r="H77" s="90"/>
      <c r="I77" s="90"/>
      <c r="J77" s="91"/>
      <c r="K77" s="91"/>
      <c r="L77" s="90"/>
      <c r="M77" s="90"/>
      <c r="N77" s="23"/>
      <c r="O77" s="90"/>
      <c r="P77" s="90"/>
      <c r="Q77" s="90"/>
      <c r="R77" s="90"/>
      <c r="S77" s="91"/>
    </row>
    <row r="78" spans="1:19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7"/>
      <c r="K78" s="7"/>
      <c r="L78" s="1"/>
      <c r="M78" s="1"/>
      <c r="N78" s="1"/>
      <c r="O78" s="1"/>
      <c r="P78" s="1"/>
      <c r="Q78" s="1"/>
      <c r="R78" s="1"/>
      <c r="S78" s="7"/>
    </row>
    <row r="79" spans="1:19" ht="18.75" customHeight="1" x14ac:dyDescent="0.25">
      <c r="A79" s="464"/>
      <c r="B79" s="465"/>
      <c r="C79" s="1"/>
      <c r="D79" s="44"/>
      <c r="E79" s="44"/>
      <c r="F79" s="44"/>
      <c r="G79" s="44"/>
      <c r="H79" s="44"/>
      <c r="I79" s="44"/>
      <c r="J79" s="45"/>
      <c r="K79" s="45"/>
      <c r="L79" s="44"/>
      <c r="M79" s="44"/>
      <c r="N79" s="1"/>
      <c r="O79" s="44"/>
      <c r="P79" s="44"/>
      <c r="Q79" s="44"/>
      <c r="R79" s="44"/>
      <c r="S79" s="45"/>
    </row>
    <row r="80" spans="1:19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7"/>
      <c r="K80" s="7"/>
      <c r="L80" s="1"/>
      <c r="M80" s="1"/>
      <c r="N80" s="1"/>
      <c r="O80" s="1"/>
      <c r="P80" s="1"/>
      <c r="Q80" s="1"/>
      <c r="R80" s="1"/>
      <c r="S80" s="7"/>
    </row>
    <row r="81" spans="1:19" ht="18.75" customHeight="1" x14ac:dyDescent="0.25">
      <c r="A81" s="464"/>
      <c r="B81" s="465"/>
      <c r="C81" s="465"/>
      <c r="D81" s="1"/>
      <c r="E81" s="1"/>
      <c r="F81" s="1"/>
      <c r="G81" s="1"/>
      <c r="H81" s="1"/>
      <c r="I81" s="1"/>
      <c r="J81" s="7"/>
      <c r="K81" s="7"/>
      <c r="L81" s="1"/>
      <c r="M81" s="1"/>
      <c r="N81" s="1"/>
      <c r="O81" s="1"/>
      <c r="P81" s="1"/>
      <c r="Q81" s="1"/>
      <c r="R81" s="1"/>
      <c r="S81" s="7"/>
    </row>
    <row r="82" spans="1:19" ht="18.75" customHeight="1" x14ac:dyDescent="0.25">
      <c r="A82" s="1"/>
      <c r="B82" s="1"/>
      <c r="C82" s="1"/>
      <c r="D82" s="44"/>
      <c r="E82" s="44"/>
      <c r="F82" s="44"/>
      <c r="G82" s="44"/>
      <c r="H82" s="44"/>
      <c r="I82" s="44"/>
      <c r="J82" s="45"/>
      <c r="K82" s="45"/>
      <c r="L82" s="44"/>
      <c r="M82" s="44"/>
      <c r="N82" s="23"/>
      <c r="O82" s="44"/>
      <c r="P82" s="44"/>
      <c r="Q82" s="44"/>
      <c r="R82" s="44"/>
      <c r="S82" s="45"/>
    </row>
    <row r="83" spans="1:19" ht="18.75" customHeight="1" x14ac:dyDescent="0.25">
      <c r="A83" s="1"/>
      <c r="B83" s="1"/>
      <c r="C83" s="1"/>
      <c r="D83" s="44"/>
      <c r="E83" s="44"/>
      <c r="F83" s="44"/>
      <c r="G83" s="44"/>
      <c r="H83" s="44"/>
      <c r="I83" s="44"/>
      <c r="J83" s="45"/>
      <c r="K83" s="45"/>
      <c r="L83" s="44"/>
      <c r="M83" s="44"/>
      <c r="N83" s="23"/>
      <c r="O83" s="44"/>
      <c r="P83" s="44"/>
      <c r="Q83" s="44"/>
      <c r="R83" s="44"/>
      <c r="S83" s="45"/>
    </row>
    <row r="84" spans="1:19" ht="18.75" customHeight="1" x14ac:dyDescent="0.25">
      <c r="A84" s="1"/>
      <c r="B84" s="1"/>
      <c r="C84" s="1"/>
      <c r="D84" s="44"/>
      <c r="E84" s="44"/>
      <c r="F84" s="44"/>
      <c r="G84" s="44"/>
      <c r="H84" s="44"/>
      <c r="I84" s="44"/>
      <c r="J84" s="45"/>
      <c r="K84" s="45"/>
      <c r="L84" s="44"/>
      <c r="M84" s="44"/>
      <c r="N84" s="23"/>
      <c r="O84" s="44"/>
      <c r="P84" s="44"/>
      <c r="Q84" s="44"/>
      <c r="R84" s="44"/>
      <c r="S84" s="45"/>
    </row>
    <row r="85" spans="1:19" ht="18.75" customHeight="1" x14ac:dyDescent="0.25">
      <c r="A85" s="1"/>
      <c r="B85" s="1"/>
      <c r="C85" s="1"/>
      <c r="D85" s="44"/>
      <c r="E85" s="44"/>
      <c r="F85" s="44"/>
      <c r="G85" s="44"/>
      <c r="H85" s="44"/>
      <c r="I85" s="44"/>
      <c r="J85" s="45"/>
      <c r="K85" s="45"/>
      <c r="L85" s="44"/>
      <c r="M85" s="44"/>
      <c r="N85" s="23"/>
      <c r="O85" s="44"/>
      <c r="P85" s="44"/>
      <c r="Q85" s="44"/>
      <c r="R85" s="44"/>
      <c r="S85" s="45"/>
    </row>
    <row r="86" spans="1:19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7"/>
      <c r="K86" s="7"/>
      <c r="L86" s="1"/>
      <c r="M86" s="1"/>
      <c r="N86" s="1"/>
      <c r="O86" s="1"/>
      <c r="P86" s="1"/>
      <c r="Q86" s="1"/>
      <c r="R86" s="1"/>
      <c r="S86" s="7"/>
    </row>
    <row r="87" spans="1:19" ht="18.75" customHeight="1" x14ac:dyDescent="0.25">
      <c r="A87" s="1"/>
      <c r="B87" s="464"/>
      <c r="C87" s="465"/>
      <c r="D87" s="465"/>
      <c r="E87" s="465"/>
      <c r="F87" s="465"/>
      <c r="G87" s="465"/>
      <c r="H87" s="465"/>
      <c r="I87" s="465"/>
      <c r="J87" s="466"/>
      <c r="K87" s="466"/>
      <c r="L87" s="465"/>
      <c r="M87" s="465"/>
      <c r="N87" s="465"/>
      <c r="O87" s="465"/>
      <c r="P87" s="465"/>
      <c r="Q87" s="465"/>
      <c r="R87" s="465"/>
      <c r="S87" s="467"/>
    </row>
    <row r="88" spans="1:19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7"/>
      <c r="K88" s="7"/>
      <c r="L88" s="1"/>
      <c r="M88" s="1"/>
      <c r="N88" s="1"/>
      <c r="O88" s="1"/>
      <c r="P88" s="1"/>
      <c r="Q88" s="1"/>
      <c r="R88" s="1"/>
      <c r="S88" s="7"/>
    </row>
    <row r="89" spans="1:19" ht="18.75" customHeight="1" x14ac:dyDescent="0.25">
      <c r="A89" s="1"/>
      <c r="B89" s="464"/>
      <c r="C89" s="465"/>
      <c r="D89" s="1"/>
      <c r="E89" s="1"/>
      <c r="F89" s="1"/>
      <c r="G89" s="1"/>
      <c r="H89" s="1"/>
      <c r="I89" s="1"/>
      <c r="J89" s="7"/>
      <c r="K89" s="7"/>
      <c r="L89" s="1"/>
      <c r="M89" s="1"/>
      <c r="N89" s="1"/>
      <c r="O89" s="1"/>
      <c r="P89" s="1"/>
      <c r="Q89" s="1"/>
      <c r="R89" s="1"/>
      <c r="S89" s="7"/>
    </row>
    <row r="90" spans="1:19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7"/>
      <c r="K90" s="7"/>
      <c r="L90" s="1"/>
      <c r="M90" s="1"/>
      <c r="N90" s="1"/>
      <c r="O90" s="1"/>
      <c r="P90" s="1"/>
      <c r="Q90" s="1"/>
      <c r="R90" s="1"/>
      <c r="S90" s="7"/>
    </row>
    <row r="91" spans="1:19" ht="18.75" customHeight="1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85"/>
      <c r="K91" s="85"/>
      <c r="L91" s="46"/>
      <c r="M91" s="46"/>
      <c r="N91" s="46"/>
      <c r="O91" s="46"/>
      <c r="P91" s="46"/>
      <c r="Q91" s="46"/>
      <c r="R91" s="46"/>
      <c r="S91" s="85"/>
    </row>
  </sheetData>
  <mergeCells count="25">
    <mergeCell ref="A2:S2"/>
    <mergeCell ref="A3:S3"/>
    <mergeCell ref="A12:B12"/>
    <mergeCell ref="A14:B14"/>
    <mergeCell ref="A15:B15"/>
    <mergeCell ref="A27:B27"/>
    <mergeCell ref="B30:C30"/>
    <mergeCell ref="B31:C31"/>
    <mergeCell ref="B33:C33"/>
    <mergeCell ref="A37:B37"/>
    <mergeCell ref="A38:C38"/>
    <mergeCell ref="A40:B40"/>
    <mergeCell ref="B43:G43"/>
    <mergeCell ref="A47:B47"/>
    <mergeCell ref="A49:B49"/>
    <mergeCell ref="A51:B51"/>
    <mergeCell ref="B57:C57"/>
    <mergeCell ref="A65:B65"/>
    <mergeCell ref="B72:C72"/>
    <mergeCell ref="A76:B76"/>
    <mergeCell ref="A77:B77"/>
    <mergeCell ref="A79:B79"/>
    <mergeCell ref="A81:C81"/>
    <mergeCell ref="B87:S87"/>
    <mergeCell ref="B89:C89"/>
  </mergeCells>
  <pageMargins left="0.7" right="0.7" top="0.75" bottom="0.75" header="0.3" footer="0.3"/>
  <pageSetup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1"/>
  <sheetViews>
    <sheetView workbookViewId="0"/>
  </sheetViews>
  <sheetFormatPr defaultColWidth="21.44140625" defaultRowHeight="13.2" x14ac:dyDescent="0.25"/>
  <cols>
    <col min="1" max="1" width="2.44140625" style="282" customWidth="1"/>
    <col min="2" max="2" width="23.44140625" style="282" customWidth="1"/>
    <col min="3" max="3" width="13.6640625" style="282" customWidth="1"/>
    <col min="4" max="4" width="1.109375" style="282" customWidth="1"/>
    <col min="5" max="5" width="7.77734375" style="282" customWidth="1"/>
    <col min="6" max="6" width="1.109375" style="282" customWidth="1"/>
    <col min="7" max="7" width="7.44140625" style="282" customWidth="1"/>
    <col min="8" max="8" width="1.109375" style="282" customWidth="1"/>
    <col min="9" max="9" width="9.77734375" style="282" customWidth="1"/>
    <col min="10" max="10" width="1.109375" style="282" customWidth="1"/>
    <col min="11" max="11" width="7.6640625" style="282" customWidth="1"/>
    <col min="12" max="12" width="2.77734375" style="282" customWidth="1"/>
    <col min="13" max="13" width="13.6640625" style="282" customWidth="1"/>
    <col min="14" max="14" width="1.109375" style="282" customWidth="1"/>
    <col min="15" max="15" width="7.77734375" style="282" customWidth="1"/>
    <col min="16" max="16" width="1.109375" style="282" customWidth="1"/>
    <col min="17" max="17" width="7.44140625" style="282" customWidth="1"/>
    <col min="18" max="18" width="1.109375" style="282" customWidth="1"/>
    <col min="19" max="19" width="9.77734375" style="282" customWidth="1"/>
    <col min="20" max="20" width="1.109375" style="282" customWidth="1"/>
    <col min="21" max="21" width="7.6640625" style="282" customWidth="1"/>
    <col min="22" max="22" width="2.77734375" style="282" customWidth="1"/>
    <col min="23" max="23" width="13.6640625" style="282" customWidth="1"/>
    <col min="24" max="24" width="1.109375" style="282" customWidth="1"/>
    <col min="25" max="25" width="7.77734375" style="282" customWidth="1"/>
    <col min="26" max="26" width="1.109375" style="282" customWidth="1"/>
    <col min="27" max="27" width="7.44140625" style="282" customWidth="1"/>
    <col min="28" max="28" width="1.109375" style="282" customWidth="1"/>
    <col min="29" max="29" width="9.77734375" style="282" customWidth="1"/>
    <col min="30" max="30" width="1.109375" style="282" customWidth="1"/>
    <col min="31" max="31" width="7.6640625" style="282" customWidth="1"/>
    <col min="32" max="32" width="3.109375" style="282" customWidth="1"/>
    <col min="33" max="33" width="13.6640625" style="282" customWidth="1"/>
    <col min="34" max="34" width="2" style="282" customWidth="1"/>
    <col min="35" max="35" width="7.6640625" style="282" customWidth="1"/>
    <col min="36" max="36" width="1.77734375" style="282" customWidth="1"/>
    <col min="37" max="37" width="7.6640625" style="282" customWidth="1"/>
    <col min="38" max="38" width="1.77734375" style="282" customWidth="1"/>
    <col min="39" max="39" width="9.77734375" style="282" customWidth="1"/>
    <col min="40" max="40" width="0.6640625" style="282" customWidth="1"/>
    <col min="41" max="41" width="7.6640625" style="282" customWidth="1"/>
    <col min="42" max="42" width="2.44140625" style="282" customWidth="1"/>
    <col min="43" max="43" width="13.6640625" style="282" customWidth="1"/>
    <col min="44" max="44" width="1.77734375" style="282" customWidth="1"/>
    <col min="45" max="45" width="8.44140625" style="282" customWidth="1"/>
    <col min="46" max="46" width="1.77734375" style="282" customWidth="1"/>
    <col min="47" max="47" width="7.6640625" style="282" customWidth="1"/>
    <col min="48" max="48" width="1.77734375" style="282" customWidth="1"/>
    <col min="49" max="49" width="10" style="282" customWidth="1"/>
    <col min="50" max="50" width="1.77734375" style="282" customWidth="1"/>
    <col min="51" max="51" width="7.6640625" style="282" customWidth="1"/>
    <col min="52" max="16384" width="21.44140625" style="282"/>
  </cols>
  <sheetData>
    <row r="1" spans="1:51" ht="12.45" customHeight="1" x14ac:dyDescent="0.25">
      <c r="A1" s="277"/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F1" s="440"/>
      <c r="AG1" s="277"/>
      <c r="AH1" s="277"/>
      <c r="AI1" s="277"/>
      <c r="AJ1" s="277"/>
      <c r="AK1" s="277"/>
      <c r="AL1" s="277"/>
      <c r="AM1" s="277"/>
      <c r="AN1" s="277"/>
      <c r="AO1" s="277"/>
      <c r="AP1" s="277"/>
      <c r="AQ1" s="277"/>
      <c r="AR1" s="277"/>
      <c r="AS1" s="277"/>
      <c r="AT1" s="277"/>
      <c r="AU1" s="277"/>
      <c r="AV1" s="277"/>
      <c r="AW1" s="277"/>
      <c r="AX1" s="277"/>
      <c r="AY1" s="439" t="s">
        <v>0</v>
      </c>
    </row>
    <row r="2" spans="1:51" ht="18.75" customHeight="1" x14ac:dyDescent="0.3">
      <c r="A2" s="598" t="s">
        <v>1</v>
      </c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  <c r="Y2" s="599"/>
      <c r="Z2" s="599"/>
      <c r="AA2" s="599"/>
      <c r="AB2" s="599"/>
      <c r="AC2" s="599"/>
      <c r="AD2" s="599"/>
      <c r="AE2" s="599"/>
      <c r="AF2" s="600"/>
      <c r="AG2" s="600"/>
      <c r="AH2" s="600"/>
      <c r="AI2" s="600"/>
      <c r="AJ2" s="600"/>
      <c r="AK2" s="600"/>
      <c r="AL2" s="600"/>
      <c r="AM2" s="600"/>
      <c r="AN2" s="600"/>
      <c r="AO2" s="600"/>
      <c r="AP2" s="600"/>
      <c r="AQ2" s="600"/>
      <c r="AR2" s="600"/>
      <c r="AS2" s="600"/>
      <c r="AT2" s="600"/>
      <c r="AU2" s="600"/>
      <c r="AV2" s="600"/>
      <c r="AW2" s="600"/>
      <c r="AX2" s="600"/>
      <c r="AY2" s="601"/>
    </row>
    <row r="3" spans="1:51" ht="18.75" customHeight="1" x14ac:dyDescent="0.3">
      <c r="A3" s="606" t="s">
        <v>182</v>
      </c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576"/>
      <c r="S3" s="576"/>
      <c r="T3" s="576"/>
      <c r="U3" s="576"/>
      <c r="V3" s="576"/>
      <c r="W3" s="576"/>
      <c r="X3" s="576"/>
      <c r="Y3" s="576"/>
      <c r="Z3" s="576"/>
      <c r="AA3" s="576"/>
      <c r="AB3" s="576"/>
      <c r="AC3" s="576"/>
      <c r="AD3" s="576"/>
      <c r="AE3" s="576"/>
      <c r="AF3" s="607"/>
      <c r="AG3" s="607"/>
      <c r="AH3" s="607"/>
      <c r="AI3" s="607"/>
      <c r="AJ3" s="607"/>
      <c r="AK3" s="607"/>
      <c r="AL3" s="607"/>
      <c r="AM3" s="607"/>
      <c r="AN3" s="607"/>
      <c r="AO3" s="607"/>
      <c r="AP3" s="607"/>
      <c r="AQ3" s="607"/>
      <c r="AR3" s="607"/>
      <c r="AS3" s="607"/>
      <c r="AT3" s="607"/>
      <c r="AU3" s="607"/>
      <c r="AV3" s="607"/>
      <c r="AW3" s="607"/>
      <c r="AX3" s="607"/>
      <c r="AY3" s="608"/>
    </row>
    <row r="4" spans="1:51" ht="12.45" customHeight="1" x14ac:dyDescent="0.25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85"/>
      <c r="AF4" s="285"/>
      <c r="AG4" s="277"/>
      <c r="AH4" s="277"/>
      <c r="AI4" s="277"/>
      <c r="AJ4" s="277"/>
      <c r="AK4" s="277"/>
      <c r="AL4" s="277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7"/>
      <c r="AX4" s="277"/>
      <c r="AY4" s="277"/>
    </row>
    <row r="5" spans="1:51" ht="12.45" customHeight="1" x14ac:dyDescent="0.25">
      <c r="A5" s="437"/>
      <c r="B5" s="283" t="s">
        <v>3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  <c r="W5" s="437"/>
      <c r="X5" s="437"/>
      <c r="Y5" s="437"/>
      <c r="Z5" s="437"/>
      <c r="AA5" s="437"/>
      <c r="AB5" s="437"/>
      <c r="AC5" s="437"/>
      <c r="AD5" s="437"/>
      <c r="AE5" s="438"/>
      <c r="AF5" s="438"/>
      <c r="AG5" s="437"/>
      <c r="AH5" s="437"/>
      <c r="AI5" s="437"/>
      <c r="AJ5" s="437"/>
      <c r="AK5" s="437"/>
      <c r="AL5" s="437"/>
      <c r="AM5" s="437"/>
      <c r="AN5" s="437"/>
      <c r="AO5" s="437"/>
      <c r="AP5" s="437"/>
      <c r="AQ5" s="437"/>
      <c r="AR5" s="437"/>
      <c r="AS5" s="437"/>
      <c r="AT5" s="437"/>
      <c r="AU5" s="437"/>
      <c r="AV5" s="437"/>
      <c r="AW5" s="437"/>
      <c r="AX5" s="437"/>
      <c r="AY5" s="437"/>
    </row>
    <row r="6" spans="1:51" ht="12.45" customHeight="1" x14ac:dyDescent="0.25">
      <c r="A6" s="437"/>
      <c r="B6" s="283" t="s">
        <v>4</v>
      </c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N6" s="437"/>
      <c r="O6" s="437"/>
      <c r="P6" s="437"/>
      <c r="Q6" s="437"/>
      <c r="R6" s="437"/>
      <c r="S6" s="437"/>
      <c r="T6" s="437"/>
      <c r="U6" s="437"/>
      <c r="V6" s="437"/>
      <c r="W6" s="437"/>
      <c r="X6" s="437"/>
      <c r="Y6" s="437"/>
      <c r="Z6" s="437"/>
      <c r="AA6" s="437"/>
      <c r="AB6" s="437"/>
      <c r="AC6" s="437"/>
      <c r="AD6" s="437"/>
      <c r="AE6" s="438"/>
      <c r="AF6" s="438"/>
      <c r="AG6" s="437"/>
      <c r="AH6" s="437"/>
      <c r="AI6" s="437"/>
      <c r="AJ6" s="437"/>
      <c r="AK6" s="437"/>
      <c r="AL6" s="437"/>
      <c r="AM6" s="437"/>
      <c r="AN6" s="437"/>
      <c r="AO6" s="437"/>
      <c r="AP6" s="437"/>
      <c r="AQ6" s="437"/>
      <c r="AR6" s="437"/>
      <c r="AS6" s="437"/>
      <c r="AT6" s="437"/>
      <c r="AU6" s="437"/>
      <c r="AV6" s="437"/>
      <c r="AW6" s="437"/>
      <c r="AX6" s="437"/>
      <c r="AY6" s="437"/>
    </row>
    <row r="7" spans="1:51" ht="12.45" customHeight="1" x14ac:dyDescent="0.25">
      <c r="A7" s="277"/>
      <c r="B7" s="602" t="s">
        <v>5</v>
      </c>
      <c r="C7" s="603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85"/>
      <c r="AF7" s="285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7"/>
      <c r="AX7" s="277"/>
      <c r="AY7" s="277"/>
    </row>
    <row r="8" spans="1:51" ht="12.45" customHeight="1" x14ac:dyDescent="0.25">
      <c r="A8" s="277"/>
      <c r="B8" s="436" t="s">
        <v>6</v>
      </c>
      <c r="C8" s="435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85"/>
      <c r="AF8" s="285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</row>
    <row r="9" spans="1:51" ht="12.45" customHeight="1" thickBot="1" x14ac:dyDescent="0.3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85"/>
      <c r="AF9" s="285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77"/>
      <c r="AX9" s="277"/>
      <c r="AY9" s="277"/>
    </row>
    <row r="10" spans="1:51" ht="12.45" customHeight="1" x14ac:dyDescent="0.25">
      <c r="A10" s="277"/>
      <c r="B10" s="434" t="s">
        <v>181</v>
      </c>
      <c r="C10" s="596" t="s">
        <v>180</v>
      </c>
      <c r="D10" s="604"/>
      <c r="E10" s="604"/>
      <c r="F10" s="604"/>
      <c r="G10" s="604"/>
      <c r="H10" s="604"/>
      <c r="I10" s="604"/>
      <c r="J10" s="604"/>
      <c r="K10" s="604"/>
      <c r="L10" s="433"/>
      <c r="M10" s="596" t="s">
        <v>179</v>
      </c>
      <c r="N10" s="605"/>
      <c r="O10" s="605"/>
      <c r="P10" s="605"/>
      <c r="Q10" s="605"/>
      <c r="R10" s="605"/>
      <c r="S10" s="605"/>
      <c r="T10" s="605"/>
      <c r="U10" s="605"/>
      <c r="V10" s="433"/>
      <c r="W10" s="596" t="s">
        <v>178</v>
      </c>
      <c r="X10" s="605"/>
      <c r="Y10" s="605"/>
      <c r="Z10" s="605"/>
      <c r="AA10" s="605"/>
      <c r="AB10" s="605"/>
      <c r="AC10" s="605"/>
      <c r="AD10" s="605"/>
      <c r="AE10" s="605"/>
      <c r="AF10" s="432"/>
      <c r="AG10" s="594" t="s">
        <v>177</v>
      </c>
      <c r="AH10" s="595"/>
      <c r="AI10" s="595"/>
      <c r="AJ10" s="595"/>
      <c r="AK10" s="595"/>
      <c r="AL10" s="595"/>
      <c r="AM10" s="595"/>
      <c r="AN10" s="595"/>
      <c r="AO10" s="595"/>
      <c r="AP10" s="431"/>
      <c r="AQ10" s="596" t="s">
        <v>176</v>
      </c>
      <c r="AR10" s="595"/>
      <c r="AS10" s="595"/>
      <c r="AT10" s="595"/>
      <c r="AU10" s="595"/>
      <c r="AV10" s="595"/>
      <c r="AW10" s="595"/>
      <c r="AX10" s="595"/>
      <c r="AY10" s="597"/>
    </row>
    <row r="11" spans="1:51" ht="12.45" customHeight="1" x14ac:dyDescent="0.25">
      <c r="A11" s="277"/>
      <c r="B11" s="407"/>
      <c r="C11" s="289" t="s">
        <v>175</v>
      </c>
      <c r="D11" s="277"/>
      <c r="E11" s="289" t="s">
        <v>174</v>
      </c>
      <c r="F11" s="277"/>
      <c r="G11" s="289" t="s">
        <v>173</v>
      </c>
      <c r="H11" s="277"/>
      <c r="I11" s="289" t="s">
        <v>172</v>
      </c>
      <c r="J11" s="277"/>
      <c r="K11" s="289" t="s">
        <v>66</v>
      </c>
      <c r="L11" s="277"/>
      <c r="M11" s="289" t="s">
        <v>175</v>
      </c>
      <c r="N11" s="277"/>
      <c r="O11" s="289" t="s">
        <v>174</v>
      </c>
      <c r="P11" s="277"/>
      <c r="Q11" s="289" t="s">
        <v>173</v>
      </c>
      <c r="R11" s="277"/>
      <c r="S11" s="289" t="s">
        <v>172</v>
      </c>
      <c r="T11" s="277"/>
      <c r="U11" s="289" t="s">
        <v>66</v>
      </c>
      <c r="V11" s="277"/>
      <c r="W11" s="289" t="s">
        <v>175</v>
      </c>
      <c r="X11" s="277"/>
      <c r="Y11" s="289" t="s">
        <v>174</v>
      </c>
      <c r="Z11" s="277"/>
      <c r="AA11" s="289" t="s">
        <v>173</v>
      </c>
      <c r="AB11" s="277"/>
      <c r="AC11" s="289" t="s">
        <v>172</v>
      </c>
      <c r="AD11" s="277"/>
      <c r="AE11" s="289" t="s">
        <v>66</v>
      </c>
      <c r="AF11" s="285"/>
      <c r="AG11" s="430" t="s">
        <v>175</v>
      </c>
      <c r="AH11" s="277"/>
      <c r="AI11" s="289" t="s">
        <v>174</v>
      </c>
      <c r="AJ11" s="277"/>
      <c r="AK11" s="289" t="s">
        <v>173</v>
      </c>
      <c r="AL11" s="277"/>
      <c r="AM11" s="289" t="s">
        <v>172</v>
      </c>
      <c r="AN11" s="277"/>
      <c r="AO11" s="291" t="s">
        <v>66</v>
      </c>
      <c r="AP11" s="285"/>
      <c r="AQ11" s="289" t="s">
        <v>175</v>
      </c>
      <c r="AR11" s="277"/>
      <c r="AS11" s="289" t="s">
        <v>174</v>
      </c>
      <c r="AT11" s="277"/>
      <c r="AU11" s="289" t="s">
        <v>173</v>
      </c>
      <c r="AV11" s="277"/>
      <c r="AW11" s="289" t="s">
        <v>172</v>
      </c>
      <c r="AX11" s="277"/>
      <c r="AY11" s="429" t="s">
        <v>66</v>
      </c>
    </row>
    <row r="12" spans="1:51" ht="12.45" customHeight="1" x14ac:dyDescent="0.25">
      <c r="A12" s="277"/>
      <c r="B12" s="403" t="s">
        <v>171</v>
      </c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7"/>
      <c r="Z12" s="277"/>
      <c r="AA12" s="277"/>
      <c r="AB12" s="277"/>
      <c r="AC12" s="277"/>
      <c r="AD12" s="277"/>
      <c r="AE12" s="277"/>
      <c r="AF12" s="285"/>
      <c r="AG12" s="351"/>
      <c r="AH12" s="277"/>
      <c r="AI12" s="277"/>
      <c r="AJ12" s="277"/>
      <c r="AK12" s="277"/>
      <c r="AL12" s="277"/>
      <c r="AM12" s="277"/>
      <c r="AN12" s="277"/>
      <c r="AO12" s="285"/>
      <c r="AP12" s="285"/>
      <c r="AQ12" s="277"/>
      <c r="AR12" s="277"/>
      <c r="AS12" s="277"/>
      <c r="AT12" s="277"/>
      <c r="AU12" s="277"/>
      <c r="AV12" s="277"/>
      <c r="AW12" s="277"/>
      <c r="AX12" s="277"/>
      <c r="AY12" s="428"/>
    </row>
    <row r="13" spans="1:51" ht="12.45" customHeight="1" x14ac:dyDescent="0.25">
      <c r="A13" s="277"/>
      <c r="B13" s="420" t="s">
        <v>170</v>
      </c>
      <c r="C13" s="427">
        <v>2163200000</v>
      </c>
      <c r="D13" s="277"/>
      <c r="E13" s="401">
        <v>0.04</v>
      </c>
      <c r="F13" s="277"/>
      <c r="G13" s="401">
        <v>0</v>
      </c>
      <c r="H13" s="277"/>
      <c r="I13" s="401">
        <v>0.13</v>
      </c>
      <c r="J13" s="277"/>
      <c r="K13" s="401">
        <v>0.17</v>
      </c>
      <c r="L13" s="277"/>
      <c r="M13" s="402">
        <v>2445400000</v>
      </c>
      <c r="N13" s="277"/>
      <c r="O13" s="401">
        <v>0.03</v>
      </c>
      <c r="P13" s="277"/>
      <c r="Q13" s="426">
        <v>0</v>
      </c>
      <c r="R13" s="277"/>
      <c r="S13" s="401">
        <v>0.12</v>
      </c>
      <c r="T13" s="277"/>
      <c r="U13" s="401">
        <v>0.15</v>
      </c>
      <c r="V13" s="277"/>
      <c r="W13" s="402">
        <v>2499000000</v>
      </c>
      <c r="X13" s="277"/>
      <c r="Y13" s="401">
        <v>0.02</v>
      </c>
      <c r="Z13" s="277"/>
      <c r="AA13" s="410">
        <v>0</v>
      </c>
      <c r="AB13" s="285"/>
      <c r="AC13" s="401">
        <v>0.15</v>
      </c>
      <c r="AD13" s="277"/>
      <c r="AE13" s="401">
        <v>0.17</v>
      </c>
      <c r="AF13" s="341"/>
      <c r="AG13" s="425">
        <v>2834100000</v>
      </c>
      <c r="AH13" s="292"/>
      <c r="AI13" s="401">
        <v>0.01</v>
      </c>
      <c r="AJ13" s="292"/>
      <c r="AK13" s="415">
        <v>0</v>
      </c>
      <c r="AL13" s="292"/>
      <c r="AM13" s="401">
        <v>0.15</v>
      </c>
      <c r="AN13" s="292"/>
      <c r="AO13" s="410">
        <v>0.16</v>
      </c>
      <c r="AP13" s="341"/>
      <c r="AQ13" s="402">
        <v>9941700000</v>
      </c>
      <c r="AR13" s="292"/>
      <c r="AS13" s="401">
        <v>0.02</v>
      </c>
      <c r="AT13" s="292"/>
      <c r="AU13" s="401">
        <v>0</v>
      </c>
      <c r="AV13" s="292"/>
      <c r="AW13" s="401">
        <v>0.14000000000000001</v>
      </c>
      <c r="AX13" s="292"/>
      <c r="AY13" s="408">
        <v>0.16</v>
      </c>
    </row>
    <row r="14" spans="1:51" ht="12.45" customHeight="1" x14ac:dyDescent="0.25">
      <c r="A14" s="277"/>
      <c r="B14" s="420" t="s">
        <v>157</v>
      </c>
      <c r="C14" s="423">
        <v>911600000</v>
      </c>
      <c r="D14" s="277"/>
      <c r="E14" s="401">
        <v>-0.03</v>
      </c>
      <c r="F14" s="277"/>
      <c r="G14" s="401">
        <v>-0.06</v>
      </c>
      <c r="H14" s="277"/>
      <c r="I14" s="401">
        <v>0.05</v>
      </c>
      <c r="J14" s="277"/>
      <c r="K14" s="399">
        <v>-0.05</v>
      </c>
      <c r="L14" s="277"/>
      <c r="M14" s="423">
        <v>925700000</v>
      </c>
      <c r="N14" s="277"/>
      <c r="O14" s="401">
        <v>-0.06</v>
      </c>
      <c r="P14" s="277"/>
      <c r="Q14" s="401">
        <v>0.01</v>
      </c>
      <c r="R14" s="277"/>
      <c r="S14" s="401">
        <v>0.04</v>
      </c>
      <c r="T14" s="277"/>
      <c r="U14" s="401">
        <v>-0.01</v>
      </c>
      <c r="V14" s="277"/>
      <c r="W14" s="423">
        <v>866500000</v>
      </c>
      <c r="X14" s="277"/>
      <c r="Y14" s="401">
        <v>-0.04</v>
      </c>
      <c r="Z14" s="277"/>
      <c r="AA14" s="410">
        <v>-0.02</v>
      </c>
      <c r="AB14" s="285"/>
      <c r="AC14" s="401">
        <v>-0.02</v>
      </c>
      <c r="AD14" s="277"/>
      <c r="AE14" s="401">
        <v>-0.08</v>
      </c>
      <c r="AF14" s="341"/>
      <c r="AG14" s="424">
        <v>855900000</v>
      </c>
      <c r="AH14" s="292"/>
      <c r="AI14" s="401">
        <v>-0.06</v>
      </c>
      <c r="AJ14" s="292"/>
      <c r="AK14" s="401">
        <v>-0.02</v>
      </c>
      <c r="AL14" s="292"/>
      <c r="AM14" s="401">
        <v>-0.02</v>
      </c>
      <c r="AN14" s="292"/>
      <c r="AO14" s="410">
        <v>-0.09</v>
      </c>
      <c r="AP14" s="341"/>
      <c r="AQ14" s="423">
        <v>3559800000</v>
      </c>
      <c r="AR14" s="292"/>
      <c r="AS14" s="401">
        <v>-0.05</v>
      </c>
      <c r="AT14" s="292"/>
      <c r="AU14" s="401">
        <v>-0.02</v>
      </c>
      <c r="AV14" s="292"/>
      <c r="AW14" s="401">
        <v>0.01</v>
      </c>
      <c r="AX14" s="292"/>
      <c r="AY14" s="408">
        <v>-0.06</v>
      </c>
    </row>
    <row r="15" spans="1:51" ht="12.45" customHeight="1" x14ac:dyDescent="0.25">
      <c r="A15" s="277"/>
      <c r="B15" s="420" t="s">
        <v>169</v>
      </c>
      <c r="C15" s="423">
        <v>482000000</v>
      </c>
      <c r="D15" s="277"/>
      <c r="E15" s="401">
        <v>-0.04</v>
      </c>
      <c r="F15" s="277"/>
      <c r="G15" s="401">
        <v>0.02</v>
      </c>
      <c r="H15" s="277"/>
      <c r="I15" s="401">
        <v>0.18</v>
      </c>
      <c r="J15" s="277"/>
      <c r="K15" s="401">
        <v>0.16</v>
      </c>
      <c r="L15" s="277"/>
      <c r="M15" s="422">
        <v>593800000</v>
      </c>
      <c r="N15" s="277"/>
      <c r="O15" s="401">
        <v>-7.0000000000000007E-2</v>
      </c>
      <c r="P15" s="277"/>
      <c r="Q15" s="401">
        <v>0.11</v>
      </c>
      <c r="R15" s="277"/>
      <c r="S15" s="401">
        <v>0.16</v>
      </c>
      <c r="T15" s="277"/>
      <c r="U15" s="401">
        <v>0.21</v>
      </c>
      <c r="V15" s="277"/>
      <c r="W15" s="422">
        <v>568500000</v>
      </c>
      <c r="X15" s="277"/>
      <c r="Y15" s="401">
        <v>-0.06</v>
      </c>
      <c r="Z15" s="277"/>
      <c r="AA15" s="410">
        <v>0.18</v>
      </c>
      <c r="AB15" s="285"/>
      <c r="AC15" s="401">
        <v>0.02</v>
      </c>
      <c r="AD15" s="277"/>
      <c r="AE15" s="401">
        <v>0.15</v>
      </c>
      <c r="AF15" s="341"/>
      <c r="AG15" s="421">
        <v>608700000</v>
      </c>
      <c r="AH15" s="292"/>
      <c r="AI15" s="401">
        <v>-7.0000000000000007E-2</v>
      </c>
      <c r="AJ15" s="292"/>
      <c r="AK15" s="401">
        <v>0.13</v>
      </c>
      <c r="AL15" s="292"/>
      <c r="AM15" s="401">
        <v>0.03</v>
      </c>
      <c r="AN15" s="292"/>
      <c r="AO15" s="410">
        <v>0.09</v>
      </c>
      <c r="AP15" s="341"/>
      <c r="AQ15" s="423">
        <v>2253000000</v>
      </c>
      <c r="AR15" s="292"/>
      <c r="AS15" s="401">
        <v>-0.06</v>
      </c>
      <c r="AT15" s="292"/>
      <c r="AU15" s="401">
        <v>0.11</v>
      </c>
      <c r="AV15" s="292"/>
      <c r="AW15" s="401">
        <v>0.09</v>
      </c>
      <c r="AX15" s="292"/>
      <c r="AY15" s="408">
        <v>0.15</v>
      </c>
    </row>
    <row r="16" spans="1:51" ht="12.45" customHeight="1" x14ac:dyDescent="0.25">
      <c r="A16" s="277"/>
      <c r="B16" s="420" t="s">
        <v>168</v>
      </c>
      <c r="C16" s="419">
        <v>553700000</v>
      </c>
      <c r="D16" s="277"/>
      <c r="E16" s="401">
        <v>0</v>
      </c>
      <c r="F16" s="277"/>
      <c r="G16" s="401">
        <v>-0.1</v>
      </c>
      <c r="H16" s="277"/>
      <c r="I16" s="401">
        <v>-0.08</v>
      </c>
      <c r="J16" s="277"/>
      <c r="K16" s="401">
        <v>-0.17</v>
      </c>
      <c r="L16" s="277"/>
      <c r="M16" s="419">
        <v>580000000</v>
      </c>
      <c r="N16" s="277"/>
      <c r="O16" s="401">
        <v>0</v>
      </c>
      <c r="P16" s="277"/>
      <c r="Q16" s="401">
        <v>-0.08</v>
      </c>
      <c r="R16" s="277"/>
      <c r="S16" s="401">
        <v>0.05</v>
      </c>
      <c r="T16" s="277"/>
      <c r="U16" s="401">
        <v>-0.03</v>
      </c>
      <c r="V16" s="277"/>
      <c r="W16" s="409">
        <v>551600000</v>
      </c>
      <c r="X16" s="277"/>
      <c r="Y16" s="401">
        <v>0</v>
      </c>
      <c r="Z16" s="277"/>
      <c r="AA16" s="410">
        <v>-0.05</v>
      </c>
      <c r="AB16" s="285"/>
      <c r="AC16" s="401">
        <v>-0.03</v>
      </c>
      <c r="AD16" s="277"/>
      <c r="AE16" s="401">
        <v>-0.08</v>
      </c>
      <c r="AF16" s="341"/>
      <c r="AG16" s="411">
        <v>624100000</v>
      </c>
      <c r="AH16" s="292"/>
      <c r="AI16" s="401">
        <v>0</v>
      </c>
      <c r="AJ16" s="292"/>
      <c r="AK16" s="401">
        <v>-0.03</v>
      </c>
      <c r="AL16" s="292"/>
      <c r="AM16" s="401">
        <v>0.03</v>
      </c>
      <c r="AN16" s="292"/>
      <c r="AO16" s="410">
        <v>0</v>
      </c>
      <c r="AP16" s="341"/>
      <c r="AQ16" s="419">
        <v>2309400000</v>
      </c>
      <c r="AR16" s="292"/>
      <c r="AS16" s="399">
        <v>0</v>
      </c>
      <c r="AT16" s="292"/>
      <c r="AU16" s="401">
        <v>-0.06</v>
      </c>
      <c r="AV16" s="292"/>
      <c r="AW16" s="401">
        <v>-0.01</v>
      </c>
      <c r="AX16" s="292"/>
      <c r="AY16" s="408">
        <v>-7.0000000000000007E-2</v>
      </c>
    </row>
    <row r="17" spans="1:51" ht="12.45" customHeight="1" x14ac:dyDescent="0.25">
      <c r="A17" s="277"/>
      <c r="B17" s="403" t="s">
        <v>167</v>
      </c>
      <c r="C17" s="418">
        <v>4110500000</v>
      </c>
      <c r="D17" s="277"/>
      <c r="E17" s="401">
        <v>0.01</v>
      </c>
      <c r="F17" s="277"/>
      <c r="G17" s="401">
        <v>-0.03</v>
      </c>
      <c r="H17" s="277"/>
      <c r="I17" s="401">
        <v>0.08</v>
      </c>
      <c r="J17" s="277"/>
      <c r="K17" s="401">
        <v>0.06</v>
      </c>
      <c r="L17" s="277"/>
      <c r="M17" s="418">
        <v>4545000000</v>
      </c>
      <c r="N17" s="277"/>
      <c r="O17" s="401">
        <v>0</v>
      </c>
      <c r="P17" s="277"/>
      <c r="Q17" s="401">
        <v>0.01</v>
      </c>
      <c r="R17" s="277"/>
      <c r="S17" s="401">
        <v>0.1</v>
      </c>
      <c r="T17" s="277"/>
      <c r="U17" s="401">
        <v>0.1</v>
      </c>
      <c r="V17" s="277"/>
      <c r="W17" s="416">
        <v>4485500000</v>
      </c>
      <c r="X17" s="277"/>
      <c r="Y17" s="397">
        <v>-0.01</v>
      </c>
      <c r="Z17" s="293"/>
      <c r="AA17" s="399">
        <v>0.01</v>
      </c>
      <c r="AB17" s="317"/>
      <c r="AC17" s="401">
        <v>7.0000000000000007E-2</v>
      </c>
      <c r="AD17" s="277"/>
      <c r="AE17" s="401">
        <v>7.0000000000000007E-2</v>
      </c>
      <c r="AF17" s="341"/>
      <c r="AG17" s="417">
        <v>4922900000</v>
      </c>
      <c r="AH17" s="292"/>
      <c r="AI17" s="401">
        <v>-0.01</v>
      </c>
      <c r="AJ17" s="292"/>
      <c r="AK17" s="401">
        <v>0.01</v>
      </c>
      <c r="AL17" s="292"/>
      <c r="AM17" s="401">
        <v>0.09</v>
      </c>
      <c r="AN17" s="292"/>
      <c r="AO17" s="410">
        <v>0.08</v>
      </c>
      <c r="AP17" s="341"/>
      <c r="AQ17" s="416">
        <v>18063900000</v>
      </c>
      <c r="AR17" s="292"/>
      <c r="AS17" s="399">
        <v>-0.01</v>
      </c>
      <c r="AT17" s="292"/>
      <c r="AU17" s="401">
        <v>0</v>
      </c>
      <c r="AV17" s="292"/>
      <c r="AW17" s="401">
        <v>0.08</v>
      </c>
      <c r="AX17" s="292"/>
      <c r="AY17" s="408">
        <v>0.08</v>
      </c>
    </row>
    <row r="18" spans="1:51" ht="12.45" customHeight="1" x14ac:dyDescent="0.25">
      <c r="A18" s="277"/>
      <c r="B18" s="407"/>
      <c r="C18" s="415"/>
      <c r="D18" s="277"/>
      <c r="E18" s="292"/>
      <c r="F18" s="277"/>
      <c r="G18" s="292"/>
      <c r="H18" s="277"/>
      <c r="I18" s="292"/>
      <c r="J18" s="277"/>
      <c r="K18" s="292"/>
      <c r="L18" s="277"/>
      <c r="M18" s="414"/>
      <c r="N18" s="277"/>
      <c r="O18" s="277"/>
      <c r="P18" s="277"/>
      <c r="Q18" s="277"/>
      <c r="R18" s="277"/>
      <c r="S18" s="277"/>
      <c r="T18" s="277"/>
      <c r="U18" s="277"/>
      <c r="V18" s="277"/>
      <c r="W18" s="414"/>
      <c r="X18" s="277"/>
      <c r="Y18" s="277"/>
      <c r="Z18" s="277"/>
      <c r="AA18" s="277"/>
      <c r="AB18" s="277"/>
      <c r="AC18" s="277"/>
      <c r="AD18" s="277"/>
      <c r="AE18" s="277"/>
      <c r="AF18" s="341"/>
      <c r="AG18" s="413"/>
      <c r="AH18" s="292"/>
      <c r="AI18" s="292"/>
      <c r="AJ18" s="292"/>
      <c r="AK18" s="292"/>
      <c r="AL18" s="292"/>
      <c r="AM18" s="292"/>
      <c r="AN18" s="292"/>
      <c r="AO18" s="341"/>
      <c r="AP18" s="341"/>
      <c r="AQ18" s="412"/>
      <c r="AR18" s="292"/>
      <c r="AS18" s="292"/>
      <c r="AT18" s="292"/>
      <c r="AU18" s="292"/>
      <c r="AV18" s="292"/>
      <c r="AW18" s="292"/>
      <c r="AX18" s="292"/>
      <c r="AY18" s="404"/>
    </row>
    <row r="19" spans="1:51" ht="12.45" customHeight="1" x14ac:dyDescent="0.25">
      <c r="A19" s="277"/>
      <c r="B19" s="403" t="s">
        <v>166</v>
      </c>
      <c r="C19" s="409">
        <v>754600000</v>
      </c>
      <c r="D19" s="277"/>
      <c r="E19" s="399">
        <v>0.01</v>
      </c>
      <c r="F19" s="277"/>
      <c r="G19" s="401">
        <v>-0.04</v>
      </c>
      <c r="H19" s="277"/>
      <c r="I19" s="401">
        <v>0.03</v>
      </c>
      <c r="J19" s="277"/>
      <c r="K19" s="401">
        <v>0.01</v>
      </c>
      <c r="L19" s="277"/>
      <c r="M19" s="409">
        <v>859800000</v>
      </c>
      <c r="N19" s="277"/>
      <c r="O19" s="401">
        <v>0.02</v>
      </c>
      <c r="P19" s="277"/>
      <c r="Q19" s="401">
        <v>-0.02</v>
      </c>
      <c r="R19" s="277"/>
      <c r="S19" s="401">
        <v>0.02</v>
      </c>
      <c r="T19" s="277"/>
      <c r="U19" s="401">
        <v>0.02</v>
      </c>
      <c r="V19" s="277"/>
      <c r="W19" s="409">
        <v>706200000</v>
      </c>
      <c r="X19" s="277"/>
      <c r="Y19" s="401">
        <v>0</v>
      </c>
      <c r="Z19" s="292"/>
      <c r="AA19" s="401">
        <v>-0.01</v>
      </c>
      <c r="AB19" s="277"/>
      <c r="AC19" s="401">
        <v>-0.09</v>
      </c>
      <c r="AD19" s="277"/>
      <c r="AE19" s="397">
        <v>-0.09</v>
      </c>
      <c r="AF19" s="341"/>
      <c r="AG19" s="411">
        <v>837600000</v>
      </c>
      <c r="AH19" s="292"/>
      <c r="AI19" s="401">
        <v>0.01</v>
      </c>
      <c r="AJ19" s="292"/>
      <c r="AK19" s="401">
        <v>0</v>
      </c>
      <c r="AL19" s="292"/>
      <c r="AM19" s="401">
        <v>0.03</v>
      </c>
      <c r="AN19" s="292"/>
      <c r="AO19" s="410">
        <v>0.03</v>
      </c>
      <c r="AP19" s="341"/>
      <c r="AQ19" s="409">
        <v>3158200000</v>
      </c>
      <c r="AR19" s="292"/>
      <c r="AS19" s="401">
        <v>0.01</v>
      </c>
      <c r="AT19" s="292"/>
      <c r="AU19" s="401">
        <v>-0.02</v>
      </c>
      <c r="AV19" s="292"/>
      <c r="AW19" s="401">
        <v>0</v>
      </c>
      <c r="AX19" s="292"/>
      <c r="AY19" s="408">
        <v>-0.01</v>
      </c>
    </row>
    <row r="20" spans="1:51" ht="12.45" customHeight="1" x14ac:dyDescent="0.25">
      <c r="A20" s="277"/>
      <c r="B20" s="407"/>
      <c r="C20" s="406"/>
      <c r="D20" s="277"/>
      <c r="E20" s="292"/>
      <c r="F20" s="277"/>
      <c r="G20" s="292"/>
      <c r="H20" s="277"/>
      <c r="I20" s="292"/>
      <c r="J20" s="277"/>
      <c r="K20" s="292"/>
      <c r="L20" s="277"/>
      <c r="M20" s="406"/>
      <c r="N20" s="277"/>
      <c r="O20" s="292"/>
      <c r="P20" s="277"/>
      <c r="Q20" s="277"/>
      <c r="R20" s="277"/>
      <c r="S20" s="277"/>
      <c r="T20" s="277"/>
      <c r="U20" s="292"/>
      <c r="V20" s="277"/>
      <c r="W20" s="406"/>
      <c r="X20" s="277"/>
      <c r="Y20" s="277"/>
      <c r="Z20" s="277"/>
      <c r="AA20" s="277"/>
      <c r="AB20" s="277"/>
      <c r="AC20" s="277"/>
      <c r="AD20" s="277"/>
      <c r="AE20" s="277"/>
      <c r="AF20" s="341"/>
      <c r="AG20" s="405"/>
      <c r="AH20" s="292"/>
      <c r="AI20" s="292"/>
      <c r="AJ20" s="292"/>
      <c r="AK20" s="292"/>
      <c r="AL20" s="292"/>
      <c r="AM20" s="292"/>
      <c r="AN20" s="292"/>
      <c r="AO20" s="341"/>
      <c r="AP20" s="341"/>
      <c r="AQ20" s="342"/>
      <c r="AR20" s="292"/>
      <c r="AS20" s="292"/>
      <c r="AT20" s="292"/>
      <c r="AU20" s="292"/>
      <c r="AV20" s="292"/>
      <c r="AW20" s="292"/>
      <c r="AX20" s="292"/>
      <c r="AY20" s="404"/>
    </row>
    <row r="21" spans="1:51" ht="12.45" customHeight="1" x14ac:dyDescent="0.25">
      <c r="A21" s="277"/>
      <c r="B21" s="403" t="s">
        <v>165</v>
      </c>
      <c r="C21" s="402">
        <v>4865100000</v>
      </c>
      <c r="D21" s="277"/>
      <c r="E21" s="399">
        <v>0.01</v>
      </c>
      <c r="F21" s="277"/>
      <c r="G21" s="401">
        <v>-0.03</v>
      </c>
      <c r="H21" s="277"/>
      <c r="I21" s="401">
        <v>7.0000000000000007E-2</v>
      </c>
      <c r="J21" s="277"/>
      <c r="K21" s="401">
        <v>0.05</v>
      </c>
      <c r="L21" s="277"/>
      <c r="M21" s="402">
        <v>5404800000</v>
      </c>
      <c r="N21" s="277"/>
      <c r="O21" s="401">
        <v>0</v>
      </c>
      <c r="P21" s="277"/>
      <c r="Q21" s="401">
        <v>0</v>
      </c>
      <c r="R21" s="277"/>
      <c r="S21" s="401">
        <v>0.08</v>
      </c>
      <c r="T21" s="277"/>
      <c r="U21" s="401">
        <v>0.09</v>
      </c>
      <c r="V21" s="277"/>
      <c r="W21" s="402">
        <v>5191700000</v>
      </c>
      <c r="X21" s="277"/>
      <c r="Y21" s="401">
        <v>-0.01</v>
      </c>
      <c r="Z21" s="277"/>
      <c r="AA21" s="401">
        <v>0.01</v>
      </c>
      <c r="AB21" s="277"/>
      <c r="AC21" s="401">
        <v>0.04</v>
      </c>
      <c r="AD21" s="277"/>
      <c r="AE21" s="401">
        <v>0.05</v>
      </c>
      <c r="AF21" s="345"/>
      <c r="AG21" s="400">
        <v>5760500000</v>
      </c>
      <c r="AH21" s="344"/>
      <c r="AI21" s="397">
        <v>-0.01</v>
      </c>
      <c r="AJ21" s="344"/>
      <c r="AK21" s="397">
        <v>0.01</v>
      </c>
      <c r="AL21" s="344"/>
      <c r="AM21" s="397">
        <v>0.08</v>
      </c>
      <c r="AN21" s="344"/>
      <c r="AO21" s="399">
        <v>7.0000000000000007E-2</v>
      </c>
      <c r="AP21" s="341"/>
      <c r="AQ21" s="398">
        <v>21222100000</v>
      </c>
      <c r="AR21" s="344"/>
      <c r="AS21" s="397">
        <v>0</v>
      </c>
      <c r="AT21" s="344"/>
      <c r="AU21" s="397">
        <v>0</v>
      </c>
      <c r="AV21" s="344"/>
      <c r="AW21" s="397">
        <v>7.0000000000000007E-2</v>
      </c>
      <c r="AX21" s="344"/>
      <c r="AY21" s="396">
        <v>0.06</v>
      </c>
    </row>
    <row r="22" spans="1:51" ht="12.45" customHeight="1" thickBot="1" x14ac:dyDescent="0.3">
      <c r="A22" s="277"/>
      <c r="B22" s="395"/>
      <c r="C22" s="391"/>
      <c r="D22" s="391"/>
      <c r="E22" s="391"/>
      <c r="F22" s="391"/>
      <c r="G22" s="391"/>
      <c r="H22" s="391"/>
      <c r="I22" s="391"/>
      <c r="J22" s="391"/>
      <c r="K22" s="391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1"/>
      <c r="X22" s="391"/>
      <c r="Y22" s="391"/>
      <c r="Z22" s="391"/>
      <c r="AA22" s="393"/>
      <c r="AB22" s="391"/>
      <c r="AC22" s="391"/>
      <c r="AD22" s="391"/>
      <c r="AE22" s="391"/>
      <c r="AF22" s="393"/>
      <c r="AG22" s="394"/>
      <c r="AH22" s="391"/>
      <c r="AI22" s="391"/>
      <c r="AJ22" s="391"/>
      <c r="AK22" s="391"/>
      <c r="AL22" s="391"/>
      <c r="AM22" s="391"/>
      <c r="AN22" s="391"/>
      <c r="AO22" s="393"/>
      <c r="AP22" s="392"/>
      <c r="AQ22" s="391"/>
      <c r="AR22" s="391"/>
      <c r="AS22" s="391"/>
      <c r="AT22" s="391"/>
      <c r="AU22" s="391"/>
      <c r="AV22" s="391"/>
      <c r="AW22" s="391"/>
      <c r="AX22" s="391"/>
      <c r="AY22" s="390"/>
    </row>
    <row r="23" spans="1:51" ht="12.45" customHeight="1" x14ac:dyDescent="0.25">
      <c r="A23" s="277"/>
      <c r="B23" s="322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  <c r="Z23" s="322"/>
      <c r="AA23" s="322"/>
      <c r="AB23" s="322"/>
      <c r="AC23" s="322"/>
      <c r="AD23" s="322"/>
      <c r="AE23" s="330"/>
      <c r="AF23" s="330"/>
      <c r="AG23" s="322"/>
      <c r="AH23" s="322"/>
      <c r="AI23" s="322"/>
      <c r="AJ23" s="322"/>
      <c r="AK23" s="322"/>
      <c r="AL23" s="322"/>
      <c r="AM23" s="322"/>
      <c r="AN23" s="322"/>
      <c r="AO23" s="322"/>
      <c r="AP23" s="322"/>
      <c r="AQ23" s="322"/>
      <c r="AR23" s="322"/>
      <c r="AS23" s="322"/>
      <c r="AT23" s="322"/>
      <c r="AU23" s="322"/>
      <c r="AV23" s="322"/>
      <c r="AW23" s="322"/>
      <c r="AX23" s="322"/>
      <c r="AY23" s="322"/>
    </row>
    <row r="24" spans="1:51" ht="12.45" customHeight="1" x14ac:dyDescent="0.25">
      <c r="A24" s="277"/>
      <c r="B24" s="565" t="s">
        <v>151</v>
      </c>
      <c r="C24" s="554"/>
      <c r="D24" s="554"/>
      <c r="E24" s="554"/>
      <c r="F24" s="554"/>
      <c r="G24" s="554"/>
      <c r="H24" s="554"/>
      <c r="I24" s="554"/>
      <c r="J24" s="554"/>
      <c r="K24" s="554"/>
      <c r="L24" s="554"/>
      <c r="M24" s="554"/>
      <c r="N24" s="554"/>
      <c r="O24" s="554"/>
      <c r="P24" s="554"/>
      <c r="Q24" s="554"/>
      <c r="R24" s="554"/>
      <c r="S24" s="554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85"/>
      <c r="AF24" s="285"/>
      <c r="AG24" s="285"/>
      <c r="AH24" s="285"/>
      <c r="AI24" s="285"/>
      <c r="AJ24" s="285"/>
      <c r="AK24" s="285"/>
      <c r="AL24" s="285"/>
      <c r="AM24" s="285"/>
      <c r="AN24" s="285"/>
      <c r="AO24" s="285"/>
      <c r="AP24" s="285"/>
      <c r="AQ24" s="285"/>
      <c r="AR24" s="285"/>
      <c r="AS24" s="285"/>
      <c r="AT24" s="285"/>
      <c r="AU24" s="285"/>
      <c r="AV24" s="285"/>
      <c r="AW24" s="285"/>
      <c r="AX24" s="285"/>
      <c r="AY24" s="285"/>
    </row>
    <row r="25" spans="1:51" ht="12.45" customHeight="1" x14ac:dyDescent="0.25">
      <c r="A25" s="277"/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85"/>
      <c r="AF25" s="285"/>
      <c r="AG25" s="285"/>
      <c r="AH25" s="285"/>
      <c r="AI25" s="285"/>
      <c r="AJ25" s="285"/>
      <c r="AK25" s="285"/>
      <c r="AL25" s="285"/>
      <c r="AM25" s="285"/>
      <c r="AN25" s="285"/>
      <c r="AO25" s="285"/>
      <c r="AP25" s="285"/>
      <c r="AQ25" s="285"/>
      <c r="AR25" s="285"/>
      <c r="AS25" s="285"/>
      <c r="AT25" s="285"/>
      <c r="AU25" s="285"/>
      <c r="AV25" s="285"/>
      <c r="AW25" s="285"/>
      <c r="AX25" s="285"/>
      <c r="AY25" s="285"/>
    </row>
    <row r="26" spans="1:51" ht="12.45" customHeight="1" x14ac:dyDescent="0.25">
      <c r="A26" s="277"/>
      <c r="B26" s="565" t="s">
        <v>150</v>
      </c>
      <c r="C26" s="554"/>
      <c r="D26" s="554"/>
      <c r="E26" s="554"/>
      <c r="F26" s="554"/>
      <c r="G26" s="554"/>
      <c r="H26" s="554"/>
      <c r="I26" s="554"/>
      <c r="J26" s="554"/>
      <c r="K26" s="554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85"/>
      <c r="AF26" s="285"/>
      <c r="AG26" s="285"/>
      <c r="AH26" s="285"/>
      <c r="AI26" s="285"/>
      <c r="AJ26" s="285"/>
      <c r="AK26" s="285"/>
      <c r="AL26" s="285"/>
      <c r="AM26" s="285"/>
      <c r="AN26" s="285"/>
      <c r="AO26" s="285"/>
      <c r="AP26" s="285"/>
      <c r="AQ26" s="285"/>
      <c r="AR26" s="285"/>
      <c r="AS26" s="285"/>
      <c r="AT26" s="285"/>
      <c r="AU26" s="285"/>
      <c r="AV26" s="285"/>
      <c r="AW26" s="285"/>
      <c r="AX26" s="285"/>
      <c r="AY26" s="285"/>
    </row>
    <row r="27" spans="1:51" ht="12.45" customHeight="1" x14ac:dyDescent="0.25">
      <c r="A27" s="277"/>
      <c r="B27" s="277"/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85"/>
      <c r="AF27" s="285"/>
      <c r="AG27" s="285"/>
      <c r="AH27" s="285"/>
      <c r="AI27" s="285"/>
      <c r="AJ27" s="285"/>
      <c r="AK27" s="285"/>
      <c r="AL27" s="285"/>
      <c r="AM27" s="285"/>
      <c r="AN27" s="285"/>
      <c r="AO27" s="285"/>
      <c r="AP27" s="285"/>
      <c r="AQ27" s="285"/>
      <c r="AR27" s="285"/>
      <c r="AS27" s="285"/>
      <c r="AT27" s="285"/>
      <c r="AU27" s="285"/>
      <c r="AV27" s="285"/>
      <c r="AW27" s="285"/>
      <c r="AX27" s="285"/>
      <c r="AY27" s="285"/>
    </row>
    <row r="28" spans="1:51" ht="12.45" customHeight="1" x14ac:dyDescent="0.25">
      <c r="A28" s="277"/>
      <c r="B28" s="575" t="s">
        <v>33</v>
      </c>
      <c r="C28" s="571"/>
      <c r="D28" s="571"/>
      <c r="E28" s="571"/>
      <c r="F28" s="571"/>
      <c r="G28" s="571"/>
      <c r="H28" s="571"/>
      <c r="I28" s="571"/>
      <c r="J28" s="571"/>
      <c r="K28" s="561"/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  <c r="AE28" s="285"/>
      <c r="AF28" s="285"/>
      <c r="AG28" s="285"/>
      <c r="AH28" s="285"/>
      <c r="AI28" s="285"/>
      <c r="AJ28" s="285"/>
      <c r="AK28" s="285"/>
      <c r="AL28" s="285"/>
      <c r="AM28" s="285"/>
      <c r="AN28" s="285"/>
      <c r="AO28" s="285"/>
      <c r="AP28" s="285"/>
      <c r="AQ28" s="285"/>
      <c r="AR28" s="285"/>
      <c r="AS28" s="285"/>
      <c r="AT28" s="285"/>
      <c r="AU28" s="285"/>
      <c r="AV28" s="285"/>
      <c r="AW28" s="285"/>
      <c r="AX28" s="285"/>
      <c r="AY28" s="285"/>
    </row>
    <row r="29" spans="1:51" ht="12.45" customHeight="1" x14ac:dyDescent="0.25">
      <c r="A29" s="277"/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  <c r="U29" s="277"/>
      <c r="V29" s="277"/>
      <c r="W29" s="277"/>
      <c r="X29" s="277"/>
      <c r="Y29" s="277"/>
      <c r="Z29" s="277"/>
      <c r="AA29" s="277"/>
      <c r="AB29" s="277"/>
      <c r="AC29" s="277"/>
      <c r="AD29" s="277"/>
      <c r="AE29" s="285"/>
      <c r="AF29" s="285"/>
      <c r="AG29" s="285"/>
      <c r="AH29" s="285"/>
      <c r="AI29" s="285"/>
      <c r="AJ29" s="285"/>
      <c r="AK29" s="285"/>
      <c r="AL29" s="285"/>
      <c r="AM29" s="285"/>
      <c r="AN29" s="285"/>
      <c r="AO29" s="285"/>
      <c r="AP29" s="285"/>
      <c r="AQ29" s="285"/>
      <c r="AR29" s="285"/>
      <c r="AS29" s="285"/>
      <c r="AT29" s="285"/>
      <c r="AU29" s="285"/>
      <c r="AV29" s="285"/>
      <c r="AW29" s="285"/>
      <c r="AX29" s="285"/>
      <c r="AY29" s="285"/>
    </row>
    <row r="30" spans="1:51" ht="12.45" customHeight="1" x14ac:dyDescent="0.25">
      <c r="A30" s="277"/>
      <c r="B30" s="573" t="s">
        <v>164</v>
      </c>
      <c r="C30" s="571"/>
      <c r="D30" s="293"/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317"/>
      <c r="AF30" s="317"/>
      <c r="AG30" s="317"/>
      <c r="AH30" s="317"/>
      <c r="AI30" s="317"/>
      <c r="AJ30" s="317"/>
      <c r="AK30" s="317"/>
      <c r="AL30" s="317"/>
      <c r="AM30" s="317"/>
      <c r="AN30" s="317"/>
      <c r="AO30" s="317"/>
      <c r="AP30" s="317"/>
      <c r="AQ30" s="317"/>
      <c r="AR30" s="317"/>
      <c r="AS30" s="317"/>
      <c r="AT30" s="317"/>
      <c r="AU30" s="317"/>
      <c r="AV30" s="317"/>
      <c r="AW30" s="317"/>
      <c r="AX30" s="317"/>
      <c r="AY30" s="317"/>
    </row>
    <row r="31" spans="1:51" ht="12.45" customHeight="1" x14ac:dyDescent="0.25">
      <c r="A31" s="277"/>
      <c r="B31" s="592"/>
      <c r="C31" s="571"/>
      <c r="D31" s="571"/>
      <c r="E31" s="571"/>
      <c r="F31" s="571"/>
      <c r="G31" s="571"/>
      <c r="H31" s="571"/>
      <c r="I31" s="571"/>
      <c r="J31" s="571"/>
      <c r="K31" s="561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85"/>
      <c r="AF31" s="285"/>
      <c r="AG31" s="277"/>
      <c r="AH31" s="277"/>
      <c r="AI31" s="277"/>
      <c r="AJ31" s="277"/>
      <c r="AK31" s="277"/>
      <c r="AL31" s="277"/>
      <c r="AM31" s="277"/>
      <c r="AN31" s="277"/>
      <c r="AO31" s="277"/>
      <c r="AP31" s="277"/>
      <c r="AQ31" s="277"/>
      <c r="AR31" s="277"/>
      <c r="AS31" s="277"/>
      <c r="AT31" s="277"/>
      <c r="AU31" s="277"/>
      <c r="AV31" s="277"/>
      <c r="AW31" s="277"/>
      <c r="AX31" s="277"/>
      <c r="AY31" s="277"/>
    </row>
    <row r="32" spans="1:51" ht="12.45" customHeight="1" x14ac:dyDescent="0.25">
      <c r="A32" s="277"/>
      <c r="B32" s="277"/>
      <c r="C32" s="277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  <c r="AE32" s="285"/>
      <c r="AF32" s="285"/>
      <c r="AG32" s="277"/>
      <c r="AH32" s="277"/>
      <c r="AI32" s="277"/>
      <c r="AJ32" s="277"/>
      <c r="AK32" s="277"/>
      <c r="AL32" s="277"/>
      <c r="AM32" s="277"/>
      <c r="AN32" s="277"/>
      <c r="AO32" s="277"/>
      <c r="AP32" s="277"/>
      <c r="AQ32" s="277"/>
      <c r="AR32" s="277"/>
      <c r="AS32" s="277"/>
      <c r="AT32" s="277"/>
      <c r="AU32" s="277"/>
      <c r="AV32" s="277"/>
      <c r="AW32" s="277"/>
      <c r="AX32" s="277"/>
      <c r="AY32" s="277"/>
    </row>
    <row r="33" spans="1:51" ht="12.45" customHeight="1" x14ac:dyDescent="0.25">
      <c r="A33" s="277"/>
      <c r="B33" s="593"/>
      <c r="C33" s="554"/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7"/>
      <c r="AA33" s="277"/>
      <c r="AB33" s="277"/>
      <c r="AC33" s="277"/>
      <c r="AD33" s="277"/>
      <c r="AE33" s="285"/>
      <c r="AF33" s="285"/>
      <c r="AG33" s="277"/>
      <c r="AH33" s="277"/>
      <c r="AI33" s="277"/>
      <c r="AJ33" s="277"/>
      <c r="AK33" s="277"/>
      <c r="AL33" s="277"/>
      <c r="AM33" s="277"/>
      <c r="AN33" s="277"/>
      <c r="AO33" s="277"/>
      <c r="AP33" s="277"/>
      <c r="AQ33" s="277"/>
      <c r="AR33" s="277"/>
      <c r="AS33" s="277"/>
      <c r="AT33" s="277"/>
      <c r="AU33" s="277"/>
      <c r="AV33" s="277"/>
      <c r="AW33" s="277"/>
      <c r="AX33" s="277"/>
      <c r="AY33" s="277"/>
    </row>
    <row r="34" spans="1:51" ht="12.45" customHeight="1" x14ac:dyDescent="0.25">
      <c r="A34" s="277"/>
      <c r="B34" s="277"/>
      <c r="C34" s="277"/>
      <c r="D34" s="277"/>
      <c r="E34" s="277"/>
      <c r="F34" s="277"/>
      <c r="G34" s="277"/>
      <c r="H34" s="277"/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  <c r="AC34" s="277"/>
      <c r="AD34" s="277"/>
      <c r="AE34" s="285"/>
      <c r="AF34" s="285"/>
      <c r="AG34" s="277"/>
      <c r="AH34" s="277"/>
      <c r="AI34" s="277"/>
      <c r="AJ34" s="277"/>
      <c r="AK34" s="277"/>
      <c r="AL34" s="277"/>
      <c r="AM34" s="277"/>
      <c r="AN34" s="277"/>
      <c r="AO34" s="277"/>
      <c r="AP34" s="277"/>
      <c r="AQ34" s="277"/>
      <c r="AR34" s="277"/>
      <c r="AS34" s="277"/>
      <c r="AT34" s="277"/>
      <c r="AU34" s="277"/>
      <c r="AV34" s="277"/>
      <c r="AW34" s="277"/>
      <c r="AX34" s="277"/>
      <c r="AY34" s="277"/>
    </row>
    <row r="35" spans="1:51" ht="18.75" customHeight="1" x14ac:dyDescent="0.25">
      <c r="A35" s="277"/>
      <c r="B35" s="277"/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  <c r="AE35" s="285"/>
      <c r="AF35" s="285"/>
      <c r="AG35" s="277"/>
      <c r="AH35" s="277"/>
      <c r="AI35" s="277"/>
      <c r="AJ35" s="277"/>
      <c r="AK35" s="277"/>
      <c r="AL35" s="277"/>
      <c r="AM35" s="277"/>
      <c r="AN35" s="277"/>
      <c r="AO35" s="277"/>
      <c r="AP35" s="277"/>
      <c r="AQ35" s="277"/>
      <c r="AR35" s="277"/>
      <c r="AS35" s="277"/>
      <c r="AT35" s="277"/>
      <c r="AU35" s="277"/>
      <c r="AV35" s="277"/>
      <c r="AW35" s="277"/>
      <c r="AX35" s="277"/>
      <c r="AY35" s="277"/>
    </row>
    <row r="36" spans="1:51" ht="18.75" customHeight="1" x14ac:dyDescent="0.25">
      <c r="A36" s="277"/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  <c r="R36" s="277"/>
      <c r="S36" s="277"/>
      <c r="T36" s="277"/>
      <c r="U36" s="277"/>
      <c r="V36" s="277"/>
      <c r="W36" s="277"/>
      <c r="X36" s="277"/>
      <c r="Y36" s="277"/>
      <c r="Z36" s="277"/>
      <c r="AA36" s="277"/>
      <c r="AB36" s="277"/>
      <c r="AC36" s="277"/>
      <c r="AD36" s="277"/>
      <c r="AE36" s="285"/>
      <c r="AF36" s="285"/>
      <c r="AG36" s="277"/>
      <c r="AH36" s="277"/>
      <c r="AI36" s="277"/>
      <c r="AJ36" s="277"/>
      <c r="AK36" s="277"/>
      <c r="AL36" s="277"/>
      <c r="AM36" s="277"/>
      <c r="AN36" s="277"/>
      <c r="AO36" s="277"/>
      <c r="AP36" s="277"/>
      <c r="AQ36" s="277"/>
      <c r="AR36" s="277"/>
      <c r="AS36" s="277"/>
      <c r="AT36" s="277"/>
      <c r="AU36" s="277"/>
      <c r="AV36" s="277"/>
      <c r="AW36" s="277"/>
      <c r="AX36" s="277"/>
      <c r="AY36" s="277"/>
    </row>
    <row r="37" spans="1:51" ht="18.75" customHeight="1" x14ac:dyDescent="0.25">
      <c r="A37" s="277"/>
      <c r="B37" s="277"/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85"/>
      <c r="AF37" s="285"/>
      <c r="AG37" s="277"/>
      <c r="AH37" s="277"/>
      <c r="AI37" s="277"/>
      <c r="AJ37" s="277"/>
      <c r="AK37" s="277"/>
      <c r="AL37" s="277"/>
      <c r="AM37" s="277"/>
      <c r="AN37" s="277"/>
      <c r="AO37" s="277"/>
      <c r="AP37" s="277"/>
      <c r="AQ37" s="277"/>
      <c r="AR37" s="277"/>
      <c r="AS37" s="277"/>
      <c r="AT37" s="277"/>
      <c r="AU37" s="277"/>
      <c r="AV37" s="277"/>
      <c r="AW37" s="277"/>
      <c r="AX37" s="277"/>
      <c r="AY37" s="277"/>
    </row>
    <row r="38" spans="1:51" ht="18.75" customHeight="1" x14ac:dyDescent="0.25">
      <c r="A38" s="277"/>
      <c r="B38" s="277"/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277"/>
      <c r="U38" s="277"/>
      <c r="V38" s="277"/>
      <c r="W38" s="277"/>
      <c r="X38" s="277"/>
      <c r="Y38" s="277"/>
      <c r="Z38" s="277"/>
      <c r="AA38" s="277"/>
      <c r="AB38" s="277"/>
      <c r="AC38" s="277"/>
      <c r="AD38" s="277"/>
      <c r="AE38" s="285"/>
      <c r="AF38" s="285"/>
      <c r="AG38" s="277"/>
      <c r="AH38" s="277"/>
      <c r="AI38" s="277"/>
      <c r="AJ38" s="277"/>
      <c r="AK38" s="277"/>
      <c r="AL38" s="277"/>
      <c r="AM38" s="277"/>
      <c r="AN38" s="277"/>
      <c r="AO38" s="277"/>
      <c r="AP38" s="277"/>
      <c r="AQ38" s="277"/>
      <c r="AR38" s="277"/>
      <c r="AS38" s="277"/>
      <c r="AT38" s="277"/>
      <c r="AU38" s="277"/>
      <c r="AV38" s="277"/>
      <c r="AW38" s="277"/>
      <c r="AX38" s="277"/>
      <c r="AY38" s="277"/>
    </row>
    <row r="39" spans="1:51" ht="18.75" customHeight="1" x14ac:dyDescent="0.25">
      <c r="A39" s="277"/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7"/>
      <c r="O39" s="277"/>
      <c r="P39" s="277"/>
      <c r="Q39" s="277"/>
      <c r="R39" s="277"/>
      <c r="S39" s="277"/>
      <c r="T39" s="277"/>
      <c r="U39" s="277"/>
      <c r="V39" s="277"/>
      <c r="W39" s="277"/>
      <c r="X39" s="277"/>
      <c r="Y39" s="277"/>
      <c r="Z39" s="277"/>
      <c r="AA39" s="277"/>
      <c r="AB39" s="277"/>
      <c r="AC39" s="277"/>
      <c r="AD39" s="277"/>
      <c r="AE39" s="285"/>
      <c r="AF39" s="285"/>
      <c r="AG39" s="277"/>
      <c r="AH39" s="277"/>
      <c r="AI39" s="277"/>
      <c r="AJ39" s="277"/>
      <c r="AK39" s="277"/>
      <c r="AL39" s="277"/>
      <c r="AM39" s="277"/>
      <c r="AN39" s="277"/>
      <c r="AO39" s="277"/>
      <c r="AP39" s="277"/>
      <c r="AQ39" s="277"/>
      <c r="AR39" s="277"/>
      <c r="AS39" s="277"/>
      <c r="AT39" s="277"/>
      <c r="AU39" s="277"/>
      <c r="AV39" s="277"/>
      <c r="AW39" s="277"/>
      <c r="AX39" s="277"/>
      <c r="AY39" s="277"/>
    </row>
    <row r="40" spans="1:51" ht="18.75" customHeight="1" x14ac:dyDescent="0.25">
      <c r="A40" s="277"/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7"/>
      <c r="P40" s="277"/>
      <c r="Q40" s="277"/>
      <c r="R40" s="277"/>
      <c r="S40" s="277"/>
      <c r="T40" s="277"/>
      <c r="U40" s="277"/>
      <c r="V40" s="277"/>
      <c r="W40" s="277"/>
      <c r="X40" s="277"/>
      <c r="Y40" s="277"/>
      <c r="Z40" s="277"/>
      <c r="AA40" s="277"/>
      <c r="AB40" s="277"/>
      <c r="AC40" s="277"/>
      <c r="AD40" s="277"/>
      <c r="AE40" s="285"/>
      <c r="AF40" s="285"/>
      <c r="AG40" s="277"/>
      <c r="AH40" s="277"/>
      <c r="AI40" s="277"/>
      <c r="AJ40" s="277"/>
      <c r="AK40" s="277"/>
      <c r="AL40" s="277"/>
      <c r="AM40" s="277"/>
      <c r="AN40" s="277"/>
      <c r="AO40" s="277"/>
      <c r="AP40" s="277"/>
      <c r="AQ40" s="277"/>
      <c r="AR40" s="277"/>
      <c r="AS40" s="277"/>
      <c r="AT40" s="277"/>
      <c r="AU40" s="277"/>
      <c r="AV40" s="277"/>
      <c r="AW40" s="277"/>
      <c r="AX40" s="277"/>
      <c r="AY40" s="277"/>
    </row>
    <row r="41" spans="1:51" ht="18.75" customHeight="1" x14ac:dyDescent="0.25">
      <c r="A41" s="277"/>
      <c r="B41" s="277"/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  <c r="AC41" s="277"/>
      <c r="AD41" s="277"/>
      <c r="AE41" s="285"/>
      <c r="AF41" s="285"/>
      <c r="AG41" s="277"/>
      <c r="AH41" s="277"/>
      <c r="AI41" s="277"/>
      <c r="AJ41" s="277"/>
      <c r="AK41" s="277"/>
      <c r="AL41" s="277"/>
      <c r="AM41" s="277"/>
      <c r="AN41" s="277"/>
      <c r="AO41" s="277"/>
      <c r="AP41" s="277"/>
      <c r="AQ41" s="277"/>
      <c r="AR41" s="277"/>
      <c r="AS41" s="277"/>
      <c r="AT41" s="277"/>
      <c r="AU41" s="277"/>
      <c r="AV41" s="277"/>
      <c r="AW41" s="277"/>
      <c r="AX41" s="277"/>
      <c r="AY41" s="277"/>
    </row>
    <row r="42" spans="1:51" ht="18.75" customHeight="1" x14ac:dyDescent="0.25">
      <c r="A42" s="277"/>
      <c r="B42" s="277"/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277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  <c r="AE42" s="285"/>
      <c r="AF42" s="285"/>
      <c r="AG42" s="277"/>
      <c r="AH42" s="277"/>
      <c r="AI42" s="277"/>
      <c r="AJ42" s="277"/>
      <c r="AK42" s="277"/>
      <c r="AL42" s="277"/>
      <c r="AM42" s="277"/>
      <c r="AN42" s="277"/>
      <c r="AO42" s="277"/>
      <c r="AP42" s="277"/>
      <c r="AQ42" s="277"/>
      <c r="AR42" s="277"/>
      <c r="AS42" s="277"/>
      <c r="AT42" s="277"/>
      <c r="AU42" s="277"/>
      <c r="AV42" s="277"/>
      <c r="AW42" s="277"/>
      <c r="AX42" s="277"/>
      <c r="AY42" s="277"/>
    </row>
    <row r="43" spans="1:51" ht="18.75" customHeight="1" x14ac:dyDescent="0.25">
      <c r="A43" s="277"/>
      <c r="B43" s="277"/>
      <c r="C43" s="277"/>
      <c r="D43" s="277"/>
      <c r="E43" s="277"/>
      <c r="F43" s="277"/>
      <c r="G43" s="277"/>
      <c r="H43" s="277"/>
      <c r="I43" s="277"/>
      <c r="J43" s="277"/>
      <c r="K43" s="277"/>
      <c r="L43" s="277"/>
      <c r="M43" s="277"/>
      <c r="N43" s="277"/>
      <c r="O43" s="277"/>
      <c r="P43" s="277"/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  <c r="AE43" s="285"/>
      <c r="AF43" s="285"/>
      <c r="AG43" s="277"/>
      <c r="AH43" s="277"/>
      <c r="AI43" s="277"/>
      <c r="AJ43" s="277"/>
      <c r="AK43" s="277"/>
      <c r="AL43" s="277"/>
      <c r="AM43" s="277"/>
      <c r="AN43" s="277"/>
      <c r="AO43" s="277"/>
      <c r="AP43" s="277"/>
      <c r="AQ43" s="277"/>
      <c r="AR43" s="277"/>
      <c r="AS43" s="277"/>
      <c r="AT43" s="277"/>
      <c r="AU43" s="277"/>
      <c r="AV43" s="277"/>
      <c r="AW43" s="277"/>
      <c r="AX43" s="277"/>
      <c r="AY43" s="277"/>
    </row>
    <row r="44" spans="1:51" ht="18.75" customHeight="1" x14ac:dyDescent="0.25">
      <c r="A44" s="277"/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277"/>
      <c r="N44" s="277"/>
      <c r="O44" s="277"/>
      <c r="P44" s="277"/>
      <c r="Q44" s="277"/>
      <c r="R44" s="277"/>
      <c r="S44" s="277"/>
      <c r="T44" s="277"/>
      <c r="U44" s="277"/>
      <c r="V44" s="277"/>
      <c r="W44" s="277"/>
      <c r="X44" s="277"/>
      <c r="Y44" s="277"/>
      <c r="Z44" s="277"/>
      <c r="AA44" s="277"/>
      <c r="AB44" s="277"/>
      <c r="AC44" s="277"/>
      <c r="AD44" s="277"/>
      <c r="AE44" s="285"/>
      <c r="AF44" s="285"/>
      <c r="AG44" s="277"/>
      <c r="AH44" s="277"/>
      <c r="AI44" s="277"/>
      <c r="AJ44" s="277"/>
      <c r="AK44" s="277"/>
      <c r="AL44" s="277"/>
      <c r="AM44" s="277"/>
      <c r="AN44" s="277"/>
      <c r="AO44" s="277"/>
      <c r="AP44" s="277"/>
      <c r="AQ44" s="277"/>
      <c r="AR44" s="277"/>
      <c r="AS44" s="277"/>
      <c r="AT44" s="277"/>
      <c r="AU44" s="277"/>
      <c r="AV44" s="277"/>
      <c r="AW44" s="277"/>
      <c r="AX44" s="277"/>
      <c r="AY44" s="277"/>
    </row>
    <row r="45" spans="1:51" ht="18.75" customHeight="1" x14ac:dyDescent="0.25">
      <c r="A45" s="277"/>
      <c r="B45" s="277"/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277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85"/>
      <c r="AF45" s="285"/>
      <c r="AG45" s="277"/>
      <c r="AH45" s="277"/>
      <c r="AI45" s="277"/>
      <c r="AJ45" s="277"/>
      <c r="AK45" s="277"/>
      <c r="AL45" s="277"/>
      <c r="AM45" s="277"/>
      <c r="AN45" s="277"/>
      <c r="AO45" s="277"/>
      <c r="AP45" s="277"/>
      <c r="AQ45" s="277"/>
      <c r="AR45" s="277"/>
      <c r="AS45" s="277"/>
      <c r="AT45" s="277"/>
      <c r="AU45" s="277"/>
      <c r="AV45" s="277"/>
      <c r="AW45" s="277"/>
      <c r="AX45" s="277"/>
      <c r="AY45" s="277"/>
    </row>
    <row r="46" spans="1:51" ht="18.75" customHeight="1" x14ac:dyDescent="0.25">
      <c r="A46" s="277"/>
      <c r="B46" s="277"/>
      <c r="C46" s="277"/>
      <c r="D46" s="277"/>
      <c r="E46" s="277"/>
      <c r="F46" s="277"/>
      <c r="G46" s="277"/>
      <c r="H46" s="277"/>
      <c r="I46" s="277"/>
      <c r="J46" s="277"/>
      <c r="K46" s="277"/>
      <c r="L46" s="277"/>
      <c r="M46" s="277"/>
      <c r="N46" s="277"/>
      <c r="O46" s="277"/>
      <c r="P46" s="277"/>
      <c r="Q46" s="277"/>
      <c r="R46" s="277"/>
      <c r="S46" s="277"/>
      <c r="T46" s="277"/>
      <c r="U46" s="277"/>
      <c r="V46" s="277"/>
      <c r="W46" s="277"/>
      <c r="X46" s="277"/>
      <c r="Y46" s="277"/>
      <c r="Z46" s="277"/>
      <c r="AA46" s="277"/>
      <c r="AB46" s="277"/>
      <c r="AC46" s="277"/>
      <c r="AD46" s="277"/>
      <c r="AE46" s="285"/>
      <c r="AF46" s="285"/>
      <c r="AG46" s="277"/>
      <c r="AH46" s="277"/>
      <c r="AI46" s="277"/>
      <c r="AJ46" s="277"/>
      <c r="AK46" s="277"/>
      <c r="AL46" s="277"/>
      <c r="AM46" s="277"/>
      <c r="AN46" s="277"/>
      <c r="AO46" s="277"/>
      <c r="AP46" s="277"/>
      <c r="AQ46" s="277"/>
      <c r="AR46" s="277"/>
      <c r="AS46" s="277"/>
      <c r="AT46" s="277"/>
      <c r="AU46" s="277"/>
      <c r="AV46" s="277"/>
      <c r="AW46" s="277"/>
      <c r="AX46" s="277"/>
      <c r="AY46" s="277"/>
    </row>
    <row r="47" spans="1:51" ht="18.75" customHeight="1" x14ac:dyDescent="0.25">
      <c r="A47" s="277"/>
      <c r="B47" s="277"/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277"/>
      <c r="AC47" s="277"/>
      <c r="AD47" s="277"/>
      <c r="AE47" s="285"/>
      <c r="AF47" s="285"/>
      <c r="AG47" s="277"/>
      <c r="AH47" s="277"/>
      <c r="AI47" s="277"/>
      <c r="AJ47" s="277"/>
      <c r="AK47" s="277"/>
      <c r="AL47" s="277"/>
      <c r="AM47" s="277"/>
      <c r="AN47" s="277"/>
      <c r="AO47" s="277"/>
      <c r="AP47" s="277"/>
      <c r="AQ47" s="277"/>
      <c r="AR47" s="277"/>
      <c r="AS47" s="277"/>
      <c r="AT47" s="277"/>
      <c r="AU47" s="277"/>
      <c r="AV47" s="277"/>
      <c r="AW47" s="277"/>
      <c r="AX47" s="277"/>
      <c r="AY47" s="277"/>
    </row>
    <row r="48" spans="1:51" ht="18.75" customHeight="1" x14ac:dyDescent="0.25">
      <c r="A48" s="277"/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7"/>
      <c r="X48" s="277"/>
      <c r="Y48" s="277"/>
      <c r="Z48" s="277"/>
      <c r="AA48" s="277"/>
      <c r="AB48" s="277"/>
      <c r="AC48" s="277"/>
      <c r="AD48" s="277"/>
      <c r="AE48" s="285"/>
      <c r="AF48" s="285"/>
      <c r="AG48" s="277"/>
      <c r="AH48" s="277"/>
      <c r="AI48" s="277"/>
      <c r="AJ48" s="277"/>
      <c r="AK48" s="277"/>
      <c r="AL48" s="277"/>
      <c r="AM48" s="277"/>
      <c r="AN48" s="277"/>
      <c r="AO48" s="277"/>
      <c r="AP48" s="277"/>
      <c r="AQ48" s="277"/>
      <c r="AR48" s="277"/>
      <c r="AS48" s="277"/>
      <c r="AT48" s="277"/>
      <c r="AU48" s="277"/>
      <c r="AV48" s="277"/>
      <c r="AW48" s="277"/>
      <c r="AX48" s="277"/>
      <c r="AY48" s="277"/>
    </row>
    <row r="49" spans="1:51" ht="18.75" customHeight="1" x14ac:dyDescent="0.25">
      <c r="A49" s="277"/>
      <c r="B49" s="277"/>
      <c r="C49" s="277"/>
      <c r="D49" s="277"/>
      <c r="E49" s="277"/>
      <c r="F49" s="277"/>
      <c r="G49" s="277"/>
      <c r="H49" s="277"/>
      <c r="I49" s="277"/>
      <c r="J49" s="277"/>
      <c r="K49" s="277"/>
      <c r="L49" s="277"/>
      <c r="M49" s="277"/>
      <c r="N49" s="277"/>
      <c r="O49" s="277"/>
      <c r="P49" s="277"/>
      <c r="Q49" s="277"/>
      <c r="R49" s="277"/>
      <c r="S49" s="277"/>
      <c r="T49" s="277"/>
      <c r="U49" s="277"/>
      <c r="V49" s="277"/>
      <c r="W49" s="277"/>
      <c r="X49" s="277"/>
      <c r="Y49" s="277"/>
      <c r="Z49" s="277"/>
      <c r="AA49" s="277"/>
      <c r="AB49" s="277"/>
      <c r="AC49" s="277"/>
      <c r="AD49" s="277"/>
      <c r="AE49" s="285"/>
      <c r="AF49" s="285"/>
      <c r="AG49" s="277"/>
      <c r="AH49" s="277"/>
      <c r="AI49" s="277"/>
      <c r="AJ49" s="277"/>
      <c r="AK49" s="277"/>
      <c r="AL49" s="277"/>
      <c r="AM49" s="277"/>
      <c r="AN49" s="277"/>
      <c r="AO49" s="277"/>
      <c r="AP49" s="277"/>
      <c r="AQ49" s="277"/>
      <c r="AR49" s="277"/>
      <c r="AS49" s="277"/>
      <c r="AT49" s="277"/>
      <c r="AU49" s="277"/>
      <c r="AV49" s="277"/>
      <c r="AW49" s="277"/>
      <c r="AX49" s="277"/>
      <c r="AY49" s="277"/>
    </row>
    <row r="50" spans="1:51" ht="18.75" customHeight="1" x14ac:dyDescent="0.25">
      <c r="A50" s="277"/>
      <c r="B50" s="277"/>
      <c r="C50" s="277"/>
      <c r="D50" s="277"/>
      <c r="E50" s="277"/>
      <c r="F50" s="277"/>
      <c r="G50" s="277"/>
      <c r="H50" s="277"/>
      <c r="I50" s="277"/>
      <c r="J50" s="277"/>
      <c r="K50" s="277"/>
      <c r="L50" s="277"/>
      <c r="M50" s="277"/>
      <c r="N50" s="277"/>
      <c r="O50" s="277"/>
      <c r="P50" s="277"/>
      <c r="Q50" s="277"/>
      <c r="R50" s="277"/>
      <c r="S50" s="277"/>
      <c r="T50" s="277"/>
      <c r="U50" s="277"/>
      <c r="V50" s="277"/>
      <c r="W50" s="277"/>
      <c r="X50" s="277"/>
      <c r="Y50" s="277"/>
      <c r="Z50" s="277"/>
      <c r="AA50" s="277"/>
      <c r="AB50" s="277"/>
      <c r="AC50" s="277"/>
      <c r="AD50" s="277"/>
      <c r="AE50" s="285"/>
      <c r="AF50" s="285"/>
      <c r="AG50" s="277"/>
      <c r="AH50" s="277"/>
      <c r="AI50" s="277"/>
      <c r="AJ50" s="277"/>
      <c r="AK50" s="277"/>
      <c r="AL50" s="277"/>
      <c r="AM50" s="277"/>
      <c r="AN50" s="277"/>
      <c r="AO50" s="277"/>
      <c r="AP50" s="277"/>
      <c r="AQ50" s="277"/>
      <c r="AR50" s="277"/>
      <c r="AS50" s="277"/>
      <c r="AT50" s="277"/>
      <c r="AU50" s="277"/>
      <c r="AV50" s="277"/>
      <c r="AW50" s="277"/>
      <c r="AX50" s="277"/>
      <c r="AY50" s="277"/>
    </row>
    <row r="51" spans="1:51" ht="18.75" customHeight="1" x14ac:dyDescent="0.25">
      <c r="A51" s="277"/>
      <c r="B51" s="277"/>
      <c r="C51" s="277"/>
      <c r="D51" s="277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77"/>
      <c r="P51" s="277"/>
      <c r="Q51" s="277"/>
      <c r="R51" s="277"/>
      <c r="S51" s="277"/>
      <c r="T51" s="277"/>
      <c r="U51" s="277"/>
      <c r="V51" s="277"/>
      <c r="W51" s="277"/>
      <c r="X51" s="277"/>
      <c r="Y51" s="277"/>
      <c r="Z51" s="277"/>
      <c r="AA51" s="277"/>
      <c r="AB51" s="277"/>
      <c r="AC51" s="277"/>
      <c r="AD51" s="277"/>
      <c r="AE51" s="285"/>
      <c r="AF51" s="285"/>
      <c r="AG51" s="277"/>
      <c r="AH51" s="277"/>
      <c r="AI51" s="277"/>
      <c r="AJ51" s="277"/>
      <c r="AK51" s="277"/>
      <c r="AL51" s="277"/>
      <c r="AM51" s="277"/>
      <c r="AN51" s="277"/>
      <c r="AO51" s="277"/>
      <c r="AP51" s="277"/>
      <c r="AQ51" s="277"/>
      <c r="AR51" s="277"/>
      <c r="AS51" s="277"/>
      <c r="AT51" s="277"/>
      <c r="AU51" s="277"/>
      <c r="AV51" s="277"/>
      <c r="AW51" s="277"/>
      <c r="AX51" s="277"/>
      <c r="AY51" s="277"/>
    </row>
    <row r="52" spans="1:51" ht="18.75" customHeight="1" x14ac:dyDescent="0.25">
      <c r="A52" s="277"/>
      <c r="B52" s="277"/>
      <c r="C52" s="277"/>
      <c r="D52" s="277"/>
      <c r="E52" s="277"/>
      <c r="F52" s="277"/>
      <c r="G52" s="277"/>
      <c r="H52" s="277"/>
      <c r="I52" s="277"/>
      <c r="J52" s="277"/>
      <c r="K52" s="277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7"/>
      <c r="AE52" s="285"/>
      <c r="AF52" s="285"/>
      <c r="AG52" s="277"/>
      <c r="AH52" s="277"/>
      <c r="AI52" s="277"/>
      <c r="AJ52" s="277"/>
      <c r="AK52" s="277"/>
      <c r="AL52" s="277"/>
      <c r="AM52" s="277"/>
      <c r="AN52" s="277"/>
      <c r="AO52" s="277"/>
      <c r="AP52" s="277"/>
      <c r="AQ52" s="277"/>
      <c r="AR52" s="277"/>
      <c r="AS52" s="277"/>
      <c r="AT52" s="277"/>
      <c r="AU52" s="277"/>
      <c r="AV52" s="277"/>
      <c r="AW52" s="277"/>
      <c r="AX52" s="277"/>
      <c r="AY52" s="277"/>
    </row>
    <row r="53" spans="1:51" ht="18.75" customHeight="1" x14ac:dyDescent="0.25">
      <c r="A53" s="277"/>
      <c r="B53" s="277"/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277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85"/>
      <c r="AF53" s="285"/>
      <c r="AG53" s="277"/>
      <c r="AH53" s="277"/>
      <c r="AI53" s="277"/>
      <c r="AJ53" s="277"/>
      <c r="AK53" s="277"/>
      <c r="AL53" s="277"/>
      <c r="AM53" s="277"/>
      <c r="AN53" s="277"/>
      <c r="AO53" s="277"/>
      <c r="AP53" s="277"/>
      <c r="AQ53" s="277"/>
      <c r="AR53" s="277"/>
      <c r="AS53" s="277"/>
      <c r="AT53" s="277"/>
      <c r="AU53" s="277"/>
      <c r="AV53" s="277"/>
      <c r="AW53" s="277"/>
      <c r="AX53" s="277"/>
      <c r="AY53" s="277"/>
    </row>
    <row r="54" spans="1:51" ht="18.75" customHeight="1" x14ac:dyDescent="0.25">
      <c r="A54" s="277"/>
      <c r="B54" s="277"/>
      <c r="C54" s="277"/>
      <c r="D54" s="277"/>
      <c r="E54" s="277"/>
      <c r="F54" s="277"/>
      <c r="G54" s="277"/>
      <c r="H54" s="277"/>
      <c r="I54" s="277"/>
      <c r="J54" s="277"/>
      <c r="K54" s="277"/>
      <c r="L54" s="277"/>
      <c r="M54" s="277"/>
      <c r="N54" s="277"/>
      <c r="O54" s="277"/>
      <c r="P54" s="277"/>
      <c r="Q54" s="277"/>
      <c r="R54" s="277"/>
      <c r="S54" s="277"/>
      <c r="T54" s="277"/>
      <c r="U54" s="277"/>
      <c r="V54" s="277"/>
      <c r="W54" s="277"/>
      <c r="X54" s="277"/>
      <c r="Y54" s="277"/>
      <c r="Z54" s="277"/>
      <c r="AA54" s="277"/>
      <c r="AB54" s="277"/>
      <c r="AC54" s="277"/>
      <c r="AD54" s="277"/>
      <c r="AE54" s="285"/>
      <c r="AF54" s="285"/>
      <c r="AG54" s="277"/>
      <c r="AH54" s="277"/>
      <c r="AI54" s="277"/>
      <c r="AJ54" s="277"/>
      <c r="AK54" s="277"/>
      <c r="AL54" s="277"/>
      <c r="AM54" s="277"/>
      <c r="AN54" s="277"/>
      <c r="AO54" s="277"/>
      <c r="AP54" s="277"/>
      <c r="AQ54" s="277"/>
      <c r="AR54" s="277"/>
      <c r="AS54" s="277"/>
      <c r="AT54" s="277"/>
      <c r="AU54" s="277"/>
      <c r="AV54" s="277"/>
      <c r="AW54" s="277"/>
      <c r="AX54" s="277"/>
      <c r="AY54" s="277"/>
    </row>
    <row r="55" spans="1:51" ht="18.75" customHeight="1" x14ac:dyDescent="0.25">
      <c r="A55" s="277"/>
      <c r="B55" s="277"/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277"/>
      <c r="P55" s="277"/>
      <c r="Q55" s="277"/>
      <c r="R55" s="277"/>
      <c r="S55" s="277"/>
      <c r="T55" s="277"/>
      <c r="U55" s="277"/>
      <c r="V55" s="277"/>
      <c r="W55" s="277"/>
      <c r="X55" s="277"/>
      <c r="Y55" s="277"/>
      <c r="Z55" s="277"/>
      <c r="AA55" s="277"/>
      <c r="AB55" s="277"/>
      <c r="AC55" s="277"/>
      <c r="AD55" s="277"/>
      <c r="AE55" s="285"/>
      <c r="AF55" s="285"/>
      <c r="AG55" s="277"/>
      <c r="AH55" s="277"/>
      <c r="AI55" s="277"/>
      <c r="AJ55" s="277"/>
      <c r="AK55" s="277"/>
      <c r="AL55" s="277"/>
      <c r="AM55" s="277"/>
      <c r="AN55" s="277"/>
      <c r="AO55" s="277"/>
      <c r="AP55" s="277"/>
      <c r="AQ55" s="277"/>
      <c r="AR55" s="277"/>
      <c r="AS55" s="277"/>
      <c r="AT55" s="277"/>
      <c r="AU55" s="277"/>
      <c r="AV55" s="277"/>
      <c r="AW55" s="277"/>
      <c r="AX55" s="277"/>
      <c r="AY55" s="277"/>
    </row>
    <row r="56" spans="1:51" ht="18.75" customHeight="1" x14ac:dyDescent="0.25">
      <c r="A56" s="277"/>
      <c r="B56" s="277"/>
      <c r="C56" s="277"/>
      <c r="D56" s="277"/>
      <c r="E56" s="277"/>
      <c r="F56" s="277"/>
      <c r="G56" s="277"/>
      <c r="H56" s="277"/>
      <c r="I56" s="277"/>
      <c r="J56" s="277"/>
      <c r="K56" s="277"/>
      <c r="L56" s="277"/>
      <c r="M56" s="277"/>
      <c r="N56" s="277"/>
      <c r="O56" s="277"/>
      <c r="P56" s="277"/>
      <c r="Q56" s="277"/>
      <c r="R56" s="277"/>
      <c r="S56" s="277"/>
      <c r="T56" s="277"/>
      <c r="U56" s="277"/>
      <c r="V56" s="277"/>
      <c r="W56" s="277"/>
      <c r="X56" s="277"/>
      <c r="Y56" s="277"/>
      <c r="Z56" s="277"/>
      <c r="AA56" s="277"/>
      <c r="AB56" s="277"/>
      <c r="AC56" s="277"/>
      <c r="AD56" s="277"/>
      <c r="AE56" s="285"/>
      <c r="AF56" s="285"/>
      <c r="AG56" s="277"/>
      <c r="AH56" s="277"/>
      <c r="AI56" s="277"/>
      <c r="AJ56" s="277"/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277"/>
      <c r="AV56" s="277"/>
      <c r="AW56" s="277"/>
      <c r="AX56" s="277"/>
      <c r="AY56" s="277"/>
    </row>
    <row r="57" spans="1:51" ht="18.75" customHeight="1" x14ac:dyDescent="0.25">
      <c r="A57" s="277"/>
      <c r="B57" s="277"/>
      <c r="C57" s="277"/>
      <c r="D57" s="277"/>
      <c r="E57" s="277"/>
      <c r="F57" s="277"/>
      <c r="G57" s="277"/>
      <c r="H57" s="277"/>
      <c r="I57" s="277"/>
      <c r="J57" s="277"/>
      <c r="K57" s="277"/>
      <c r="L57" s="277"/>
      <c r="M57" s="277"/>
      <c r="N57" s="277"/>
      <c r="O57" s="277"/>
      <c r="P57" s="277"/>
      <c r="Q57" s="277"/>
      <c r="R57" s="277"/>
      <c r="S57" s="277"/>
      <c r="T57" s="277"/>
      <c r="U57" s="277"/>
      <c r="V57" s="277"/>
      <c r="W57" s="277"/>
      <c r="X57" s="277"/>
      <c r="Y57" s="277"/>
      <c r="Z57" s="277"/>
      <c r="AA57" s="277"/>
      <c r="AB57" s="277"/>
      <c r="AC57" s="277"/>
      <c r="AD57" s="277"/>
      <c r="AE57" s="285"/>
      <c r="AF57" s="285"/>
      <c r="AG57" s="277"/>
      <c r="AH57" s="277"/>
      <c r="AI57" s="277"/>
      <c r="AJ57" s="277"/>
      <c r="AK57" s="277"/>
      <c r="AL57" s="277"/>
      <c r="AM57" s="277"/>
      <c r="AN57" s="277"/>
      <c r="AO57" s="277"/>
      <c r="AP57" s="277"/>
      <c r="AQ57" s="277"/>
      <c r="AR57" s="277"/>
      <c r="AS57" s="277"/>
      <c r="AT57" s="277"/>
      <c r="AU57" s="277"/>
      <c r="AV57" s="277"/>
      <c r="AW57" s="277"/>
      <c r="AX57" s="277"/>
      <c r="AY57" s="277"/>
    </row>
    <row r="58" spans="1:51" ht="18.75" customHeight="1" x14ac:dyDescent="0.25">
      <c r="A58" s="277"/>
      <c r="B58" s="277"/>
      <c r="C58" s="277"/>
      <c r="D58" s="277"/>
      <c r="E58" s="277"/>
      <c r="F58" s="277"/>
      <c r="G58" s="277"/>
      <c r="H58" s="277"/>
      <c r="I58" s="277"/>
      <c r="J58" s="277"/>
      <c r="K58" s="277"/>
      <c r="L58" s="277"/>
      <c r="M58" s="277"/>
      <c r="N58" s="277"/>
      <c r="O58" s="277"/>
      <c r="P58" s="277"/>
      <c r="Q58" s="277"/>
      <c r="R58" s="277"/>
      <c r="S58" s="277"/>
      <c r="T58" s="277"/>
      <c r="U58" s="277"/>
      <c r="V58" s="277"/>
      <c r="W58" s="277"/>
      <c r="X58" s="277"/>
      <c r="Y58" s="277"/>
      <c r="Z58" s="277"/>
      <c r="AA58" s="277"/>
      <c r="AB58" s="277"/>
      <c r="AC58" s="277"/>
      <c r="AD58" s="277"/>
      <c r="AE58" s="285"/>
      <c r="AF58" s="285"/>
      <c r="AG58" s="277"/>
      <c r="AH58" s="277"/>
      <c r="AI58" s="277"/>
      <c r="AJ58" s="277"/>
      <c r="AK58" s="277"/>
      <c r="AL58" s="277"/>
      <c r="AM58" s="277"/>
      <c r="AN58" s="277"/>
      <c r="AO58" s="277"/>
      <c r="AP58" s="277"/>
      <c r="AQ58" s="277"/>
      <c r="AR58" s="277"/>
      <c r="AS58" s="277"/>
      <c r="AT58" s="277"/>
      <c r="AU58" s="277"/>
      <c r="AV58" s="277"/>
      <c r="AW58" s="277"/>
      <c r="AX58" s="277"/>
      <c r="AY58" s="277"/>
    </row>
    <row r="59" spans="1:51" ht="18.75" customHeight="1" x14ac:dyDescent="0.25">
      <c r="A59" s="277"/>
      <c r="B59" s="277"/>
      <c r="C59" s="277"/>
      <c r="D59" s="277"/>
      <c r="E59" s="277"/>
      <c r="F59" s="277"/>
      <c r="G59" s="277"/>
      <c r="H59" s="277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  <c r="AE59" s="285"/>
      <c r="AF59" s="285"/>
      <c r="AG59" s="277"/>
      <c r="AH59" s="277"/>
      <c r="AI59" s="277"/>
      <c r="AJ59" s="277"/>
      <c r="AK59" s="277"/>
      <c r="AL59" s="277"/>
      <c r="AM59" s="277"/>
      <c r="AN59" s="277"/>
      <c r="AO59" s="277"/>
      <c r="AP59" s="277"/>
      <c r="AQ59" s="277"/>
      <c r="AR59" s="277"/>
      <c r="AS59" s="277"/>
      <c r="AT59" s="277"/>
      <c r="AU59" s="277"/>
      <c r="AV59" s="277"/>
      <c r="AW59" s="277"/>
      <c r="AX59" s="277"/>
      <c r="AY59" s="277"/>
    </row>
    <row r="60" spans="1:51" ht="18.75" customHeight="1" x14ac:dyDescent="0.25">
      <c r="A60" s="277"/>
      <c r="B60" s="277"/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85"/>
      <c r="AF60" s="285"/>
      <c r="AG60" s="277"/>
      <c r="AH60" s="277"/>
      <c r="AI60" s="277"/>
      <c r="AJ60" s="277"/>
      <c r="AK60" s="277"/>
      <c r="AL60" s="277"/>
      <c r="AM60" s="277"/>
      <c r="AN60" s="277"/>
      <c r="AO60" s="277"/>
      <c r="AP60" s="277"/>
      <c r="AQ60" s="277"/>
      <c r="AR60" s="277"/>
      <c r="AS60" s="277"/>
      <c r="AT60" s="277"/>
      <c r="AU60" s="277"/>
      <c r="AV60" s="277"/>
      <c r="AW60" s="277"/>
      <c r="AX60" s="277"/>
      <c r="AY60" s="277"/>
    </row>
    <row r="61" spans="1:51" ht="18.75" customHeight="1" x14ac:dyDescent="0.25">
      <c r="A61" s="277"/>
      <c r="B61" s="277"/>
      <c r="C61" s="277"/>
      <c r="D61" s="277"/>
      <c r="E61" s="277"/>
      <c r="F61" s="277"/>
      <c r="G61" s="277"/>
      <c r="H61" s="277"/>
      <c r="I61" s="277"/>
      <c r="J61" s="277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85"/>
      <c r="AF61" s="285"/>
      <c r="AG61" s="277"/>
      <c r="AH61" s="277"/>
      <c r="AI61" s="277"/>
      <c r="AJ61" s="277"/>
      <c r="AK61" s="277"/>
      <c r="AL61" s="277"/>
      <c r="AM61" s="277"/>
      <c r="AN61" s="277"/>
      <c r="AO61" s="277"/>
      <c r="AP61" s="277"/>
      <c r="AQ61" s="277"/>
      <c r="AR61" s="277"/>
      <c r="AS61" s="277"/>
      <c r="AT61" s="277"/>
      <c r="AU61" s="277"/>
      <c r="AV61" s="277"/>
      <c r="AW61" s="277"/>
      <c r="AX61" s="277"/>
      <c r="AY61" s="277"/>
    </row>
    <row r="62" spans="1:51" ht="18.75" customHeight="1" x14ac:dyDescent="0.25">
      <c r="A62" s="277"/>
      <c r="B62" s="277"/>
      <c r="C62" s="277"/>
      <c r="D62" s="277"/>
      <c r="E62" s="277"/>
      <c r="F62" s="277"/>
      <c r="G62" s="277"/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  <c r="AE62" s="285"/>
      <c r="AF62" s="285"/>
      <c r="AG62" s="277"/>
      <c r="AH62" s="277"/>
      <c r="AI62" s="277"/>
      <c r="AJ62" s="277"/>
      <c r="AK62" s="277"/>
      <c r="AL62" s="277"/>
      <c r="AM62" s="277"/>
      <c r="AN62" s="277"/>
      <c r="AO62" s="277"/>
      <c r="AP62" s="277"/>
      <c r="AQ62" s="277"/>
      <c r="AR62" s="277"/>
      <c r="AS62" s="277"/>
      <c r="AT62" s="277"/>
      <c r="AU62" s="277"/>
      <c r="AV62" s="277"/>
      <c r="AW62" s="277"/>
      <c r="AX62" s="277"/>
      <c r="AY62" s="277"/>
    </row>
    <row r="63" spans="1:51" ht="18.75" customHeight="1" x14ac:dyDescent="0.25">
      <c r="A63" s="277"/>
      <c r="B63" s="277"/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85"/>
      <c r="AF63" s="285"/>
      <c r="AG63" s="277"/>
      <c r="AH63" s="277"/>
      <c r="AI63" s="277"/>
      <c r="AJ63" s="277"/>
      <c r="AK63" s="277"/>
      <c r="AL63" s="277"/>
      <c r="AM63" s="277"/>
      <c r="AN63" s="277"/>
      <c r="AO63" s="277"/>
      <c r="AP63" s="277"/>
      <c r="AQ63" s="277"/>
      <c r="AR63" s="277"/>
      <c r="AS63" s="277"/>
      <c r="AT63" s="277"/>
      <c r="AU63" s="277"/>
      <c r="AV63" s="277"/>
      <c r="AW63" s="277"/>
      <c r="AX63" s="277"/>
      <c r="AY63" s="277"/>
    </row>
    <row r="64" spans="1:51" ht="18.75" customHeight="1" x14ac:dyDescent="0.25">
      <c r="A64" s="277"/>
      <c r="B64" s="277"/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85"/>
      <c r="AF64" s="285"/>
      <c r="AG64" s="277"/>
      <c r="AH64" s="277"/>
      <c r="AI64" s="277"/>
      <c r="AJ64" s="277"/>
      <c r="AK64" s="277"/>
      <c r="AL64" s="277"/>
      <c r="AM64" s="277"/>
      <c r="AN64" s="277"/>
      <c r="AO64" s="277"/>
      <c r="AP64" s="277"/>
      <c r="AQ64" s="277"/>
      <c r="AR64" s="277"/>
      <c r="AS64" s="277"/>
      <c r="AT64" s="277"/>
      <c r="AU64" s="277"/>
      <c r="AV64" s="277"/>
      <c r="AW64" s="277"/>
      <c r="AX64" s="277"/>
      <c r="AY64" s="277"/>
    </row>
    <row r="65" spans="1:51" ht="18.75" customHeight="1" x14ac:dyDescent="0.25">
      <c r="A65" s="277"/>
      <c r="B65" s="277"/>
      <c r="C65" s="277"/>
      <c r="D65" s="277"/>
      <c r="E65" s="277"/>
      <c r="F65" s="277"/>
      <c r="G65" s="277"/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  <c r="AE65" s="285"/>
      <c r="AF65" s="285"/>
      <c r="AG65" s="277"/>
      <c r="AH65" s="277"/>
      <c r="AI65" s="277"/>
      <c r="AJ65" s="277"/>
      <c r="AK65" s="277"/>
      <c r="AL65" s="277"/>
      <c r="AM65" s="277"/>
      <c r="AN65" s="277"/>
      <c r="AO65" s="277"/>
      <c r="AP65" s="277"/>
      <c r="AQ65" s="277"/>
      <c r="AR65" s="277"/>
      <c r="AS65" s="277"/>
      <c r="AT65" s="277"/>
      <c r="AU65" s="277"/>
      <c r="AV65" s="277"/>
      <c r="AW65" s="277"/>
      <c r="AX65" s="277"/>
      <c r="AY65" s="277"/>
    </row>
    <row r="66" spans="1:51" ht="18.75" customHeight="1" x14ac:dyDescent="0.25">
      <c r="A66" s="277"/>
      <c r="B66" s="277"/>
      <c r="C66" s="277"/>
      <c r="D66" s="277"/>
      <c r="E66" s="277"/>
      <c r="F66" s="277"/>
      <c r="G66" s="277"/>
      <c r="H66" s="277"/>
      <c r="I66" s="277"/>
      <c r="J66" s="277"/>
      <c r="K66" s="277"/>
      <c r="L66" s="277"/>
      <c r="M66" s="277"/>
      <c r="N66" s="277"/>
      <c r="O66" s="277"/>
      <c r="P66" s="277"/>
      <c r="Q66" s="277"/>
      <c r="R66" s="277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85"/>
      <c r="AF66" s="285"/>
      <c r="AG66" s="277"/>
      <c r="AH66" s="277"/>
      <c r="AI66" s="277"/>
      <c r="AJ66" s="277"/>
      <c r="AK66" s="277"/>
      <c r="AL66" s="277"/>
      <c r="AM66" s="277"/>
      <c r="AN66" s="277"/>
      <c r="AO66" s="277"/>
      <c r="AP66" s="277"/>
      <c r="AQ66" s="277"/>
      <c r="AR66" s="277"/>
      <c r="AS66" s="277"/>
      <c r="AT66" s="277"/>
      <c r="AU66" s="277"/>
      <c r="AV66" s="277"/>
      <c r="AW66" s="277"/>
      <c r="AX66" s="277"/>
      <c r="AY66" s="277"/>
    </row>
    <row r="67" spans="1:51" ht="18.75" customHeight="1" x14ac:dyDescent="0.25">
      <c r="A67" s="277"/>
      <c r="B67" s="277"/>
      <c r="C67" s="277"/>
      <c r="D67" s="277"/>
      <c r="E67" s="277"/>
      <c r="F67" s="277"/>
      <c r="G67" s="277"/>
      <c r="H67" s="277"/>
      <c r="I67" s="277"/>
      <c r="J67" s="277"/>
      <c r="K67" s="277"/>
      <c r="L67" s="277"/>
      <c r="M67" s="277"/>
      <c r="N67" s="277"/>
      <c r="O67" s="277"/>
      <c r="P67" s="277"/>
      <c r="Q67" s="277"/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85"/>
      <c r="AF67" s="285"/>
      <c r="AG67" s="277"/>
      <c r="AH67" s="277"/>
      <c r="AI67" s="277"/>
      <c r="AJ67" s="277"/>
      <c r="AK67" s="277"/>
      <c r="AL67" s="277"/>
      <c r="AM67" s="277"/>
      <c r="AN67" s="277"/>
      <c r="AO67" s="277"/>
      <c r="AP67" s="277"/>
      <c r="AQ67" s="277"/>
      <c r="AR67" s="277"/>
      <c r="AS67" s="277"/>
      <c r="AT67" s="277"/>
      <c r="AU67" s="277"/>
      <c r="AV67" s="277"/>
      <c r="AW67" s="277"/>
      <c r="AX67" s="277"/>
      <c r="AY67" s="277"/>
    </row>
    <row r="68" spans="1:51" ht="18.75" customHeight="1" x14ac:dyDescent="0.25">
      <c r="A68" s="277"/>
      <c r="B68" s="277"/>
      <c r="C68" s="277"/>
      <c r="D68" s="277"/>
      <c r="E68" s="277"/>
      <c r="F68" s="277"/>
      <c r="G68" s="277"/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277"/>
      <c r="V68" s="277"/>
      <c r="W68" s="277"/>
      <c r="X68" s="277"/>
      <c r="Y68" s="277"/>
      <c r="Z68" s="277"/>
      <c r="AA68" s="277"/>
      <c r="AB68" s="277"/>
      <c r="AC68" s="277"/>
      <c r="AD68" s="277"/>
      <c r="AE68" s="285"/>
      <c r="AF68" s="285"/>
      <c r="AG68" s="277"/>
      <c r="AH68" s="277"/>
      <c r="AI68" s="277"/>
      <c r="AJ68" s="277"/>
      <c r="AK68" s="277"/>
      <c r="AL68" s="277"/>
      <c r="AM68" s="277"/>
      <c r="AN68" s="277"/>
      <c r="AO68" s="277"/>
      <c r="AP68" s="277"/>
      <c r="AQ68" s="277"/>
      <c r="AR68" s="277"/>
      <c r="AS68" s="277"/>
      <c r="AT68" s="277"/>
      <c r="AU68" s="277"/>
      <c r="AV68" s="277"/>
      <c r="AW68" s="277"/>
      <c r="AX68" s="277"/>
      <c r="AY68" s="277"/>
    </row>
    <row r="69" spans="1:51" ht="18.75" customHeight="1" x14ac:dyDescent="0.25">
      <c r="A69" s="277"/>
      <c r="B69" s="277"/>
      <c r="C69" s="277"/>
      <c r="D69" s="277"/>
      <c r="E69" s="277"/>
      <c r="F69" s="277"/>
      <c r="G69" s="277"/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85"/>
      <c r="AF69" s="285"/>
      <c r="AG69" s="277"/>
      <c r="AH69" s="277"/>
      <c r="AI69" s="277"/>
      <c r="AJ69" s="277"/>
      <c r="AK69" s="277"/>
      <c r="AL69" s="277"/>
      <c r="AM69" s="277"/>
      <c r="AN69" s="277"/>
      <c r="AO69" s="277"/>
      <c r="AP69" s="277"/>
      <c r="AQ69" s="277"/>
      <c r="AR69" s="277"/>
      <c r="AS69" s="277"/>
      <c r="AT69" s="277"/>
      <c r="AU69" s="277"/>
      <c r="AV69" s="277"/>
      <c r="AW69" s="277"/>
      <c r="AX69" s="277"/>
      <c r="AY69" s="277"/>
    </row>
    <row r="70" spans="1:51" ht="18.75" customHeight="1" x14ac:dyDescent="0.25">
      <c r="A70" s="277"/>
      <c r="B70" s="277"/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277"/>
      <c r="Z70" s="277"/>
      <c r="AA70" s="277"/>
      <c r="AB70" s="277"/>
      <c r="AC70" s="277"/>
      <c r="AD70" s="277"/>
      <c r="AE70" s="285"/>
      <c r="AF70" s="285"/>
      <c r="AG70" s="277"/>
      <c r="AH70" s="277"/>
      <c r="AI70" s="277"/>
      <c r="AJ70" s="277"/>
      <c r="AK70" s="277"/>
      <c r="AL70" s="277"/>
      <c r="AM70" s="277"/>
      <c r="AN70" s="277"/>
      <c r="AO70" s="277"/>
      <c r="AP70" s="277"/>
      <c r="AQ70" s="277"/>
      <c r="AR70" s="277"/>
      <c r="AS70" s="277"/>
      <c r="AT70" s="277"/>
      <c r="AU70" s="277"/>
      <c r="AV70" s="277"/>
      <c r="AW70" s="277"/>
      <c r="AX70" s="277"/>
      <c r="AY70" s="277"/>
    </row>
    <row r="71" spans="1:51" ht="18.75" customHeight="1" x14ac:dyDescent="0.25">
      <c r="A71" s="277"/>
      <c r="B71" s="277"/>
      <c r="C71" s="277"/>
      <c r="D71" s="277"/>
      <c r="E71" s="277"/>
      <c r="F71" s="277"/>
      <c r="G71" s="277"/>
      <c r="H71" s="277"/>
      <c r="I71" s="277"/>
      <c r="J71" s="277"/>
      <c r="K71" s="277"/>
      <c r="L71" s="277"/>
      <c r="M71" s="277"/>
      <c r="N71" s="277"/>
      <c r="O71" s="277"/>
      <c r="P71" s="277"/>
      <c r="Q71" s="277"/>
      <c r="R71" s="277"/>
      <c r="S71" s="277"/>
      <c r="T71" s="277"/>
      <c r="U71" s="277"/>
      <c r="V71" s="277"/>
      <c r="W71" s="277"/>
      <c r="X71" s="277"/>
      <c r="Y71" s="277"/>
      <c r="Z71" s="277"/>
      <c r="AA71" s="277"/>
      <c r="AB71" s="277"/>
      <c r="AC71" s="277"/>
      <c r="AD71" s="277"/>
      <c r="AE71" s="285"/>
      <c r="AF71" s="285"/>
      <c r="AG71" s="277"/>
      <c r="AH71" s="277"/>
      <c r="AI71" s="277"/>
      <c r="AJ71" s="277"/>
      <c r="AK71" s="277"/>
      <c r="AL71" s="277"/>
      <c r="AM71" s="277"/>
      <c r="AN71" s="277"/>
      <c r="AO71" s="277"/>
      <c r="AP71" s="277"/>
      <c r="AQ71" s="277"/>
      <c r="AR71" s="277"/>
      <c r="AS71" s="277"/>
      <c r="AT71" s="277"/>
      <c r="AU71" s="277"/>
      <c r="AV71" s="277"/>
      <c r="AW71" s="277"/>
      <c r="AX71" s="277"/>
      <c r="AY71" s="277"/>
    </row>
    <row r="72" spans="1:51" ht="18.75" customHeight="1" x14ac:dyDescent="0.25">
      <c r="A72" s="277"/>
      <c r="B72" s="277"/>
      <c r="C72" s="277"/>
      <c r="D72" s="277"/>
      <c r="E72" s="277"/>
      <c r="F72" s="277"/>
      <c r="G72" s="277"/>
      <c r="H72" s="277"/>
      <c r="I72" s="277"/>
      <c r="J72" s="277"/>
      <c r="K72" s="277"/>
      <c r="L72" s="277"/>
      <c r="M72" s="277"/>
      <c r="N72" s="277"/>
      <c r="O72" s="277"/>
      <c r="P72" s="277"/>
      <c r="Q72" s="277"/>
      <c r="R72" s="277"/>
      <c r="S72" s="277"/>
      <c r="T72" s="277"/>
      <c r="U72" s="277"/>
      <c r="V72" s="277"/>
      <c r="W72" s="277"/>
      <c r="X72" s="277"/>
      <c r="Y72" s="277"/>
      <c r="Z72" s="277"/>
      <c r="AA72" s="277"/>
      <c r="AB72" s="277"/>
      <c r="AC72" s="277"/>
      <c r="AD72" s="277"/>
      <c r="AE72" s="285"/>
      <c r="AF72" s="285"/>
      <c r="AG72" s="277"/>
      <c r="AH72" s="277"/>
      <c r="AI72" s="277"/>
      <c r="AJ72" s="277"/>
      <c r="AK72" s="277"/>
      <c r="AL72" s="277"/>
      <c r="AM72" s="277"/>
      <c r="AN72" s="277"/>
      <c r="AO72" s="277"/>
      <c r="AP72" s="277"/>
      <c r="AQ72" s="277"/>
      <c r="AR72" s="277"/>
      <c r="AS72" s="277"/>
      <c r="AT72" s="277"/>
      <c r="AU72" s="277"/>
      <c r="AV72" s="277"/>
      <c r="AW72" s="277"/>
      <c r="AX72" s="277"/>
      <c r="AY72" s="277"/>
    </row>
    <row r="73" spans="1:51" ht="18.75" customHeight="1" x14ac:dyDescent="0.25">
      <c r="A73" s="277"/>
      <c r="B73" s="277"/>
      <c r="C73" s="277"/>
      <c r="D73" s="277"/>
      <c r="E73" s="277"/>
      <c r="F73" s="277"/>
      <c r="G73" s="277"/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7"/>
      <c r="Y73" s="277"/>
      <c r="Z73" s="277"/>
      <c r="AA73" s="277"/>
      <c r="AB73" s="277"/>
      <c r="AC73" s="277"/>
      <c r="AD73" s="277"/>
      <c r="AE73" s="285"/>
      <c r="AF73" s="285"/>
      <c r="AG73" s="277"/>
      <c r="AH73" s="277"/>
      <c r="AI73" s="277"/>
      <c r="AJ73" s="277"/>
      <c r="AK73" s="277"/>
      <c r="AL73" s="277"/>
      <c r="AM73" s="277"/>
      <c r="AN73" s="277"/>
      <c r="AO73" s="277"/>
      <c r="AP73" s="277"/>
      <c r="AQ73" s="277"/>
      <c r="AR73" s="277"/>
      <c r="AS73" s="277"/>
      <c r="AT73" s="277"/>
      <c r="AU73" s="277"/>
      <c r="AV73" s="277"/>
      <c r="AW73" s="277"/>
      <c r="AX73" s="277"/>
      <c r="AY73" s="277"/>
    </row>
    <row r="74" spans="1:51" ht="18.75" customHeight="1" x14ac:dyDescent="0.25">
      <c r="A74" s="277"/>
      <c r="B74" s="277"/>
      <c r="C74" s="277"/>
      <c r="D74" s="277"/>
      <c r="E74" s="277"/>
      <c r="F74" s="277"/>
      <c r="G74" s="277"/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277"/>
      <c r="S74" s="277"/>
      <c r="T74" s="277"/>
      <c r="U74" s="277"/>
      <c r="V74" s="277"/>
      <c r="W74" s="277"/>
      <c r="X74" s="277"/>
      <c r="Y74" s="277"/>
      <c r="Z74" s="277"/>
      <c r="AA74" s="277"/>
      <c r="AB74" s="277"/>
      <c r="AC74" s="277"/>
      <c r="AD74" s="277"/>
      <c r="AE74" s="285"/>
      <c r="AF74" s="285"/>
      <c r="AG74" s="277"/>
      <c r="AH74" s="277"/>
      <c r="AI74" s="277"/>
      <c r="AJ74" s="277"/>
      <c r="AK74" s="277"/>
      <c r="AL74" s="277"/>
      <c r="AM74" s="277"/>
      <c r="AN74" s="277"/>
      <c r="AO74" s="277"/>
      <c r="AP74" s="277"/>
      <c r="AQ74" s="277"/>
      <c r="AR74" s="277"/>
      <c r="AS74" s="277"/>
      <c r="AT74" s="277"/>
      <c r="AU74" s="277"/>
      <c r="AV74" s="277"/>
      <c r="AW74" s="277"/>
      <c r="AX74" s="277"/>
      <c r="AY74" s="277"/>
    </row>
    <row r="75" spans="1:51" ht="18.75" customHeight="1" x14ac:dyDescent="0.25">
      <c r="A75" s="277"/>
      <c r="B75" s="277"/>
      <c r="C75" s="277"/>
      <c r="D75" s="277"/>
      <c r="E75" s="277"/>
      <c r="F75" s="277"/>
      <c r="G75" s="277"/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277"/>
      <c r="Z75" s="277"/>
      <c r="AA75" s="277"/>
      <c r="AB75" s="277"/>
      <c r="AC75" s="277"/>
      <c r="AD75" s="277"/>
      <c r="AE75" s="285"/>
      <c r="AF75" s="285"/>
      <c r="AG75" s="277"/>
      <c r="AH75" s="277"/>
      <c r="AI75" s="277"/>
      <c r="AJ75" s="277"/>
      <c r="AK75" s="277"/>
      <c r="AL75" s="277"/>
      <c r="AM75" s="277"/>
      <c r="AN75" s="277"/>
      <c r="AO75" s="277"/>
      <c r="AP75" s="277"/>
      <c r="AQ75" s="277"/>
      <c r="AR75" s="277"/>
      <c r="AS75" s="277"/>
      <c r="AT75" s="277"/>
      <c r="AU75" s="277"/>
      <c r="AV75" s="277"/>
      <c r="AW75" s="277"/>
      <c r="AX75" s="277"/>
      <c r="AY75" s="277"/>
    </row>
    <row r="76" spans="1:51" ht="18.75" customHeight="1" x14ac:dyDescent="0.25">
      <c r="A76" s="277"/>
      <c r="B76" s="277"/>
      <c r="C76" s="277"/>
      <c r="D76" s="277"/>
      <c r="E76" s="277"/>
      <c r="F76" s="277"/>
      <c r="G76" s="277"/>
      <c r="H76" s="277"/>
      <c r="I76" s="277"/>
      <c r="J76" s="277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277"/>
      <c r="V76" s="277"/>
      <c r="W76" s="277"/>
      <c r="X76" s="277"/>
      <c r="Y76" s="277"/>
      <c r="Z76" s="277"/>
      <c r="AA76" s="277"/>
      <c r="AB76" s="277"/>
      <c r="AC76" s="277"/>
      <c r="AD76" s="277"/>
      <c r="AE76" s="285"/>
      <c r="AF76" s="285"/>
      <c r="AG76" s="277"/>
      <c r="AH76" s="277"/>
      <c r="AI76" s="277"/>
      <c r="AJ76" s="277"/>
      <c r="AK76" s="277"/>
      <c r="AL76" s="277"/>
      <c r="AM76" s="277"/>
      <c r="AN76" s="277"/>
      <c r="AO76" s="277"/>
      <c r="AP76" s="277"/>
      <c r="AQ76" s="277"/>
      <c r="AR76" s="277"/>
      <c r="AS76" s="277"/>
      <c r="AT76" s="277"/>
      <c r="AU76" s="277"/>
      <c r="AV76" s="277"/>
      <c r="AW76" s="277"/>
      <c r="AX76" s="277"/>
      <c r="AY76" s="277"/>
    </row>
    <row r="77" spans="1:51" ht="18.75" customHeight="1" x14ac:dyDescent="0.25">
      <c r="A77" s="277"/>
      <c r="B77" s="277"/>
      <c r="C77" s="277"/>
      <c r="D77" s="277"/>
      <c r="E77" s="277"/>
      <c r="F77" s="277"/>
      <c r="G77" s="277"/>
      <c r="H77" s="277"/>
      <c r="I77" s="277"/>
      <c r="J77" s="277"/>
      <c r="K77" s="277"/>
      <c r="L77" s="277"/>
      <c r="M77" s="277"/>
      <c r="N77" s="277"/>
      <c r="O77" s="277"/>
      <c r="P77" s="277"/>
      <c r="Q77" s="277"/>
      <c r="R77" s="277"/>
      <c r="S77" s="277"/>
      <c r="T77" s="277"/>
      <c r="U77" s="277"/>
      <c r="V77" s="277"/>
      <c r="W77" s="277"/>
      <c r="X77" s="277"/>
      <c r="Y77" s="277"/>
      <c r="Z77" s="277"/>
      <c r="AA77" s="277"/>
      <c r="AB77" s="277"/>
      <c r="AC77" s="277"/>
      <c r="AD77" s="277"/>
      <c r="AE77" s="285"/>
      <c r="AF77" s="285"/>
      <c r="AG77" s="277"/>
      <c r="AH77" s="277"/>
      <c r="AI77" s="277"/>
      <c r="AJ77" s="277"/>
      <c r="AK77" s="277"/>
      <c r="AL77" s="277"/>
      <c r="AM77" s="277"/>
      <c r="AN77" s="277"/>
      <c r="AO77" s="277"/>
      <c r="AP77" s="277"/>
      <c r="AQ77" s="277"/>
      <c r="AR77" s="277"/>
      <c r="AS77" s="277"/>
      <c r="AT77" s="277"/>
      <c r="AU77" s="277"/>
      <c r="AV77" s="277"/>
      <c r="AW77" s="277"/>
      <c r="AX77" s="277"/>
      <c r="AY77" s="277"/>
    </row>
    <row r="78" spans="1:51" ht="18.75" customHeight="1" x14ac:dyDescent="0.25">
      <c r="A78" s="277"/>
      <c r="B78" s="277"/>
      <c r="C78" s="277"/>
      <c r="D78" s="277"/>
      <c r="E78" s="277"/>
      <c r="F78" s="277"/>
      <c r="G78" s="277"/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277"/>
      <c r="V78" s="277"/>
      <c r="W78" s="277"/>
      <c r="X78" s="277"/>
      <c r="Y78" s="277"/>
      <c r="Z78" s="277"/>
      <c r="AA78" s="277"/>
      <c r="AB78" s="277"/>
      <c r="AC78" s="277"/>
      <c r="AD78" s="277"/>
      <c r="AE78" s="285"/>
      <c r="AF78" s="285"/>
      <c r="AG78" s="277"/>
      <c r="AH78" s="277"/>
      <c r="AI78" s="277"/>
      <c r="AJ78" s="277"/>
      <c r="AK78" s="277"/>
      <c r="AL78" s="277"/>
      <c r="AM78" s="277"/>
      <c r="AN78" s="277"/>
      <c r="AO78" s="277"/>
      <c r="AP78" s="277"/>
      <c r="AQ78" s="277"/>
      <c r="AR78" s="277"/>
      <c r="AS78" s="277"/>
      <c r="AT78" s="277"/>
      <c r="AU78" s="277"/>
      <c r="AV78" s="277"/>
      <c r="AW78" s="277"/>
      <c r="AX78" s="277"/>
      <c r="AY78" s="277"/>
    </row>
    <row r="79" spans="1:51" ht="18.75" customHeight="1" x14ac:dyDescent="0.25">
      <c r="A79" s="277"/>
      <c r="B79" s="277"/>
      <c r="C79" s="277"/>
      <c r="D79" s="277"/>
      <c r="E79" s="277"/>
      <c r="F79" s="277"/>
      <c r="G79" s="277"/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277"/>
      <c r="V79" s="277"/>
      <c r="W79" s="277"/>
      <c r="X79" s="277"/>
      <c r="Y79" s="277"/>
      <c r="Z79" s="277"/>
      <c r="AA79" s="277"/>
      <c r="AB79" s="277"/>
      <c r="AC79" s="277"/>
      <c r="AD79" s="277"/>
      <c r="AE79" s="285"/>
      <c r="AF79" s="285"/>
      <c r="AG79" s="277"/>
      <c r="AH79" s="277"/>
      <c r="AI79" s="277"/>
      <c r="AJ79" s="277"/>
      <c r="AK79" s="277"/>
      <c r="AL79" s="277"/>
      <c r="AM79" s="277"/>
      <c r="AN79" s="277"/>
      <c r="AO79" s="277"/>
      <c r="AP79" s="277"/>
      <c r="AQ79" s="277"/>
      <c r="AR79" s="277"/>
      <c r="AS79" s="277"/>
      <c r="AT79" s="277"/>
      <c r="AU79" s="277"/>
      <c r="AV79" s="277"/>
      <c r="AW79" s="277"/>
      <c r="AX79" s="277"/>
      <c r="AY79" s="277"/>
    </row>
    <row r="80" spans="1:51" ht="18.75" customHeight="1" x14ac:dyDescent="0.25">
      <c r="A80" s="277"/>
      <c r="B80" s="277"/>
      <c r="C80" s="277"/>
      <c r="D80" s="277"/>
      <c r="E80" s="277"/>
      <c r="F80" s="277"/>
      <c r="G80" s="277"/>
      <c r="H80" s="277"/>
      <c r="I80" s="277"/>
      <c r="J80" s="277"/>
      <c r="K80" s="277"/>
      <c r="L80" s="277"/>
      <c r="M80" s="277"/>
      <c r="N80" s="277"/>
      <c r="O80" s="277"/>
      <c r="P80" s="277"/>
      <c r="Q80" s="277"/>
      <c r="R80" s="277"/>
      <c r="S80" s="277"/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  <c r="AE80" s="285"/>
      <c r="AF80" s="285"/>
      <c r="AG80" s="277"/>
      <c r="AH80" s="277"/>
      <c r="AI80" s="277"/>
      <c r="AJ80" s="277"/>
      <c r="AK80" s="277"/>
      <c r="AL80" s="277"/>
      <c r="AM80" s="277"/>
      <c r="AN80" s="277"/>
      <c r="AO80" s="277"/>
      <c r="AP80" s="277"/>
      <c r="AQ80" s="277"/>
      <c r="AR80" s="277"/>
      <c r="AS80" s="277"/>
      <c r="AT80" s="277"/>
      <c r="AU80" s="277"/>
      <c r="AV80" s="277"/>
      <c r="AW80" s="277"/>
      <c r="AX80" s="277"/>
      <c r="AY80" s="277"/>
    </row>
    <row r="81" spans="1:51" ht="18.75" customHeight="1" x14ac:dyDescent="0.25">
      <c r="A81" s="277"/>
      <c r="B81" s="277"/>
      <c r="C81" s="277"/>
      <c r="D81" s="277"/>
      <c r="E81" s="277"/>
      <c r="F81" s="277"/>
      <c r="G81" s="277"/>
      <c r="H81" s="277"/>
      <c r="I81" s="277"/>
      <c r="J81" s="277"/>
      <c r="K81" s="277"/>
      <c r="L81" s="277"/>
      <c r="M81" s="277"/>
      <c r="N81" s="277"/>
      <c r="O81" s="277"/>
      <c r="P81" s="277"/>
      <c r="Q81" s="277"/>
      <c r="R81" s="277"/>
      <c r="S81" s="277"/>
      <c r="T81" s="277"/>
      <c r="U81" s="277"/>
      <c r="V81" s="277"/>
      <c r="W81" s="277"/>
      <c r="X81" s="277"/>
      <c r="Y81" s="277"/>
      <c r="Z81" s="277"/>
      <c r="AA81" s="277"/>
      <c r="AB81" s="277"/>
      <c r="AC81" s="277"/>
      <c r="AD81" s="277"/>
      <c r="AE81" s="285"/>
      <c r="AF81" s="285"/>
      <c r="AG81" s="277"/>
      <c r="AH81" s="277"/>
      <c r="AI81" s="277"/>
      <c r="AJ81" s="277"/>
      <c r="AK81" s="277"/>
      <c r="AL81" s="277"/>
      <c r="AM81" s="277"/>
      <c r="AN81" s="277"/>
      <c r="AO81" s="277"/>
      <c r="AP81" s="277"/>
      <c r="AQ81" s="277"/>
      <c r="AR81" s="277"/>
      <c r="AS81" s="277"/>
      <c r="AT81" s="277"/>
      <c r="AU81" s="277"/>
      <c r="AV81" s="277"/>
      <c r="AW81" s="277"/>
      <c r="AX81" s="277"/>
      <c r="AY81" s="277"/>
    </row>
    <row r="82" spans="1:51" ht="18.75" customHeight="1" x14ac:dyDescent="0.25">
      <c r="A82" s="277"/>
      <c r="B82" s="277"/>
      <c r="C82" s="277"/>
      <c r="D82" s="277"/>
      <c r="E82" s="277"/>
      <c r="F82" s="277"/>
      <c r="G82" s="277"/>
      <c r="H82" s="277"/>
      <c r="I82" s="277"/>
      <c r="J82" s="277"/>
      <c r="K82" s="277"/>
      <c r="L82" s="277"/>
      <c r="M82" s="277"/>
      <c r="N82" s="277"/>
      <c r="O82" s="277"/>
      <c r="P82" s="277"/>
      <c r="Q82" s="277"/>
      <c r="R82" s="277"/>
      <c r="S82" s="277"/>
      <c r="T82" s="277"/>
      <c r="U82" s="277"/>
      <c r="V82" s="277"/>
      <c r="W82" s="277"/>
      <c r="X82" s="277"/>
      <c r="Y82" s="277"/>
      <c r="Z82" s="277"/>
      <c r="AA82" s="277"/>
      <c r="AB82" s="277"/>
      <c r="AC82" s="277"/>
      <c r="AD82" s="277"/>
      <c r="AE82" s="285"/>
      <c r="AF82" s="285"/>
      <c r="AG82" s="277"/>
      <c r="AH82" s="277"/>
      <c r="AI82" s="277"/>
      <c r="AJ82" s="277"/>
      <c r="AK82" s="277"/>
      <c r="AL82" s="277"/>
      <c r="AM82" s="277"/>
      <c r="AN82" s="277"/>
      <c r="AO82" s="277"/>
      <c r="AP82" s="277"/>
      <c r="AQ82" s="277"/>
      <c r="AR82" s="277"/>
      <c r="AS82" s="277"/>
      <c r="AT82" s="277"/>
      <c r="AU82" s="277"/>
      <c r="AV82" s="277"/>
      <c r="AW82" s="277"/>
      <c r="AX82" s="277"/>
      <c r="AY82" s="277"/>
    </row>
    <row r="83" spans="1:51" ht="18.75" customHeight="1" x14ac:dyDescent="0.25">
      <c r="A83" s="277"/>
      <c r="B83" s="277"/>
      <c r="C83" s="277"/>
      <c r="D83" s="277"/>
      <c r="E83" s="277"/>
      <c r="F83" s="277"/>
      <c r="G83" s="277"/>
      <c r="H83" s="277"/>
      <c r="I83" s="277"/>
      <c r="J83" s="277"/>
      <c r="K83" s="277"/>
      <c r="L83" s="277"/>
      <c r="M83" s="277"/>
      <c r="N83" s="277"/>
      <c r="O83" s="277"/>
      <c r="P83" s="277"/>
      <c r="Q83" s="277"/>
      <c r="R83" s="277"/>
      <c r="S83" s="277"/>
      <c r="T83" s="277"/>
      <c r="U83" s="277"/>
      <c r="V83" s="277"/>
      <c r="W83" s="277"/>
      <c r="X83" s="277"/>
      <c r="Y83" s="277"/>
      <c r="Z83" s="277"/>
      <c r="AA83" s="277"/>
      <c r="AB83" s="277"/>
      <c r="AC83" s="277"/>
      <c r="AD83" s="277"/>
      <c r="AE83" s="285"/>
      <c r="AF83" s="285"/>
      <c r="AG83" s="277"/>
      <c r="AH83" s="277"/>
      <c r="AI83" s="277"/>
      <c r="AJ83" s="277"/>
      <c r="AK83" s="277"/>
      <c r="AL83" s="277"/>
      <c r="AM83" s="277"/>
      <c r="AN83" s="277"/>
      <c r="AO83" s="277"/>
      <c r="AP83" s="277"/>
      <c r="AQ83" s="277"/>
      <c r="AR83" s="277"/>
      <c r="AS83" s="277"/>
      <c r="AT83" s="277"/>
      <c r="AU83" s="277"/>
      <c r="AV83" s="277"/>
      <c r="AW83" s="277"/>
      <c r="AX83" s="277"/>
      <c r="AY83" s="277"/>
    </row>
    <row r="84" spans="1:51" ht="18.75" customHeight="1" x14ac:dyDescent="0.25">
      <c r="A84" s="277"/>
      <c r="B84" s="277"/>
      <c r="C84" s="277"/>
      <c r="D84" s="277"/>
      <c r="E84" s="277"/>
      <c r="F84" s="277"/>
      <c r="G84" s="277"/>
      <c r="H84" s="277"/>
      <c r="I84" s="277"/>
      <c r="J84" s="277"/>
      <c r="K84" s="277"/>
      <c r="L84" s="277"/>
      <c r="M84" s="277"/>
      <c r="N84" s="277"/>
      <c r="O84" s="277"/>
      <c r="P84" s="277"/>
      <c r="Q84" s="277"/>
      <c r="R84" s="277"/>
      <c r="S84" s="277"/>
      <c r="T84" s="277"/>
      <c r="U84" s="277"/>
      <c r="V84" s="277"/>
      <c r="W84" s="277"/>
      <c r="X84" s="277"/>
      <c r="Y84" s="277"/>
      <c r="Z84" s="277"/>
      <c r="AA84" s="277"/>
      <c r="AB84" s="277"/>
      <c r="AC84" s="277"/>
      <c r="AD84" s="277"/>
      <c r="AE84" s="285"/>
      <c r="AF84" s="285"/>
      <c r="AG84" s="277"/>
      <c r="AH84" s="277"/>
      <c r="AI84" s="277"/>
      <c r="AJ84" s="277"/>
      <c r="AK84" s="277"/>
      <c r="AL84" s="277"/>
      <c r="AM84" s="277"/>
      <c r="AN84" s="277"/>
      <c r="AO84" s="277"/>
      <c r="AP84" s="277"/>
      <c r="AQ84" s="277"/>
      <c r="AR84" s="277"/>
      <c r="AS84" s="277"/>
      <c r="AT84" s="277"/>
      <c r="AU84" s="277"/>
      <c r="AV84" s="277"/>
      <c r="AW84" s="277"/>
      <c r="AX84" s="277"/>
      <c r="AY84" s="277"/>
    </row>
    <row r="85" spans="1:51" ht="18.75" customHeight="1" x14ac:dyDescent="0.25">
      <c r="A85" s="277"/>
      <c r="B85" s="277"/>
      <c r="C85" s="277"/>
      <c r="D85" s="277"/>
      <c r="E85" s="277"/>
      <c r="F85" s="277"/>
      <c r="G85" s="277"/>
      <c r="H85" s="277"/>
      <c r="I85" s="277"/>
      <c r="J85" s="277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277"/>
      <c r="AA85" s="277"/>
      <c r="AB85" s="277"/>
      <c r="AC85" s="277"/>
      <c r="AD85" s="277"/>
      <c r="AE85" s="285"/>
      <c r="AF85" s="285"/>
      <c r="AG85" s="277"/>
      <c r="AH85" s="277"/>
      <c r="AI85" s="277"/>
      <c r="AJ85" s="277"/>
      <c r="AK85" s="277"/>
      <c r="AL85" s="277"/>
      <c r="AM85" s="277"/>
      <c r="AN85" s="277"/>
      <c r="AO85" s="277"/>
      <c r="AP85" s="277"/>
      <c r="AQ85" s="277"/>
      <c r="AR85" s="277"/>
      <c r="AS85" s="277"/>
      <c r="AT85" s="277"/>
      <c r="AU85" s="277"/>
      <c r="AV85" s="277"/>
      <c r="AW85" s="277"/>
      <c r="AX85" s="277"/>
      <c r="AY85" s="277"/>
    </row>
    <row r="86" spans="1:51" ht="18.75" customHeight="1" x14ac:dyDescent="0.25">
      <c r="A86" s="277"/>
      <c r="B86" s="277"/>
      <c r="C86" s="277"/>
      <c r="D86" s="277"/>
      <c r="E86" s="277"/>
      <c r="F86" s="277"/>
      <c r="G86" s="277"/>
      <c r="H86" s="277"/>
      <c r="I86" s="277"/>
      <c r="J86" s="277"/>
      <c r="K86" s="277"/>
      <c r="L86" s="277"/>
      <c r="M86" s="277"/>
      <c r="N86" s="277"/>
      <c r="O86" s="277"/>
      <c r="P86" s="277"/>
      <c r="Q86" s="277"/>
      <c r="R86" s="277"/>
      <c r="S86" s="277"/>
      <c r="T86" s="277"/>
      <c r="U86" s="277"/>
      <c r="V86" s="277"/>
      <c r="W86" s="277"/>
      <c r="X86" s="277"/>
      <c r="Y86" s="277"/>
      <c r="Z86" s="277"/>
      <c r="AA86" s="277"/>
      <c r="AB86" s="277"/>
      <c r="AC86" s="277"/>
      <c r="AD86" s="277"/>
      <c r="AE86" s="285"/>
      <c r="AF86" s="285"/>
      <c r="AG86" s="277"/>
      <c r="AH86" s="277"/>
      <c r="AI86" s="277"/>
      <c r="AJ86" s="277"/>
      <c r="AK86" s="277"/>
      <c r="AL86" s="277"/>
      <c r="AM86" s="277"/>
      <c r="AN86" s="277"/>
      <c r="AO86" s="277"/>
      <c r="AP86" s="277"/>
      <c r="AQ86" s="277"/>
      <c r="AR86" s="277"/>
      <c r="AS86" s="277"/>
      <c r="AT86" s="277"/>
      <c r="AU86" s="277"/>
      <c r="AV86" s="277"/>
      <c r="AW86" s="277"/>
      <c r="AX86" s="277"/>
      <c r="AY86" s="277"/>
    </row>
    <row r="87" spans="1:51" ht="18.75" customHeight="1" x14ac:dyDescent="0.25">
      <c r="A87" s="277"/>
      <c r="B87" s="277"/>
      <c r="C87" s="277"/>
      <c r="D87" s="277"/>
      <c r="E87" s="277"/>
      <c r="F87" s="277"/>
      <c r="G87" s="277"/>
      <c r="H87" s="277"/>
      <c r="I87" s="277"/>
      <c r="J87" s="277"/>
      <c r="K87" s="277"/>
      <c r="L87" s="277"/>
      <c r="M87" s="277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7"/>
      <c r="Y87" s="277"/>
      <c r="Z87" s="277"/>
      <c r="AA87" s="277"/>
      <c r="AB87" s="277"/>
      <c r="AC87" s="277"/>
      <c r="AD87" s="277"/>
      <c r="AE87" s="285"/>
      <c r="AF87" s="285"/>
      <c r="AG87" s="277"/>
      <c r="AH87" s="277"/>
      <c r="AI87" s="277"/>
      <c r="AJ87" s="277"/>
      <c r="AK87" s="277"/>
      <c r="AL87" s="277"/>
      <c r="AM87" s="277"/>
      <c r="AN87" s="277"/>
      <c r="AO87" s="277"/>
      <c r="AP87" s="277"/>
      <c r="AQ87" s="277"/>
      <c r="AR87" s="277"/>
      <c r="AS87" s="277"/>
      <c r="AT87" s="277"/>
      <c r="AU87" s="277"/>
      <c r="AV87" s="277"/>
      <c r="AW87" s="277"/>
      <c r="AX87" s="277"/>
      <c r="AY87" s="277"/>
    </row>
    <row r="88" spans="1:51" ht="18.75" customHeight="1" x14ac:dyDescent="0.25">
      <c r="A88" s="277"/>
      <c r="B88" s="277"/>
      <c r="C88" s="277"/>
      <c r="D88" s="277"/>
      <c r="E88" s="277"/>
      <c r="F88" s="277"/>
      <c r="G88" s="277"/>
      <c r="H88" s="277"/>
      <c r="I88" s="277"/>
      <c r="J88" s="277"/>
      <c r="K88" s="277"/>
      <c r="L88" s="277"/>
      <c r="M88" s="277"/>
      <c r="N88" s="277"/>
      <c r="O88" s="277"/>
      <c r="P88" s="277"/>
      <c r="Q88" s="277"/>
      <c r="R88" s="277"/>
      <c r="S88" s="277"/>
      <c r="T88" s="277"/>
      <c r="U88" s="277"/>
      <c r="V88" s="277"/>
      <c r="W88" s="277"/>
      <c r="X88" s="277"/>
      <c r="Y88" s="277"/>
      <c r="Z88" s="277"/>
      <c r="AA88" s="277"/>
      <c r="AB88" s="277"/>
      <c r="AC88" s="277"/>
      <c r="AD88" s="277"/>
      <c r="AE88" s="285"/>
      <c r="AF88" s="285"/>
      <c r="AG88" s="277"/>
      <c r="AH88" s="277"/>
      <c r="AI88" s="277"/>
      <c r="AJ88" s="277"/>
      <c r="AK88" s="277"/>
      <c r="AL88" s="277"/>
      <c r="AM88" s="277"/>
      <c r="AN88" s="277"/>
      <c r="AO88" s="277"/>
      <c r="AP88" s="277"/>
      <c r="AQ88" s="277"/>
      <c r="AR88" s="277"/>
      <c r="AS88" s="277"/>
      <c r="AT88" s="277"/>
      <c r="AU88" s="277"/>
      <c r="AV88" s="277"/>
      <c r="AW88" s="277"/>
      <c r="AX88" s="277"/>
      <c r="AY88" s="277"/>
    </row>
    <row r="89" spans="1:51" ht="18.75" customHeight="1" x14ac:dyDescent="0.25">
      <c r="A89" s="277"/>
      <c r="B89" s="277"/>
      <c r="C89" s="277"/>
      <c r="D89" s="277"/>
      <c r="E89" s="277"/>
      <c r="F89" s="277"/>
      <c r="G89" s="277"/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7"/>
      <c r="Y89" s="277"/>
      <c r="Z89" s="277"/>
      <c r="AA89" s="277"/>
      <c r="AB89" s="277"/>
      <c r="AC89" s="277"/>
      <c r="AD89" s="277"/>
      <c r="AE89" s="285"/>
      <c r="AF89" s="285"/>
      <c r="AG89" s="277"/>
      <c r="AH89" s="277"/>
      <c r="AI89" s="277"/>
      <c r="AJ89" s="277"/>
      <c r="AK89" s="277"/>
      <c r="AL89" s="277"/>
      <c r="AM89" s="277"/>
      <c r="AN89" s="277"/>
      <c r="AO89" s="277"/>
      <c r="AP89" s="277"/>
      <c r="AQ89" s="277"/>
      <c r="AR89" s="277"/>
      <c r="AS89" s="277"/>
      <c r="AT89" s="277"/>
      <c r="AU89" s="277"/>
      <c r="AV89" s="277"/>
      <c r="AW89" s="277"/>
      <c r="AX89" s="277"/>
      <c r="AY89" s="277"/>
    </row>
    <row r="90" spans="1:51" ht="18.75" customHeight="1" x14ac:dyDescent="0.25">
      <c r="A90" s="277"/>
      <c r="B90" s="277"/>
      <c r="C90" s="277"/>
      <c r="D90" s="277"/>
      <c r="E90" s="277"/>
      <c r="F90" s="277"/>
      <c r="G90" s="277"/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277"/>
      <c r="V90" s="277"/>
      <c r="W90" s="277"/>
      <c r="X90" s="277"/>
      <c r="Y90" s="277"/>
      <c r="Z90" s="277"/>
      <c r="AA90" s="277"/>
      <c r="AB90" s="277"/>
      <c r="AC90" s="277"/>
      <c r="AD90" s="277"/>
      <c r="AE90" s="285"/>
      <c r="AF90" s="285"/>
      <c r="AG90" s="277"/>
      <c r="AH90" s="277"/>
      <c r="AI90" s="277"/>
      <c r="AJ90" s="277"/>
      <c r="AK90" s="277"/>
      <c r="AL90" s="277"/>
      <c r="AM90" s="277"/>
      <c r="AN90" s="277"/>
      <c r="AO90" s="277"/>
      <c r="AP90" s="277"/>
      <c r="AQ90" s="277"/>
      <c r="AR90" s="277"/>
      <c r="AS90" s="277"/>
      <c r="AT90" s="277"/>
      <c r="AU90" s="277"/>
      <c r="AV90" s="277"/>
      <c r="AW90" s="277"/>
      <c r="AX90" s="277"/>
      <c r="AY90" s="277"/>
    </row>
    <row r="91" spans="1:51" ht="18.75" customHeight="1" x14ac:dyDescent="0.25">
      <c r="A91" s="293"/>
      <c r="B91" s="293"/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317"/>
      <c r="AF91" s="317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</row>
  </sheetData>
  <mergeCells count="14">
    <mergeCell ref="A2:AY2"/>
    <mergeCell ref="B7:C7"/>
    <mergeCell ref="C10:K10"/>
    <mergeCell ref="M10:U10"/>
    <mergeCell ref="W10:AE10"/>
    <mergeCell ref="A3:AY3"/>
    <mergeCell ref="B30:C30"/>
    <mergeCell ref="B31:K31"/>
    <mergeCell ref="B33:C33"/>
    <mergeCell ref="AG10:AO10"/>
    <mergeCell ref="AQ10:AY10"/>
    <mergeCell ref="B24:S24"/>
    <mergeCell ref="B26:K26"/>
    <mergeCell ref="B28:K28"/>
  </mergeCells>
  <pageMargins left="0.7" right="0.7" top="0.75" bottom="0.75" header="0.3" footer="0.3"/>
  <pageSetup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workbookViewId="0"/>
  </sheetViews>
  <sheetFormatPr defaultColWidth="21.44140625" defaultRowHeight="13.2" x14ac:dyDescent="0.25"/>
  <cols>
    <col min="1" max="1" width="39.44140625" style="282" customWidth="1"/>
    <col min="2" max="2" width="3" style="282" customWidth="1"/>
    <col min="3" max="7" width="10.109375" style="282" customWidth="1"/>
    <col min="8" max="8" width="9" style="282" customWidth="1"/>
    <col min="9" max="13" width="10.109375" style="282" customWidth="1"/>
    <col min="14" max="16384" width="21.44140625" style="282"/>
  </cols>
  <sheetData>
    <row r="1" spans="1:13" ht="12.45" customHeight="1" x14ac:dyDescent="0.25">
      <c r="A1" s="277"/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374"/>
      <c r="M1" s="439" t="s">
        <v>0</v>
      </c>
    </row>
    <row r="2" spans="1:13" ht="18.75" customHeight="1" x14ac:dyDescent="0.3">
      <c r="A2" s="555" t="s">
        <v>1</v>
      </c>
      <c r="B2" s="554"/>
      <c r="C2" s="554"/>
      <c r="D2" s="576"/>
      <c r="E2" s="576"/>
      <c r="F2" s="576"/>
      <c r="G2" s="576"/>
      <c r="H2" s="576"/>
      <c r="I2" s="560"/>
      <c r="J2" s="554"/>
      <c r="K2" s="554"/>
      <c r="L2" s="554"/>
      <c r="M2" s="556"/>
    </row>
    <row r="3" spans="1:13" ht="18.75" customHeight="1" x14ac:dyDescent="0.3">
      <c r="A3" s="555" t="s">
        <v>195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6"/>
    </row>
    <row r="4" spans="1:13" ht="12.45" customHeight="1" x14ac:dyDescent="0.25">
      <c r="A4" s="283" t="s">
        <v>3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85"/>
    </row>
    <row r="5" spans="1:13" ht="12.45" customHeight="1" x14ac:dyDescent="0.25">
      <c r="A5" s="283" t="s">
        <v>4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85"/>
    </row>
    <row r="6" spans="1:13" ht="12.45" customHeight="1" x14ac:dyDescent="0.25">
      <c r="A6" s="602" t="s">
        <v>5</v>
      </c>
      <c r="B6" s="603"/>
      <c r="C6" s="339"/>
      <c r="D6" s="339"/>
      <c r="E6" s="455"/>
      <c r="F6" s="339"/>
      <c r="G6" s="339"/>
      <c r="H6" s="277"/>
      <c r="I6" s="339"/>
      <c r="J6" s="339"/>
      <c r="K6" s="455"/>
      <c r="L6" s="339"/>
      <c r="M6" s="338"/>
    </row>
    <row r="7" spans="1:13" ht="12.45" customHeight="1" x14ac:dyDescent="0.25">
      <c r="A7" s="436" t="s">
        <v>6</v>
      </c>
      <c r="B7" s="435"/>
      <c r="C7" s="339"/>
      <c r="D7" s="339"/>
      <c r="E7" s="455"/>
      <c r="F7" s="339"/>
      <c r="G7" s="339"/>
      <c r="H7" s="277"/>
      <c r="I7" s="339"/>
      <c r="J7" s="339"/>
      <c r="K7" s="455"/>
      <c r="L7" s="339"/>
      <c r="M7" s="338"/>
    </row>
    <row r="8" spans="1:13" ht="12.45" customHeight="1" x14ac:dyDescent="0.25">
      <c r="A8" s="277"/>
      <c r="B8" s="277"/>
      <c r="C8" s="339"/>
      <c r="D8" s="339"/>
      <c r="E8" s="455">
        <v>2016000000</v>
      </c>
      <c r="F8" s="339"/>
      <c r="G8" s="339"/>
      <c r="H8" s="277"/>
      <c r="I8" s="339"/>
      <c r="J8" s="339"/>
      <c r="K8" s="455">
        <v>2015000000</v>
      </c>
      <c r="L8" s="339"/>
      <c r="M8" s="338"/>
    </row>
    <row r="9" spans="1:13" ht="12.45" customHeight="1" x14ac:dyDescent="0.25">
      <c r="A9" s="446" t="s">
        <v>194</v>
      </c>
      <c r="B9" s="277"/>
      <c r="C9" s="339"/>
      <c r="D9" s="339"/>
      <c r="E9" s="339"/>
      <c r="F9" s="339"/>
      <c r="G9" s="339"/>
      <c r="H9" s="277"/>
      <c r="I9" s="339"/>
      <c r="J9" s="339"/>
      <c r="K9" s="339"/>
      <c r="L9" s="339"/>
      <c r="M9" s="338"/>
    </row>
    <row r="10" spans="1:13" ht="12.45" customHeight="1" x14ac:dyDescent="0.25">
      <c r="A10" s="454" t="s">
        <v>191</v>
      </c>
      <c r="B10" s="277"/>
      <c r="C10" s="453" t="s">
        <v>8</v>
      </c>
      <c r="D10" s="453" t="s">
        <v>10</v>
      </c>
      <c r="E10" s="453" t="s">
        <v>11</v>
      </c>
      <c r="F10" s="453" t="s">
        <v>12</v>
      </c>
      <c r="G10" s="453" t="s">
        <v>66</v>
      </c>
      <c r="H10" s="277"/>
      <c r="I10" s="453" t="s">
        <v>8</v>
      </c>
      <c r="J10" s="453" t="s">
        <v>10</v>
      </c>
      <c r="K10" s="453" t="s">
        <v>11</v>
      </c>
      <c r="L10" s="453" t="s">
        <v>12</v>
      </c>
      <c r="M10" s="452" t="s">
        <v>66</v>
      </c>
    </row>
    <row r="11" spans="1:13" ht="12.45" customHeight="1" x14ac:dyDescent="0.25">
      <c r="A11" s="277"/>
      <c r="B11" s="277"/>
      <c r="C11" s="322"/>
      <c r="D11" s="322"/>
      <c r="E11" s="322"/>
      <c r="F11" s="322"/>
      <c r="G11" s="322"/>
      <c r="H11" s="277"/>
      <c r="I11" s="322"/>
      <c r="J11" s="322"/>
      <c r="K11" s="322"/>
      <c r="L11" s="322"/>
      <c r="M11" s="330"/>
    </row>
    <row r="12" spans="1:13" ht="15" customHeight="1" x14ac:dyDescent="0.25">
      <c r="A12" s="299" t="s">
        <v>190</v>
      </c>
      <c r="B12" s="277"/>
      <c r="C12" s="458">
        <v>-43400000</v>
      </c>
      <c r="D12" s="402">
        <v>-43200000</v>
      </c>
      <c r="E12" s="427">
        <v>-47200000</v>
      </c>
      <c r="F12" s="427">
        <v>-51400000</v>
      </c>
      <c r="G12" s="427">
        <v>-185200000</v>
      </c>
      <c r="H12" s="414"/>
      <c r="I12" s="402">
        <v>-40900000</v>
      </c>
      <c r="J12" s="402">
        <v>-36800000</v>
      </c>
      <c r="K12" s="402">
        <v>-39300000</v>
      </c>
      <c r="L12" s="402">
        <v>-44200000</v>
      </c>
      <c r="M12" s="427">
        <v>-161200000</v>
      </c>
    </row>
    <row r="13" spans="1:13" ht="15" customHeight="1" x14ac:dyDescent="0.25">
      <c r="A13" s="299" t="s">
        <v>189</v>
      </c>
      <c r="B13" s="277"/>
      <c r="C13" s="419">
        <v>24200000</v>
      </c>
      <c r="D13" s="409">
        <v>23500000</v>
      </c>
      <c r="E13" s="419">
        <v>29100000</v>
      </c>
      <c r="F13" s="419">
        <v>31900000</v>
      </c>
      <c r="G13" s="419">
        <v>108700000</v>
      </c>
      <c r="H13" s="414"/>
      <c r="I13" s="409">
        <v>21400000</v>
      </c>
      <c r="J13" s="409">
        <v>20600000</v>
      </c>
      <c r="K13" s="409">
        <v>21200000</v>
      </c>
      <c r="L13" s="409">
        <v>23800000</v>
      </c>
      <c r="M13" s="419">
        <v>87000000</v>
      </c>
    </row>
    <row r="14" spans="1:13" ht="15" customHeight="1" x14ac:dyDescent="0.25">
      <c r="A14" s="446" t="s">
        <v>188</v>
      </c>
      <c r="B14" s="277"/>
      <c r="C14" s="416">
        <f>C12+C13</f>
        <v>-19200000</v>
      </c>
      <c r="D14" s="416">
        <f>D12+D13</f>
        <v>-19700000</v>
      </c>
      <c r="E14" s="416">
        <f>E12+E13</f>
        <v>-18100000</v>
      </c>
      <c r="F14" s="418">
        <f>+F12+F13</f>
        <v>-19500000</v>
      </c>
      <c r="G14" s="418">
        <v>-76500000</v>
      </c>
      <c r="H14" s="414"/>
      <c r="I14" s="416">
        <v>-19500000</v>
      </c>
      <c r="J14" s="416">
        <v>-16200000</v>
      </c>
      <c r="K14" s="416">
        <v>-18100000</v>
      </c>
      <c r="L14" s="416">
        <v>-20400000</v>
      </c>
      <c r="M14" s="451">
        <v>-74200000</v>
      </c>
    </row>
    <row r="15" spans="1:13" ht="12.45" customHeight="1" x14ac:dyDescent="0.25">
      <c r="A15" s="277"/>
      <c r="B15" s="277"/>
      <c r="C15" s="414"/>
      <c r="D15" s="414"/>
      <c r="E15" s="450"/>
      <c r="F15" s="450"/>
      <c r="G15" s="423"/>
      <c r="H15" s="414"/>
      <c r="I15" s="414"/>
      <c r="J15" s="414"/>
      <c r="K15" s="414"/>
      <c r="L15" s="414"/>
      <c r="M15" s="450"/>
    </row>
    <row r="16" spans="1:13" ht="15" customHeight="1" x14ac:dyDescent="0.25">
      <c r="A16" s="446" t="s">
        <v>187</v>
      </c>
      <c r="B16" s="277"/>
      <c r="C16" s="414"/>
      <c r="D16" s="414"/>
      <c r="E16" s="450"/>
      <c r="F16" s="450"/>
      <c r="G16" s="423"/>
      <c r="H16" s="414"/>
      <c r="I16" s="414"/>
      <c r="J16" s="414"/>
      <c r="K16" s="414"/>
      <c r="L16" s="414"/>
      <c r="M16" s="450"/>
    </row>
    <row r="17" spans="1:13" ht="15" customHeight="1" x14ac:dyDescent="0.25">
      <c r="A17" s="299" t="s">
        <v>186</v>
      </c>
      <c r="B17" s="277"/>
      <c r="C17" s="422">
        <v>-218500000</v>
      </c>
      <c r="D17" s="422">
        <v>-10700000</v>
      </c>
      <c r="E17" s="423">
        <v>-6600000</v>
      </c>
      <c r="F17" s="449">
        <v>8300000</v>
      </c>
      <c r="G17" s="423">
        <v>-227500000</v>
      </c>
      <c r="H17" s="414"/>
      <c r="I17" s="422">
        <v>-17100000</v>
      </c>
      <c r="J17" s="422">
        <v>-800000</v>
      </c>
      <c r="K17" s="422">
        <v>-21200000</v>
      </c>
      <c r="L17" s="422">
        <v>5700000</v>
      </c>
      <c r="M17" s="423">
        <v>-33400000</v>
      </c>
    </row>
    <row r="18" spans="1:13" ht="15" customHeight="1" x14ac:dyDescent="0.25">
      <c r="A18" s="299" t="s">
        <v>185</v>
      </c>
      <c r="B18" s="277"/>
      <c r="C18" s="449">
        <v>24800000</v>
      </c>
      <c r="D18" s="422">
        <v>8200000</v>
      </c>
      <c r="E18" s="423">
        <v>55600000</v>
      </c>
      <c r="F18" s="449">
        <v>13300000</v>
      </c>
      <c r="G18" s="449">
        <v>101600000</v>
      </c>
      <c r="H18" s="414"/>
      <c r="I18" s="422">
        <v>66300000</v>
      </c>
      <c r="J18" s="422">
        <v>51100000</v>
      </c>
      <c r="K18" s="422">
        <v>116800000</v>
      </c>
      <c r="L18" s="422">
        <v>2300000</v>
      </c>
      <c r="M18" s="449">
        <v>236700000</v>
      </c>
    </row>
    <row r="19" spans="1:13" ht="18.75" customHeight="1" x14ac:dyDescent="0.25">
      <c r="A19" s="373" t="s">
        <v>193</v>
      </c>
      <c r="B19" s="277"/>
      <c r="C19" s="422">
        <v>0</v>
      </c>
      <c r="D19" s="422">
        <v>0</v>
      </c>
      <c r="E19" s="422">
        <v>0</v>
      </c>
      <c r="F19" s="422">
        <v>0</v>
      </c>
      <c r="G19" s="449">
        <v>0</v>
      </c>
      <c r="H19" s="414"/>
      <c r="I19" s="422">
        <v>0</v>
      </c>
      <c r="J19" s="422">
        <v>-166700000</v>
      </c>
      <c r="K19" s="422">
        <v>0</v>
      </c>
      <c r="L19" s="422">
        <v>0</v>
      </c>
      <c r="M19" s="449">
        <v>-166700000</v>
      </c>
    </row>
    <row r="20" spans="1:13" ht="15" customHeight="1" x14ac:dyDescent="0.25">
      <c r="A20" s="299" t="s">
        <v>184</v>
      </c>
      <c r="B20" s="277"/>
      <c r="C20" s="419">
        <v>63900000</v>
      </c>
      <c r="D20" s="422">
        <v>43400000</v>
      </c>
      <c r="E20" s="449">
        <v>-3700000</v>
      </c>
      <c r="F20" s="419">
        <v>13700000</v>
      </c>
      <c r="G20" s="419">
        <v>117600000</v>
      </c>
      <c r="H20" s="414"/>
      <c r="I20" s="422">
        <v>63000000</v>
      </c>
      <c r="J20" s="422">
        <v>9300000</v>
      </c>
      <c r="K20" s="422">
        <v>9000000</v>
      </c>
      <c r="L20" s="422">
        <v>57100000</v>
      </c>
      <c r="M20" s="449">
        <v>138200000</v>
      </c>
    </row>
    <row r="21" spans="1:13" ht="15" customHeight="1" x14ac:dyDescent="0.25">
      <c r="A21" s="446" t="s">
        <v>25</v>
      </c>
      <c r="B21" s="277"/>
      <c r="C21" s="416">
        <f>SUM(C17:C20)</f>
        <v>-129800000</v>
      </c>
      <c r="D21" s="447">
        <f>SUM(D17:D20)</f>
        <v>40900000</v>
      </c>
      <c r="E21" s="447">
        <f>SUM(E17:E20)</f>
        <v>45300000</v>
      </c>
      <c r="F21" s="447">
        <f>SUM(F17:F20)</f>
        <v>35300000</v>
      </c>
      <c r="G21" s="447">
        <f>SUM(G17:G20)</f>
        <v>-8300000</v>
      </c>
      <c r="H21" s="414"/>
      <c r="I21" s="448">
        <v>112200000</v>
      </c>
      <c r="J21" s="448">
        <v>-107100000</v>
      </c>
      <c r="K21" s="448">
        <v>104600000</v>
      </c>
      <c r="L21" s="448">
        <v>65100000</v>
      </c>
      <c r="M21" s="447">
        <v>174800000</v>
      </c>
    </row>
    <row r="22" spans="1:13" ht="15" customHeight="1" thickBot="1" x14ac:dyDescent="0.3">
      <c r="A22" s="446" t="s">
        <v>26</v>
      </c>
      <c r="B22" s="277"/>
      <c r="C22" s="445">
        <v>-149000000</v>
      </c>
      <c r="D22" s="445">
        <v>21200000</v>
      </c>
      <c r="E22" s="457">
        <v>27200000</v>
      </c>
      <c r="F22" s="444">
        <v>15800000</v>
      </c>
      <c r="G22" s="443">
        <v>-84800000</v>
      </c>
      <c r="H22" s="414"/>
      <c r="I22" s="444">
        <v>92700000</v>
      </c>
      <c r="J22" s="444">
        <v>-123300000</v>
      </c>
      <c r="K22" s="444">
        <v>86500000</v>
      </c>
      <c r="L22" s="444">
        <v>44700000</v>
      </c>
      <c r="M22" s="443">
        <v>100600000</v>
      </c>
    </row>
    <row r="23" spans="1:13" ht="12.45" customHeight="1" thickTop="1" x14ac:dyDescent="0.25">
      <c r="A23" s="277"/>
      <c r="B23" s="277"/>
      <c r="C23" s="322"/>
      <c r="D23" s="322"/>
      <c r="E23" s="330"/>
      <c r="F23" s="322"/>
      <c r="G23" s="330"/>
      <c r="H23" s="277"/>
      <c r="I23" s="322"/>
      <c r="J23" s="322"/>
      <c r="K23" s="322"/>
      <c r="L23" s="322"/>
      <c r="M23" s="330"/>
    </row>
    <row r="24" spans="1:13" ht="12.45" customHeight="1" x14ac:dyDescent="0.25">
      <c r="A24" s="277"/>
      <c r="B24" s="277"/>
      <c r="C24" s="277"/>
      <c r="D24" s="277"/>
      <c r="E24" s="285"/>
      <c r="F24" s="277"/>
      <c r="G24" s="285"/>
      <c r="H24" s="277"/>
      <c r="I24" s="277"/>
      <c r="J24" s="277"/>
      <c r="K24" s="277"/>
      <c r="L24" s="277"/>
      <c r="M24" s="285"/>
    </row>
    <row r="25" spans="1:13" ht="12.45" customHeight="1" x14ac:dyDescent="0.25">
      <c r="A25" s="277"/>
      <c r="B25" s="277"/>
      <c r="C25" s="287"/>
      <c r="D25" s="287"/>
      <c r="E25" s="456">
        <v>2016000000</v>
      </c>
      <c r="F25" s="287"/>
      <c r="G25" s="288"/>
      <c r="H25" s="346"/>
      <c r="I25" s="287"/>
      <c r="J25" s="287"/>
      <c r="K25" s="455">
        <v>2015000000</v>
      </c>
      <c r="L25" s="287"/>
      <c r="M25" s="288"/>
    </row>
    <row r="26" spans="1:13" ht="12.45" customHeight="1" x14ac:dyDescent="0.25">
      <c r="A26" s="446" t="s">
        <v>192</v>
      </c>
      <c r="B26" s="277"/>
      <c r="C26" s="287"/>
      <c r="D26" s="287"/>
      <c r="E26" s="288"/>
      <c r="F26" s="287"/>
      <c r="G26" s="288"/>
      <c r="H26" s="346"/>
      <c r="I26" s="287"/>
      <c r="J26" s="287"/>
      <c r="K26" s="287"/>
      <c r="L26" s="287"/>
      <c r="M26" s="288"/>
    </row>
    <row r="27" spans="1:13" ht="12.45" customHeight="1" x14ac:dyDescent="0.25">
      <c r="A27" s="454" t="s">
        <v>191</v>
      </c>
      <c r="B27" s="277"/>
      <c r="C27" s="453" t="s">
        <v>8</v>
      </c>
      <c r="D27" s="453" t="s">
        <v>10</v>
      </c>
      <c r="E27" s="452" t="s">
        <v>11</v>
      </c>
      <c r="F27" s="453" t="s">
        <v>12</v>
      </c>
      <c r="G27" s="452" t="s">
        <v>66</v>
      </c>
      <c r="H27" s="346"/>
      <c r="I27" s="453" t="s">
        <v>8</v>
      </c>
      <c r="J27" s="453" t="s">
        <v>10</v>
      </c>
      <c r="K27" s="453" t="s">
        <v>11</v>
      </c>
      <c r="L27" s="453" t="s">
        <v>12</v>
      </c>
      <c r="M27" s="452" t="s">
        <v>66</v>
      </c>
    </row>
    <row r="28" spans="1:13" ht="12.45" customHeight="1" x14ac:dyDescent="0.25">
      <c r="A28" s="277"/>
      <c r="B28" s="277"/>
      <c r="C28" s="322"/>
      <c r="D28" s="322"/>
      <c r="E28" s="330"/>
      <c r="F28" s="322"/>
      <c r="G28" s="330"/>
      <c r="H28" s="277"/>
      <c r="I28" s="322"/>
      <c r="J28" s="322"/>
      <c r="K28" s="322"/>
      <c r="L28" s="322"/>
      <c r="M28" s="330"/>
    </row>
    <row r="29" spans="1:13" ht="15" customHeight="1" x14ac:dyDescent="0.25">
      <c r="A29" s="299" t="s">
        <v>190</v>
      </c>
      <c r="B29" s="277"/>
      <c r="C29" s="402">
        <v>-43400000</v>
      </c>
      <c r="D29" s="402">
        <v>-43200000</v>
      </c>
      <c r="E29" s="427">
        <v>-47200000</v>
      </c>
      <c r="F29" s="402">
        <v>-51400000</v>
      </c>
      <c r="G29" s="427">
        <v>-185200000</v>
      </c>
      <c r="H29" s="414"/>
      <c r="I29" s="402">
        <v>-40900000</v>
      </c>
      <c r="J29" s="402">
        <v>-48000000</v>
      </c>
      <c r="K29" s="402">
        <v>-39300000</v>
      </c>
      <c r="L29" s="402">
        <v>-44200000</v>
      </c>
      <c r="M29" s="427">
        <v>-172400000</v>
      </c>
    </row>
    <row r="30" spans="1:13" ht="15" customHeight="1" x14ac:dyDescent="0.25">
      <c r="A30" s="299" t="s">
        <v>189</v>
      </c>
      <c r="B30" s="277"/>
      <c r="C30" s="409">
        <v>24200000</v>
      </c>
      <c r="D30" s="409">
        <v>23500000</v>
      </c>
      <c r="E30" s="419">
        <v>29100000</v>
      </c>
      <c r="F30" s="409">
        <v>31900000</v>
      </c>
      <c r="G30" s="419">
        <v>108700000</v>
      </c>
      <c r="H30" s="414"/>
      <c r="I30" s="409">
        <v>21400000</v>
      </c>
      <c r="J30" s="409">
        <v>20600000</v>
      </c>
      <c r="K30" s="409">
        <v>21200000</v>
      </c>
      <c r="L30" s="409">
        <v>23800000</v>
      </c>
      <c r="M30" s="419">
        <v>87000000</v>
      </c>
    </row>
    <row r="31" spans="1:13" ht="15" customHeight="1" x14ac:dyDescent="0.25">
      <c r="A31" s="446" t="s">
        <v>188</v>
      </c>
      <c r="B31" s="277"/>
      <c r="C31" s="416">
        <f>C29+C30</f>
        <v>-19200000</v>
      </c>
      <c r="D31" s="416">
        <f>D29+D30</f>
        <v>-19700000</v>
      </c>
      <c r="E31" s="416">
        <f>E29+E30</f>
        <v>-18100000</v>
      </c>
      <c r="F31" s="418">
        <f>+F29+F30</f>
        <v>-19500000</v>
      </c>
      <c r="G31" s="418">
        <v>-76500000</v>
      </c>
      <c r="H31" s="414"/>
      <c r="I31" s="416">
        <v>-19500000</v>
      </c>
      <c r="J31" s="416">
        <v>-27400000</v>
      </c>
      <c r="K31" s="416">
        <v>-18100000</v>
      </c>
      <c r="L31" s="416">
        <v>-20400000</v>
      </c>
      <c r="M31" s="451">
        <v>-85400000</v>
      </c>
    </row>
    <row r="32" spans="1:13" ht="12.45" customHeight="1" x14ac:dyDescent="0.25">
      <c r="A32" s="277"/>
      <c r="B32" s="277"/>
      <c r="C32" s="414"/>
      <c r="D32" s="414"/>
      <c r="E32" s="450"/>
      <c r="F32" s="414"/>
      <c r="G32" s="450"/>
      <c r="H32" s="414"/>
      <c r="I32" s="414"/>
      <c r="J32" s="414"/>
      <c r="K32" s="414"/>
      <c r="L32" s="414"/>
      <c r="M32" s="450"/>
    </row>
    <row r="33" spans="1:13" ht="15" customHeight="1" x14ac:dyDescent="0.25">
      <c r="A33" s="446" t="s">
        <v>187</v>
      </c>
      <c r="B33" s="277"/>
      <c r="C33" s="414"/>
      <c r="D33" s="414"/>
      <c r="E33" s="450"/>
      <c r="F33" s="414"/>
      <c r="G33" s="450"/>
      <c r="H33" s="414"/>
      <c r="I33" s="414"/>
      <c r="J33" s="414"/>
      <c r="K33" s="414"/>
      <c r="L33" s="414"/>
      <c r="M33" s="450"/>
    </row>
    <row r="34" spans="1:13" ht="15" customHeight="1" x14ac:dyDescent="0.25">
      <c r="A34" s="299" t="s">
        <v>186</v>
      </c>
      <c r="B34" s="277"/>
      <c r="C34" s="422">
        <v>-14600000</v>
      </c>
      <c r="D34" s="422">
        <v>-10700000</v>
      </c>
      <c r="E34" s="449">
        <v>-6600000</v>
      </c>
      <c r="F34" s="422">
        <v>8300000</v>
      </c>
      <c r="G34" s="423">
        <v>-23600000</v>
      </c>
      <c r="H34" s="414"/>
      <c r="I34" s="422">
        <v>-17100000</v>
      </c>
      <c r="J34" s="422">
        <v>-3600000</v>
      </c>
      <c r="K34" s="422">
        <v>-21200000</v>
      </c>
      <c r="L34" s="422">
        <v>5700000</v>
      </c>
      <c r="M34" s="423">
        <v>-36200000</v>
      </c>
    </row>
    <row r="35" spans="1:13" ht="15" customHeight="1" x14ac:dyDescent="0.25">
      <c r="A35" s="299" t="s">
        <v>185</v>
      </c>
      <c r="B35" s="277"/>
      <c r="C35" s="449">
        <v>24800000</v>
      </c>
      <c r="D35" s="422">
        <v>8200000</v>
      </c>
      <c r="E35" s="423">
        <v>55600000</v>
      </c>
      <c r="F35" s="422">
        <v>13300000</v>
      </c>
      <c r="G35" s="423">
        <v>101600000</v>
      </c>
      <c r="H35" s="414"/>
      <c r="I35" s="422">
        <v>66300000</v>
      </c>
      <c r="J35" s="422">
        <v>51100000</v>
      </c>
      <c r="K35" s="422">
        <v>116800000</v>
      </c>
      <c r="L35" s="422">
        <v>2300000</v>
      </c>
      <c r="M35" s="449">
        <v>236700000</v>
      </c>
    </row>
    <row r="36" spans="1:13" ht="15" customHeight="1" x14ac:dyDescent="0.25">
      <c r="A36" s="299" t="s">
        <v>184</v>
      </c>
      <c r="B36" s="277"/>
      <c r="C36" s="419">
        <v>63900000</v>
      </c>
      <c r="D36" s="422">
        <v>43400000</v>
      </c>
      <c r="E36" s="449">
        <v>-3700000</v>
      </c>
      <c r="F36" s="422">
        <v>13700000</v>
      </c>
      <c r="G36" s="449">
        <v>117600000</v>
      </c>
      <c r="H36" s="414"/>
      <c r="I36" s="422">
        <v>63000000</v>
      </c>
      <c r="J36" s="422">
        <v>9300000</v>
      </c>
      <c r="K36" s="422">
        <v>9000000</v>
      </c>
      <c r="L36" s="422">
        <v>57100000</v>
      </c>
      <c r="M36" s="449">
        <v>138200000</v>
      </c>
    </row>
    <row r="37" spans="1:13" ht="15" customHeight="1" x14ac:dyDescent="0.25">
      <c r="A37" s="446" t="s">
        <v>25</v>
      </c>
      <c r="B37" s="277"/>
      <c r="C37" s="448">
        <f>SUM(C34:C36)</f>
        <v>74100000</v>
      </c>
      <c r="D37" s="448">
        <f>SUM(D34:D36)</f>
        <v>40900000</v>
      </c>
      <c r="E37" s="448">
        <f>SUM(E34:E36)</f>
        <v>45300000</v>
      </c>
      <c r="F37" s="447">
        <f>SUM(F34:F36)</f>
        <v>35300000</v>
      </c>
      <c r="G37" s="447">
        <f>SUM(G34:G36)</f>
        <v>195600000</v>
      </c>
      <c r="H37" s="414"/>
      <c r="I37" s="448">
        <v>112200000</v>
      </c>
      <c r="J37" s="448">
        <v>56800000</v>
      </c>
      <c r="K37" s="448">
        <v>104600000</v>
      </c>
      <c r="L37" s="448">
        <v>65100000</v>
      </c>
      <c r="M37" s="447">
        <v>338700000</v>
      </c>
    </row>
    <row r="38" spans="1:13" ht="15" customHeight="1" thickBot="1" x14ac:dyDescent="0.3">
      <c r="A38" s="446" t="s">
        <v>26</v>
      </c>
      <c r="B38" s="277"/>
      <c r="C38" s="445">
        <v>54900000</v>
      </c>
      <c r="D38" s="444">
        <v>21200000</v>
      </c>
      <c r="E38" s="445">
        <v>27200000</v>
      </c>
      <c r="F38" s="444">
        <v>15800000</v>
      </c>
      <c r="G38" s="443">
        <v>119100000</v>
      </c>
      <c r="H38" s="414"/>
      <c r="I38" s="444">
        <v>92700000</v>
      </c>
      <c r="J38" s="444">
        <v>29400000</v>
      </c>
      <c r="K38" s="444">
        <v>86500000</v>
      </c>
      <c r="L38" s="444">
        <v>44700000</v>
      </c>
      <c r="M38" s="443">
        <v>253300000</v>
      </c>
    </row>
    <row r="39" spans="1:13" ht="12.45" customHeight="1" thickTop="1" x14ac:dyDescent="0.25">
      <c r="A39" s="277"/>
      <c r="B39" s="277"/>
      <c r="C39" s="322"/>
      <c r="D39" s="322"/>
      <c r="E39" s="322"/>
      <c r="F39" s="322"/>
      <c r="G39" s="322"/>
      <c r="H39" s="277"/>
      <c r="I39" s="304"/>
      <c r="J39" s="304"/>
      <c r="K39" s="304"/>
      <c r="L39" s="304"/>
      <c r="M39" s="442"/>
    </row>
    <row r="40" spans="1:13" ht="142.5" customHeight="1" x14ac:dyDescent="0.25">
      <c r="A40" s="565" t="s">
        <v>58</v>
      </c>
      <c r="B40" s="554"/>
      <c r="C40" s="554"/>
      <c r="D40" s="554"/>
      <c r="E40" s="554"/>
      <c r="F40" s="554"/>
      <c r="G40" s="554"/>
      <c r="H40" s="554"/>
      <c r="I40" s="554"/>
      <c r="J40" s="554"/>
      <c r="K40" s="554"/>
      <c r="L40" s="554"/>
      <c r="M40" s="556"/>
    </row>
    <row r="41" spans="1:13" ht="12.45" customHeight="1" x14ac:dyDescent="0.25">
      <c r="A41" s="603"/>
      <c r="B41" s="554"/>
      <c r="C41" s="554"/>
      <c r="D41" s="554"/>
      <c r="E41" s="554"/>
      <c r="F41" s="554"/>
      <c r="G41" s="554"/>
      <c r="H41" s="554"/>
      <c r="I41" s="554"/>
      <c r="J41" s="554"/>
      <c r="K41" s="554"/>
      <c r="L41" s="554"/>
      <c r="M41" s="556"/>
    </row>
    <row r="42" spans="1:13" ht="12.45" customHeight="1" x14ac:dyDescent="0.25">
      <c r="A42" s="609"/>
      <c r="B42" s="554"/>
      <c r="C42" s="554"/>
      <c r="D42" s="554"/>
      <c r="E42" s="554"/>
      <c r="F42" s="277"/>
      <c r="G42" s="277"/>
      <c r="H42" s="277"/>
      <c r="I42" s="277"/>
      <c r="J42" s="277"/>
      <c r="K42" s="277"/>
      <c r="L42" s="277"/>
      <c r="M42" s="285"/>
    </row>
    <row r="43" spans="1:13" ht="12.45" customHeight="1" x14ac:dyDescent="0.25">
      <c r="A43" s="277"/>
      <c r="B43" s="277"/>
      <c r="C43" s="277"/>
      <c r="D43" s="277"/>
      <c r="E43" s="277"/>
      <c r="F43" s="277"/>
      <c r="G43" s="277"/>
      <c r="H43" s="277"/>
      <c r="I43" s="277"/>
      <c r="J43" s="277"/>
      <c r="K43" s="277"/>
      <c r="L43" s="277"/>
      <c r="M43" s="285"/>
    </row>
    <row r="44" spans="1:13" ht="12.45" customHeight="1" x14ac:dyDescent="0.25">
      <c r="A44" s="610" t="s">
        <v>33</v>
      </c>
      <c r="B44" s="571"/>
      <c r="C44" s="571"/>
      <c r="D44" s="571"/>
      <c r="E44" s="561"/>
      <c r="F44" s="317"/>
      <c r="G44" s="317"/>
      <c r="H44" s="317"/>
      <c r="I44" s="317"/>
      <c r="J44" s="317"/>
      <c r="K44" s="317"/>
      <c r="L44" s="317"/>
      <c r="M44" s="317"/>
    </row>
    <row r="45" spans="1:13" ht="12.45" customHeight="1" x14ac:dyDescent="0.25">
      <c r="A45" s="322"/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30"/>
    </row>
    <row r="46" spans="1:13" ht="12.45" customHeight="1" x14ac:dyDescent="0.25">
      <c r="A46" s="441" t="s">
        <v>183</v>
      </c>
      <c r="B46" s="277"/>
      <c r="C46" s="277"/>
      <c r="D46" s="277"/>
      <c r="E46" s="277"/>
      <c r="F46" s="277"/>
      <c r="G46" s="277"/>
      <c r="H46" s="277"/>
      <c r="I46" s="277"/>
      <c r="J46" s="277"/>
      <c r="K46" s="277"/>
      <c r="L46" s="277"/>
      <c r="M46" s="285"/>
    </row>
    <row r="47" spans="1:13" ht="12.45" customHeight="1" x14ac:dyDescent="0.25">
      <c r="A47" s="277"/>
      <c r="B47" s="277"/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285"/>
    </row>
    <row r="48" spans="1:13" ht="18.75" customHeight="1" x14ac:dyDescent="0.25">
      <c r="A48" s="277"/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85"/>
    </row>
    <row r="49" spans="1:13" ht="18.75" customHeight="1" x14ac:dyDescent="0.25">
      <c r="A49" s="277"/>
      <c r="B49" s="277"/>
      <c r="C49" s="277"/>
      <c r="D49" s="277"/>
      <c r="E49" s="277"/>
      <c r="F49" s="277"/>
      <c r="G49" s="277"/>
      <c r="H49" s="277"/>
      <c r="I49" s="277"/>
      <c r="J49" s="277"/>
      <c r="K49" s="277"/>
      <c r="L49" s="277"/>
      <c r="M49" s="285"/>
    </row>
    <row r="50" spans="1:13" ht="18.75" customHeight="1" x14ac:dyDescent="0.25">
      <c r="A50" s="277"/>
      <c r="B50" s="277"/>
      <c r="C50" s="277"/>
      <c r="D50" s="277"/>
      <c r="E50" s="277"/>
      <c r="F50" s="277"/>
      <c r="G50" s="277"/>
      <c r="H50" s="277"/>
      <c r="I50" s="277"/>
      <c r="J50" s="277"/>
      <c r="K50" s="277"/>
      <c r="L50" s="277"/>
      <c r="M50" s="285"/>
    </row>
    <row r="51" spans="1:13" ht="18.75" customHeight="1" x14ac:dyDescent="0.25">
      <c r="A51" s="277"/>
      <c r="B51" s="277"/>
      <c r="C51" s="277"/>
      <c r="D51" s="277"/>
      <c r="E51" s="277"/>
      <c r="F51" s="277"/>
      <c r="G51" s="277"/>
      <c r="H51" s="277"/>
      <c r="I51" s="277"/>
      <c r="J51" s="277"/>
      <c r="K51" s="277"/>
      <c r="L51" s="277"/>
      <c r="M51" s="285"/>
    </row>
    <row r="52" spans="1:13" ht="18.75" customHeight="1" x14ac:dyDescent="0.25">
      <c r="A52" s="277"/>
      <c r="B52" s="277"/>
      <c r="C52" s="277"/>
      <c r="D52" s="277"/>
      <c r="E52" s="277"/>
      <c r="F52" s="277"/>
      <c r="G52" s="277"/>
      <c r="H52" s="277"/>
      <c r="I52" s="277"/>
      <c r="J52" s="277"/>
      <c r="K52" s="277"/>
      <c r="L52" s="277"/>
      <c r="M52" s="285"/>
    </row>
    <row r="53" spans="1:13" ht="18.75" customHeight="1" x14ac:dyDescent="0.25">
      <c r="A53" s="277"/>
      <c r="B53" s="277"/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285"/>
    </row>
    <row r="54" spans="1:13" ht="18.75" customHeight="1" x14ac:dyDescent="0.25">
      <c r="A54" s="277"/>
      <c r="B54" s="277"/>
      <c r="C54" s="277"/>
      <c r="D54" s="277"/>
      <c r="E54" s="277"/>
      <c r="F54" s="277"/>
      <c r="G54" s="277"/>
      <c r="H54" s="277"/>
      <c r="I54" s="277"/>
      <c r="J54" s="277"/>
      <c r="K54" s="277"/>
      <c r="L54" s="277"/>
      <c r="M54" s="285"/>
    </row>
    <row r="55" spans="1:13" ht="18.75" customHeight="1" x14ac:dyDescent="0.25">
      <c r="A55" s="277"/>
      <c r="B55" s="277"/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85"/>
    </row>
    <row r="56" spans="1:13" ht="18.75" customHeight="1" x14ac:dyDescent="0.25">
      <c r="A56" s="277"/>
      <c r="B56" s="277"/>
      <c r="C56" s="277"/>
      <c r="D56" s="277"/>
      <c r="E56" s="277"/>
      <c r="F56" s="277"/>
      <c r="G56" s="277"/>
      <c r="H56" s="277"/>
      <c r="I56" s="277"/>
      <c r="J56" s="277"/>
      <c r="K56" s="277"/>
      <c r="L56" s="277"/>
      <c r="M56" s="285"/>
    </row>
    <row r="57" spans="1:13" ht="18.75" customHeight="1" x14ac:dyDescent="0.25">
      <c r="A57" s="277"/>
      <c r="B57" s="277"/>
      <c r="C57" s="277"/>
      <c r="D57" s="277"/>
      <c r="E57" s="277"/>
      <c r="F57" s="277"/>
      <c r="G57" s="277"/>
      <c r="H57" s="277"/>
      <c r="I57" s="277"/>
      <c r="J57" s="277"/>
      <c r="K57" s="277"/>
      <c r="L57" s="277"/>
      <c r="M57" s="285"/>
    </row>
    <row r="58" spans="1:13" ht="18.75" customHeight="1" x14ac:dyDescent="0.25">
      <c r="A58" s="277"/>
      <c r="B58" s="277"/>
      <c r="C58" s="277"/>
      <c r="D58" s="277"/>
      <c r="E58" s="277"/>
      <c r="F58" s="277"/>
      <c r="G58" s="277"/>
      <c r="H58" s="277"/>
      <c r="I58" s="277"/>
      <c r="J58" s="277"/>
      <c r="K58" s="277"/>
      <c r="L58" s="277"/>
      <c r="M58" s="285"/>
    </row>
    <row r="59" spans="1:13" ht="18.75" customHeight="1" x14ac:dyDescent="0.25">
      <c r="A59" s="277"/>
      <c r="B59" s="277"/>
      <c r="C59" s="277"/>
      <c r="D59" s="277"/>
      <c r="E59" s="277"/>
      <c r="F59" s="277"/>
      <c r="G59" s="277"/>
      <c r="H59" s="277"/>
      <c r="I59" s="277"/>
      <c r="J59" s="277"/>
      <c r="K59" s="277"/>
      <c r="L59" s="277"/>
      <c r="M59" s="285"/>
    </row>
    <row r="60" spans="1:13" ht="18.75" customHeight="1" x14ac:dyDescent="0.25">
      <c r="A60" s="277"/>
      <c r="B60" s="277"/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85"/>
    </row>
    <row r="61" spans="1:13" ht="18.75" customHeight="1" x14ac:dyDescent="0.25">
      <c r="A61" s="277"/>
      <c r="B61" s="277"/>
      <c r="C61" s="277"/>
      <c r="D61" s="277"/>
      <c r="E61" s="277"/>
      <c r="F61" s="277"/>
      <c r="G61" s="277"/>
      <c r="H61" s="277"/>
      <c r="I61" s="277"/>
      <c r="J61" s="277"/>
      <c r="K61" s="277"/>
      <c r="L61" s="277"/>
      <c r="M61" s="285"/>
    </row>
    <row r="62" spans="1:13" ht="18.75" customHeight="1" x14ac:dyDescent="0.25">
      <c r="A62" s="277"/>
      <c r="B62" s="277"/>
      <c r="C62" s="277"/>
      <c r="D62" s="277"/>
      <c r="E62" s="277"/>
      <c r="F62" s="277"/>
      <c r="G62" s="277"/>
      <c r="H62" s="277"/>
      <c r="I62" s="277"/>
      <c r="J62" s="277"/>
      <c r="K62" s="277"/>
      <c r="L62" s="277"/>
      <c r="M62" s="285"/>
    </row>
    <row r="63" spans="1:13" ht="18.75" customHeight="1" x14ac:dyDescent="0.25">
      <c r="A63" s="277"/>
      <c r="B63" s="277"/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85"/>
    </row>
    <row r="64" spans="1:13" ht="18.75" customHeight="1" x14ac:dyDescent="0.25">
      <c r="A64" s="277"/>
      <c r="B64" s="277"/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85"/>
    </row>
    <row r="65" spans="1:13" ht="18.75" customHeight="1" x14ac:dyDescent="0.25">
      <c r="A65" s="277"/>
      <c r="B65" s="277"/>
      <c r="C65" s="277"/>
      <c r="D65" s="277"/>
      <c r="E65" s="277"/>
      <c r="F65" s="277"/>
      <c r="G65" s="277"/>
      <c r="H65" s="277"/>
      <c r="I65" s="277"/>
      <c r="J65" s="277"/>
      <c r="K65" s="277"/>
      <c r="L65" s="277"/>
      <c r="M65" s="285"/>
    </row>
    <row r="66" spans="1:13" ht="18.75" customHeight="1" x14ac:dyDescent="0.25">
      <c r="A66" s="277"/>
      <c r="B66" s="277"/>
      <c r="C66" s="277"/>
      <c r="D66" s="277"/>
      <c r="E66" s="277"/>
      <c r="F66" s="277"/>
      <c r="G66" s="277"/>
      <c r="H66" s="277"/>
      <c r="I66" s="277"/>
      <c r="J66" s="277"/>
      <c r="K66" s="277"/>
      <c r="L66" s="277"/>
      <c r="M66" s="285"/>
    </row>
    <row r="67" spans="1:13" ht="18.75" customHeight="1" x14ac:dyDescent="0.25">
      <c r="A67" s="277"/>
      <c r="B67" s="277"/>
      <c r="C67" s="277"/>
      <c r="D67" s="277"/>
      <c r="E67" s="277"/>
      <c r="F67" s="277"/>
      <c r="G67" s="277"/>
      <c r="H67" s="277"/>
      <c r="I67" s="277"/>
      <c r="J67" s="277"/>
      <c r="K67" s="277"/>
      <c r="L67" s="277"/>
      <c r="M67" s="285"/>
    </row>
    <row r="68" spans="1:13" ht="18.75" customHeight="1" x14ac:dyDescent="0.25">
      <c r="A68" s="277"/>
      <c r="B68" s="277"/>
      <c r="C68" s="277"/>
      <c r="D68" s="277"/>
      <c r="E68" s="277"/>
      <c r="F68" s="277"/>
      <c r="G68" s="277"/>
      <c r="H68" s="277"/>
      <c r="I68" s="277"/>
      <c r="J68" s="277"/>
      <c r="K68" s="277"/>
      <c r="L68" s="277"/>
      <c r="M68" s="285"/>
    </row>
    <row r="69" spans="1:13" ht="18.75" customHeight="1" x14ac:dyDescent="0.25">
      <c r="A69" s="277"/>
      <c r="B69" s="277"/>
      <c r="C69" s="277"/>
      <c r="D69" s="277"/>
      <c r="E69" s="277"/>
      <c r="F69" s="277"/>
      <c r="G69" s="277"/>
      <c r="H69" s="277"/>
      <c r="I69" s="277"/>
      <c r="J69" s="277"/>
      <c r="K69" s="277"/>
      <c r="L69" s="277"/>
      <c r="M69" s="285"/>
    </row>
    <row r="70" spans="1:13" ht="18.75" customHeight="1" x14ac:dyDescent="0.25">
      <c r="A70" s="277"/>
      <c r="B70" s="277"/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285"/>
    </row>
    <row r="71" spans="1:13" ht="18.75" customHeight="1" x14ac:dyDescent="0.25">
      <c r="A71" s="277"/>
      <c r="B71" s="277"/>
      <c r="C71" s="277"/>
      <c r="D71" s="277"/>
      <c r="E71" s="277"/>
      <c r="F71" s="277"/>
      <c r="G71" s="277"/>
      <c r="H71" s="277"/>
      <c r="I71" s="277"/>
      <c r="J71" s="277"/>
      <c r="K71" s="277"/>
      <c r="L71" s="277"/>
      <c r="M71" s="285"/>
    </row>
    <row r="72" spans="1:13" ht="18.75" customHeight="1" x14ac:dyDescent="0.25">
      <c r="A72" s="277"/>
      <c r="B72" s="277"/>
      <c r="C72" s="277"/>
      <c r="D72" s="277"/>
      <c r="E72" s="277"/>
      <c r="F72" s="277"/>
      <c r="G72" s="277"/>
      <c r="H72" s="277"/>
      <c r="I72" s="277"/>
      <c r="J72" s="277"/>
      <c r="K72" s="277"/>
      <c r="L72" s="277"/>
      <c r="M72" s="285"/>
    </row>
    <row r="73" spans="1:13" ht="18.75" customHeight="1" x14ac:dyDescent="0.25">
      <c r="A73" s="277"/>
      <c r="B73" s="277"/>
      <c r="C73" s="277"/>
      <c r="D73" s="277"/>
      <c r="E73" s="277"/>
      <c r="F73" s="277"/>
      <c r="G73" s="277"/>
      <c r="H73" s="277"/>
      <c r="I73" s="277"/>
      <c r="J73" s="277"/>
      <c r="K73" s="277"/>
      <c r="L73" s="277"/>
      <c r="M73" s="285"/>
    </row>
    <row r="74" spans="1:13" ht="18.75" customHeight="1" x14ac:dyDescent="0.25">
      <c r="A74" s="277"/>
      <c r="B74" s="277"/>
      <c r="C74" s="277"/>
      <c r="D74" s="277"/>
      <c r="E74" s="277"/>
      <c r="F74" s="277"/>
      <c r="G74" s="277"/>
      <c r="H74" s="277"/>
      <c r="I74" s="277"/>
      <c r="J74" s="277"/>
      <c r="K74" s="277"/>
      <c r="L74" s="277"/>
      <c r="M74" s="285"/>
    </row>
    <row r="75" spans="1:13" ht="18.75" customHeight="1" x14ac:dyDescent="0.25">
      <c r="A75" s="277"/>
      <c r="B75" s="277"/>
      <c r="C75" s="277"/>
      <c r="D75" s="277"/>
      <c r="E75" s="277"/>
      <c r="F75" s="277"/>
      <c r="G75" s="277"/>
      <c r="H75" s="277"/>
      <c r="I75" s="277"/>
      <c r="J75" s="277"/>
      <c r="K75" s="277"/>
      <c r="L75" s="277"/>
      <c r="M75" s="285"/>
    </row>
    <row r="76" spans="1:13" ht="18.75" customHeight="1" x14ac:dyDescent="0.25">
      <c r="A76" s="277"/>
      <c r="B76" s="277"/>
      <c r="C76" s="277"/>
      <c r="D76" s="277"/>
      <c r="E76" s="277"/>
      <c r="F76" s="277"/>
      <c r="G76" s="277"/>
      <c r="H76" s="277"/>
      <c r="I76" s="277"/>
      <c r="J76" s="277"/>
      <c r="K76" s="277"/>
      <c r="L76" s="277"/>
      <c r="M76" s="285"/>
    </row>
    <row r="77" spans="1:13" ht="18.75" customHeight="1" x14ac:dyDescent="0.25">
      <c r="A77" s="277"/>
      <c r="B77" s="277"/>
      <c r="C77" s="277"/>
      <c r="D77" s="277"/>
      <c r="E77" s="277"/>
      <c r="F77" s="277"/>
      <c r="G77" s="277"/>
      <c r="H77" s="277"/>
      <c r="I77" s="277"/>
      <c r="J77" s="277"/>
      <c r="K77" s="277"/>
      <c r="L77" s="277"/>
      <c r="M77" s="285"/>
    </row>
    <row r="78" spans="1:13" ht="18.75" customHeight="1" x14ac:dyDescent="0.25">
      <c r="A78" s="277"/>
      <c r="B78" s="277"/>
      <c r="C78" s="277"/>
      <c r="D78" s="277"/>
      <c r="E78" s="277"/>
      <c r="F78" s="277"/>
      <c r="G78" s="277"/>
      <c r="H78" s="277"/>
      <c r="I78" s="277"/>
      <c r="J78" s="277"/>
      <c r="K78" s="277"/>
      <c r="L78" s="277"/>
      <c r="M78" s="285"/>
    </row>
    <row r="79" spans="1:13" ht="18.75" customHeight="1" x14ac:dyDescent="0.25">
      <c r="A79" s="277"/>
      <c r="B79" s="277"/>
      <c r="C79" s="277"/>
      <c r="D79" s="277"/>
      <c r="E79" s="277"/>
      <c r="F79" s="277"/>
      <c r="G79" s="277"/>
      <c r="H79" s="277"/>
      <c r="I79" s="277"/>
      <c r="J79" s="277"/>
      <c r="K79" s="277"/>
      <c r="L79" s="277"/>
      <c r="M79" s="285"/>
    </row>
    <row r="80" spans="1:13" ht="18.75" customHeight="1" x14ac:dyDescent="0.25">
      <c r="A80" s="277"/>
      <c r="B80" s="277"/>
      <c r="C80" s="277"/>
      <c r="D80" s="277"/>
      <c r="E80" s="277"/>
      <c r="F80" s="277"/>
      <c r="G80" s="277"/>
      <c r="H80" s="277"/>
      <c r="I80" s="277"/>
      <c r="J80" s="277"/>
      <c r="K80" s="277"/>
      <c r="L80" s="277"/>
      <c r="M80" s="285"/>
    </row>
    <row r="81" spans="1:13" ht="18.75" customHeight="1" x14ac:dyDescent="0.25">
      <c r="A81" s="277"/>
      <c r="B81" s="277"/>
      <c r="C81" s="277"/>
      <c r="D81" s="277"/>
      <c r="E81" s="277"/>
      <c r="F81" s="277"/>
      <c r="G81" s="277"/>
      <c r="H81" s="277"/>
      <c r="I81" s="277"/>
      <c r="J81" s="277"/>
      <c r="K81" s="277"/>
      <c r="L81" s="277"/>
      <c r="M81" s="285"/>
    </row>
    <row r="82" spans="1:13" ht="18.75" customHeight="1" x14ac:dyDescent="0.25">
      <c r="A82" s="277"/>
      <c r="B82" s="277"/>
      <c r="C82" s="277"/>
      <c r="D82" s="277"/>
      <c r="E82" s="277"/>
      <c r="F82" s="277"/>
      <c r="G82" s="277"/>
      <c r="H82" s="277"/>
      <c r="I82" s="277"/>
      <c r="J82" s="277"/>
      <c r="K82" s="277"/>
      <c r="L82" s="277"/>
      <c r="M82" s="285"/>
    </row>
    <row r="83" spans="1:13" ht="18.75" customHeight="1" x14ac:dyDescent="0.25">
      <c r="A83" s="277"/>
      <c r="B83" s="277"/>
      <c r="C83" s="277"/>
      <c r="D83" s="277"/>
      <c r="E83" s="277"/>
      <c r="F83" s="277"/>
      <c r="G83" s="277"/>
      <c r="H83" s="277"/>
      <c r="I83" s="277"/>
      <c r="J83" s="277"/>
      <c r="K83" s="277"/>
      <c r="L83" s="277"/>
      <c r="M83" s="285"/>
    </row>
    <row r="84" spans="1:13" ht="18.75" customHeight="1" x14ac:dyDescent="0.25">
      <c r="A84" s="293"/>
      <c r="B84" s="293"/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317"/>
    </row>
  </sheetData>
  <mergeCells count="7">
    <mergeCell ref="A42:E42"/>
    <mergeCell ref="A44:E44"/>
    <mergeCell ref="A2:M2"/>
    <mergeCell ref="A3:M3"/>
    <mergeCell ref="A6:B6"/>
    <mergeCell ref="A40:M40"/>
    <mergeCell ref="A41:M41"/>
  </mergeCells>
  <pageMargins left="0.7" right="0.7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0"/>
  <sheetViews>
    <sheetView workbookViewId="0"/>
  </sheetViews>
  <sheetFormatPr defaultColWidth="21.44140625" defaultRowHeight="13.2" x14ac:dyDescent="0.25"/>
  <cols>
    <col min="1" max="1" width="5.77734375" customWidth="1"/>
    <col min="2" max="2" width="36.77734375" customWidth="1"/>
    <col min="3" max="3" width="3.77734375" customWidth="1"/>
    <col min="4" max="6" width="13.77734375" customWidth="1"/>
    <col min="7" max="7" width="9.33203125" customWidth="1"/>
    <col min="8" max="10" width="13.77734375" customWidth="1"/>
    <col min="11" max="11" width="9.33203125" customWidth="1"/>
    <col min="12" max="14" width="13.77734375" customWidth="1"/>
    <col min="15" max="15" width="9.33203125" customWidth="1"/>
    <col min="16" max="18" width="13.77734375" customWidth="1"/>
    <col min="19" max="19" width="12.77734375" customWidth="1"/>
  </cols>
  <sheetData>
    <row r="1" spans="1:19" ht="12.45" customHeight="1" x14ac:dyDescent="0.3">
      <c r="A1" s="94"/>
      <c r="B1" s="94"/>
      <c r="C1" s="94"/>
      <c r="D1" s="134"/>
      <c r="E1" s="128"/>
      <c r="F1" s="128"/>
      <c r="G1" s="137"/>
      <c r="H1" s="137"/>
      <c r="I1" s="137"/>
      <c r="J1" s="137"/>
      <c r="K1" s="137"/>
      <c r="L1" s="137"/>
      <c r="M1" s="137"/>
      <c r="N1" s="94"/>
      <c r="O1" s="94"/>
      <c r="P1" s="94"/>
      <c r="Q1" s="94"/>
      <c r="R1" s="94"/>
      <c r="S1" s="3" t="s">
        <v>0</v>
      </c>
    </row>
    <row r="2" spans="1:19" ht="18.75" customHeight="1" x14ac:dyDescent="0.3">
      <c r="A2" s="479" t="s">
        <v>1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508"/>
      <c r="S2" s="508"/>
    </row>
    <row r="3" spans="1:19" ht="18.75" customHeight="1" x14ac:dyDescent="0.3">
      <c r="A3" s="482" t="s">
        <v>51</v>
      </c>
      <c r="B3" s="511"/>
      <c r="C3" s="511"/>
      <c r="D3" s="511"/>
      <c r="E3" s="511"/>
      <c r="F3" s="511"/>
      <c r="G3" s="511"/>
      <c r="H3" s="484"/>
      <c r="I3" s="484"/>
      <c r="J3" s="484"/>
      <c r="K3" s="484"/>
      <c r="L3" s="484"/>
      <c r="M3" s="484"/>
      <c r="N3" s="512"/>
      <c r="O3" s="511"/>
      <c r="P3" s="511"/>
      <c r="Q3" s="511"/>
      <c r="R3" s="511"/>
      <c r="S3" s="513"/>
    </row>
    <row r="4" spans="1:19" ht="12.45" customHeight="1" x14ac:dyDescent="0.3">
      <c r="A4" s="514" t="s">
        <v>3</v>
      </c>
      <c r="B4" s="465"/>
      <c r="C4" s="94"/>
      <c r="D4" s="135"/>
      <c r="E4" s="99"/>
      <c r="F4" s="99"/>
      <c r="G4" s="137"/>
      <c r="H4" s="137"/>
      <c r="I4" s="137"/>
      <c r="J4" s="137"/>
      <c r="K4" s="95"/>
      <c r="L4" s="137"/>
      <c r="M4" s="137"/>
      <c r="N4" s="94"/>
      <c r="O4" s="94"/>
      <c r="P4" s="94"/>
      <c r="Q4" s="94"/>
      <c r="R4" s="94"/>
      <c r="S4" s="7"/>
    </row>
    <row r="5" spans="1:19" ht="12.45" customHeight="1" x14ac:dyDescent="0.25">
      <c r="A5" s="514" t="s">
        <v>4</v>
      </c>
      <c r="B5" s="465"/>
      <c r="C5" s="94"/>
      <c r="D5" s="136"/>
      <c r="E5" s="130"/>
      <c r="F5" s="130"/>
      <c r="G5" s="15"/>
      <c r="H5" s="136"/>
      <c r="I5" s="136"/>
      <c r="J5" s="135"/>
      <c r="K5" s="95"/>
      <c r="L5" s="94"/>
      <c r="M5" s="94"/>
      <c r="N5" s="94"/>
      <c r="O5" s="94"/>
      <c r="P5" s="94"/>
      <c r="Q5" s="94"/>
      <c r="R5" s="94"/>
      <c r="S5" s="7"/>
    </row>
    <row r="6" spans="1:19" ht="12.45" customHeight="1" x14ac:dyDescent="0.3">
      <c r="A6" s="503" t="s">
        <v>5</v>
      </c>
      <c r="B6" s="508"/>
      <c r="C6" s="94"/>
      <c r="D6" s="135"/>
      <c r="E6" s="135"/>
      <c r="F6" s="135"/>
      <c r="G6" s="126"/>
      <c r="H6" s="134"/>
      <c r="I6" s="134"/>
      <c r="J6" s="134"/>
      <c r="K6" s="95"/>
      <c r="L6" s="94"/>
      <c r="M6" s="94"/>
      <c r="N6" s="94"/>
      <c r="O6" s="94"/>
      <c r="P6" s="94"/>
      <c r="Q6" s="94"/>
      <c r="R6" s="94"/>
      <c r="S6" s="95"/>
    </row>
    <row r="7" spans="1:19" ht="12.45" customHeight="1" x14ac:dyDescent="0.3">
      <c r="A7" s="503" t="s">
        <v>6</v>
      </c>
      <c r="B7" s="504"/>
      <c r="C7" s="94"/>
      <c r="D7" s="135"/>
      <c r="E7" s="135"/>
      <c r="F7" s="135"/>
      <c r="G7" s="126"/>
      <c r="H7" s="134"/>
      <c r="I7" s="134"/>
      <c r="J7" s="134"/>
      <c r="K7" s="95"/>
      <c r="L7" s="94"/>
      <c r="M7" s="94"/>
      <c r="N7" s="94"/>
      <c r="O7" s="94"/>
      <c r="P7" s="94"/>
      <c r="Q7" s="94"/>
      <c r="R7" s="94"/>
      <c r="S7" s="95"/>
    </row>
    <row r="8" spans="1:19" ht="12.45" customHeight="1" x14ac:dyDescent="0.3">
      <c r="A8" s="95"/>
      <c r="B8" s="94"/>
      <c r="C8" s="94"/>
      <c r="D8" s="505"/>
      <c r="E8" s="506"/>
      <c r="F8" s="507"/>
      <c r="G8" s="126"/>
      <c r="H8" s="134"/>
      <c r="I8" s="134"/>
      <c r="J8" s="134"/>
      <c r="K8" s="95"/>
      <c r="L8" s="94"/>
      <c r="M8" s="94"/>
      <c r="N8" s="94"/>
      <c r="O8" s="94"/>
      <c r="P8" s="94"/>
      <c r="Q8" s="94"/>
      <c r="R8" s="94"/>
      <c r="S8" s="95"/>
    </row>
    <row r="9" spans="1:19" ht="13.95" customHeight="1" x14ac:dyDescent="0.3">
      <c r="A9" s="94"/>
      <c r="B9" s="94"/>
      <c r="C9" s="94"/>
      <c r="D9" s="502" t="s">
        <v>49</v>
      </c>
      <c r="E9" s="472"/>
      <c r="F9" s="508"/>
      <c r="G9" s="126"/>
      <c r="H9" s="502" t="s">
        <v>49</v>
      </c>
      <c r="I9" s="472"/>
      <c r="J9" s="508"/>
      <c r="K9" s="95"/>
      <c r="L9" s="492" t="s">
        <v>49</v>
      </c>
      <c r="M9" s="493"/>
      <c r="N9" s="493"/>
      <c r="O9" s="94"/>
      <c r="P9" s="492" t="s">
        <v>49</v>
      </c>
      <c r="Q9" s="493"/>
      <c r="R9" s="494"/>
      <c r="S9" s="95"/>
    </row>
    <row r="10" spans="1:19" ht="13.95" customHeight="1" x14ac:dyDescent="0.3">
      <c r="A10" s="470" t="s">
        <v>7</v>
      </c>
      <c r="B10" s="467"/>
      <c r="C10" s="94"/>
      <c r="D10" s="495">
        <v>42460</v>
      </c>
      <c r="E10" s="509"/>
      <c r="F10" s="509"/>
      <c r="G10" s="126"/>
      <c r="H10" s="498">
        <v>42094</v>
      </c>
      <c r="I10" s="510" t="s">
        <v>48</v>
      </c>
      <c r="J10" s="508"/>
      <c r="K10" s="95"/>
      <c r="L10" s="500">
        <v>42551</v>
      </c>
      <c r="M10" s="493"/>
      <c r="N10" s="493"/>
      <c r="O10" s="94"/>
      <c r="P10" s="500">
        <v>42185</v>
      </c>
      <c r="Q10" s="493"/>
      <c r="R10" s="494"/>
      <c r="S10" s="127" t="s">
        <v>48</v>
      </c>
    </row>
    <row r="11" spans="1:19" ht="12.45" customHeight="1" x14ac:dyDescent="0.3">
      <c r="A11" s="94"/>
      <c r="B11" s="94"/>
      <c r="C11" s="94"/>
      <c r="D11" s="7"/>
      <c r="E11" s="94"/>
      <c r="F11" s="94"/>
      <c r="G11" s="126"/>
      <c r="H11" s="94"/>
      <c r="I11" s="94"/>
      <c r="J11" s="94"/>
      <c r="K11" s="95"/>
      <c r="L11" s="94"/>
      <c r="M11" s="94"/>
      <c r="N11" s="94"/>
      <c r="O11" s="94"/>
      <c r="P11" s="94"/>
      <c r="Q11" s="94"/>
      <c r="R11" s="7"/>
      <c r="S11" s="95"/>
    </row>
    <row r="12" spans="1:19" ht="18.75" customHeight="1" x14ac:dyDescent="0.25">
      <c r="A12" s="94"/>
      <c r="B12" s="94"/>
      <c r="C12" s="94"/>
      <c r="D12" s="123" t="s">
        <v>47</v>
      </c>
      <c r="E12" s="124"/>
      <c r="F12" s="123" t="s">
        <v>46</v>
      </c>
      <c r="G12" s="94"/>
      <c r="H12" s="125" t="s">
        <v>47</v>
      </c>
      <c r="I12" s="124"/>
      <c r="J12" s="123" t="s">
        <v>46</v>
      </c>
      <c r="K12" s="95"/>
      <c r="L12" s="125" t="s">
        <v>47</v>
      </c>
      <c r="M12" s="124"/>
      <c r="N12" s="123" t="s">
        <v>46</v>
      </c>
      <c r="O12" s="94"/>
      <c r="P12" s="125" t="s">
        <v>47</v>
      </c>
      <c r="Q12" s="124"/>
      <c r="R12" s="123" t="s">
        <v>46</v>
      </c>
      <c r="S12" s="95"/>
    </row>
    <row r="13" spans="1:19" ht="18.75" customHeight="1" x14ac:dyDescent="0.25">
      <c r="A13" s="94"/>
      <c r="B13" s="94"/>
      <c r="C13" s="94"/>
      <c r="D13" s="14" t="s">
        <v>45</v>
      </c>
      <c r="E13" s="13" t="s">
        <v>44</v>
      </c>
      <c r="F13" s="14" t="s">
        <v>43</v>
      </c>
      <c r="G13" s="94"/>
      <c r="H13" s="13" t="s">
        <v>45</v>
      </c>
      <c r="I13" s="13" t="s">
        <v>44</v>
      </c>
      <c r="J13" s="14" t="s">
        <v>43</v>
      </c>
      <c r="K13" s="95"/>
      <c r="L13" s="13" t="s">
        <v>45</v>
      </c>
      <c r="M13" s="13" t="s">
        <v>44</v>
      </c>
      <c r="N13" s="14" t="s">
        <v>43</v>
      </c>
      <c r="O13" s="94"/>
      <c r="P13" s="13" t="s">
        <v>45</v>
      </c>
      <c r="Q13" s="13" t="s">
        <v>44</v>
      </c>
      <c r="R13" s="14" t="s">
        <v>43</v>
      </c>
      <c r="S13" s="95"/>
    </row>
    <row r="14" spans="1:19" ht="12.45" customHeight="1" x14ac:dyDescent="0.25">
      <c r="A14" s="94"/>
      <c r="B14" s="94"/>
      <c r="C14" s="94"/>
      <c r="D14" s="17"/>
      <c r="E14" s="15"/>
      <c r="F14" s="15"/>
      <c r="G14" s="94"/>
      <c r="H14" s="15"/>
      <c r="I14" s="15"/>
      <c r="J14" s="17"/>
      <c r="K14" s="95"/>
      <c r="L14" s="15"/>
      <c r="M14" s="15"/>
      <c r="N14" s="15"/>
      <c r="O14" s="94"/>
      <c r="P14" s="46"/>
      <c r="Q14" s="46"/>
      <c r="R14" s="95"/>
      <c r="S14" s="95"/>
    </row>
    <row r="15" spans="1:19" ht="18.75" customHeight="1" x14ac:dyDescent="0.25">
      <c r="A15" s="470" t="s">
        <v>14</v>
      </c>
      <c r="B15" s="465"/>
      <c r="C15" s="94"/>
      <c r="D15" s="122">
        <v>4865100000</v>
      </c>
      <c r="E15" s="107">
        <f>F15-D15</f>
        <v>0</v>
      </c>
      <c r="F15" s="122">
        <v>4865100000</v>
      </c>
      <c r="G15" s="108"/>
      <c r="H15" s="122">
        <v>4644700000</v>
      </c>
      <c r="I15" s="107">
        <f>J15-H15</f>
        <v>0</v>
      </c>
      <c r="J15" s="122">
        <v>4644700000</v>
      </c>
      <c r="K15" s="132"/>
      <c r="L15" s="122">
        <v>5404800000</v>
      </c>
      <c r="M15" s="109">
        <f>+N15-L15</f>
        <v>0</v>
      </c>
      <c r="N15" s="122">
        <v>5404800000</v>
      </c>
      <c r="O15" s="108"/>
      <c r="P15" s="122">
        <v>4978700000</v>
      </c>
      <c r="Q15" s="112">
        <f>R15-P15</f>
        <v>0</v>
      </c>
      <c r="R15" s="122">
        <v>4978700000</v>
      </c>
      <c r="S15" s="121"/>
    </row>
    <row r="16" spans="1:19" ht="12.45" customHeight="1" x14ac:dyDescent="0.25">
      <c r="A16" s="110"/>
      <c r="B16" s="110"/>
      <c r="C16" s="94"/>
      <c r="D16" s="106"/>
      <c r="E16" s="107"/>
      <c r="F16" s="106"/>
      <c r="G16" s="108"/>
      <c r="H16" s="106"/>
      <c r="I16" s="107"/>
      <c r="J16" s="106"/>
      <c r="K16" s="132"/>
      <c r="L16" s="108"/>
      <c r="M16" s="106"/>
      <c r="N16" s="108"/>
      <c r="O16" s="108"/>
      <c r="P16" s="106"/>
      <c r="Q16" s="107"/>
      <c r="R16" s="106"/>
      <c r="S16" s="7"/>
    </row>
    <row r="17" spans="1:19" ht="18.75" customHeight="1" x14ac:dyDescent="0.25">
      <c r="A17" s="470" t="s">
        <v>15</v>
      </c>
      <c r="B17" s="465"/>
      <c r="C17" s="94"/>
      <c r="D17" s="107">
        <v>1323000000</v>
      </c>
      <c r="E17" s="107">
        <f>F17-D17</f>
        <v>-170600000</v>
      </c>
      <c r="F17" s="107">
        <v>1152400000</v>
      </c>
      <c r="G17" s="108"/>
      <c r="H17" s="107">
        <v>1192700000</v>
      </c>
      <c r="I17" s="107">
        <f>J17-H17</f>
        <v>-180400000</v>
      </c>
      <c r="J17" s="107">
        <v>1012300000</v>
      </c>
      <c r="K17" s="132"/>
      <c r="L17" s="112">
        <v>1465000000</v>
      </c>
      <c r="M17" s="107">
        <f>+N17-L17</f>
        <v>-166600000</v>
      </c>
      <c r="N17" s="112">
        <v>1298400000</v>
      </c>
      <c r="O17" s="108"/>
      <c r="P17" s="107">
        <v>1218400000</v>
      </c>
      <c r="Q17" s="107">
        <f>R17-P17</f>
        <v>-184500000</v>
      </c>
      <c r="R17" s="107">
        <v>1033900000</v>
      </c>
      <c r="S17" s="111"/>
    </row>
    <row r="18" spans="1:19" ht="12.45" customHeight="1" x14ac:dyDescent="0.25">
      <c r="A18" s="110"/>
      <c r="B18" s="110"/>
      <c r="C18" s="94"/>
      <c r="D18" s="106"/>
      <c r="E18" s="107"/>
      <c r="F18" s="106"/>
      <c r="G18" s="108"/>
      <c r="H18" s="106"/>
      <c r="I18" s="107"/>
      <c r="J18" s="106"/>
      <c r="K18" s="132"/>
      <c r="L18" s="108"/>
      <c r="M18" s="106"/>
      <c r="N18" s="108"/>
      <c r="O18" s="108"/>
      <c r="P18" s="106"/>
      <c r="Q18" s="107"/>
      <c r="R18" s="106"/>
      <c r="S18" s="7"/>
    </row>
    <row r="19" spans="1:19" ht="18.75" customHeight="1" x14ac:dyDescent="0.25">
      <c r="A19" s="491" t="s">
        <v>18</v>
      </c>
      <c r="B19" s="490"/>
      <c r="C19" s="94"/>
      <c r="D19" s="109">
        <v>1221000000</v>
      </c>
      <c r="E19" s="107">
        <f>F19-D19</f>
        <v>-200000</v>
      </c>
      <c r="F19" s="109">
        <v>1220800000</v>
      </c>
      <c r="G19" s="108"/>
      <c r="H19" s="107">
        <v>1039300000</v>
      </c>
      <c r="I19" s="109">
        <f>J19-H19</f>
        <v>-200000</v>
      </c>
      <c r="J19" s="107">
        <v>1039100000</v>
      </c>
      <c r="K19" s="132"/>
      <c r="L19" s="109">
        <v>1335900000</v>
      </c>
      <c r="M19" s="109">
        <f>+N19-L19</f>
        <v>-200000</v>
      </c>
      <c r="N19" s="109">
        <v>1335700000</v>
      </c>
      <c r="O19" s="108"/>
      <c r="P19" s="109">
        <v>1169500000</v>
      </c>
      <c r="Q19" s="109">
        <f>R19-P19</f>
        <v>-200000</v>
      </c>
      <c r="R19" s="109">
        <v>1169300000</v>
      </c>
      <c r="S19" s="111"/>
    </row>
    <row r="20" spans="1:19" ht="18.75" customHeight="1" x14ac:dyDescent="0.25">
      <c r="A20" s="491" t="s">
        <v>42</v>
      </c>
      <c r="B20" s="490"/>
      <c r="C20" s="94"/>
      <c r="D20" s="119">
        <v>1473900000</v>
      </c>
      <c r="E20" s="119">
        <f>F20-D20</f>
        <v>-1700000</v>
      </c>
      <c r="F20" s="119">
        <v>1472200000</v>
      </c>
      <c r="G20" s="108"/>
      <c r="H20" s="119">
        <v>1523500000</v>
      </c>
      <c r="I20" s="119">
        <f>J20-H20</f>
        <v>-35600000</v>
      </c>
      <c r="J20" s="119">
        <v>1487900000</v>
      </c>
      <c r="K20" s="132"/>
      <c r="L20" s="119">
        <v>1622600000</v>
      </c>
      <c r="M20" s="119">
        <f>+N20-L20</f>
        <v>-1800000</v>
      </c>
      <c r="N20" s="119">
        <v>1620800000</v>
      </c>
      <c r="O20" s="108"/>
      <c r="P20" s="119">
        <v>1635400000</v>
      </c>
      <c r="Q20" s="119">
        <f>R20-P20</f>
        <v>-35600000</v>
      </c>
      <c r="R20" s="119">
        <v>1599800000</v>
      </c>
      <c r="S20" s="111"/>
    </row>
    <row r="21" spans="1:19" ht="18.75" customHeight="1" x14ac:dyDescent="0.25">
      <c r="A21" s="470" t="s">
        <v>41</v>
      </c>
      <c r="B21" s="465"/>
      <c r="C21" s="94"/>
      <c r="D21" s="117">
        <v>2694900000</v>
      </c>
      <c r="E21" s="117">
        <f>F21-D21</f>
        <v>-1900000</v>
      </c>
      <c r="F21" s="117">
        <v>2693000000</v>
      </c>
      <c r="G21" s="108"/>
      <c r="H21" s="117">
        <v>2562800000</v>
      </c>
      <c r="I21" s="117">
        <f>J21-H21</f>
        <v>-35800000</v>
      </c>
      <c r="J21" s="117">
        <v>2527000000</v>
      </c>
      <c r="K21" s="132"/>
      <c r="L21" s="118">
        <v>2958500000</v>
      </c>
      <c r="M21" s="117">
        <f>+N21-L21</f>
        <v>-2000000</v>
      </c>
      <c r="N21" s="118">
        <v>2956500000</v>
      </c>
      <c r="O21" s="108"/>
      <c r="P21" s="116">
        <v>2804900000</v>
      </c>
      <c r="Q21" s="117">
        <f>R21-P21</f>
        <v>-35800000</v>
      </c>
      <c r="R21" s="116">
        <v>2769100000</v>
      </c>
      <c r="S21" s="111"/>
    </row>
    <row r="22" spans="1:19" ht="12.45" customHeight="1" x14ac:dyDescent="0.25">
      <c r="A22" s="110"/>
      <c r="B22" s="110"/>
      <c r="C22" s="94"/>
      <c r="D22" s="106"/>
      <c r="E22" s="107"/>
      <c r="F22" s="106"/>
      <c r="G22" s="108"/>
      <c r="H22" s="106"/>
      <c r="I22" s="107"/>
      <c r="J22" s="106"/>
      <c r="K22" s="132"/>
      <c r="L22" s="108"/>
      <c r="M22" s="106"/>
      <c r="N22" s="108"/>
      <c r="O22" s="108"/>
      <c r="P22" s="106"/>
      <c r="Q22" s="107"/>
      <c r="R22" s="106"/>
      <c r="S22" s="7"/>
    </row>
    <row r="23" spans="1:19" ht="12.45" customHeight="1" x14ac:dyDescent="0.25">
      <c r="A23" s="470" t="s">
        <v>40</v>
      </c>
      <c r="B23" s="465"/>
      <c r="C23" s="94"/>
      <c r="D23" s="106"/>
      <c r="E23" s="107"/>
      <c r="F23" s="106"/>
      <c r="G23" s="108"/>
      <c r="H23" s="106"/>
      <c r="I23" s="107"/>
      <c r="J23" s="106"/>
      <c r="K23" s="132"/>
      <c r="L23" s="108"/>
      <c r="M23" s="106"/>
      <c r="N23" s="108"/>
      <c r="O23" s="108"/>
      <c r="P23" s="106"/>
      <c r="Q23" s="107"/>
      <c r="R23" s="106"/>
      <c r="S23" s="7"/>
    </row>
    <row r="24" spans="1:19" ht="18.75" customHeight="1" x14ac:dyDescent="0.25">
      <c r="A24" s="470" t="s">
        <v>39</v>
      </c>
      <c r="B24" s="465"/>
      <c r="C24" s="94"/>
      <c r="D24" s="107">
        <v>0</v>
      </c>
      <c r="E24" s="107">
        <f>F24-D24</f>
        <v>0</v>
      </c>
      <c r="F24" s="109">
        <v>0</v>
      </c>
      <c r="G24" s="108"/>
      <c r="H24" s="109">
        <v>256000000</v>
      </c>
      <c r="I24" s="107">
        <f>J24-H24</f>
        <v>-256000000</v>
      </c>
      <c r="J24" s="107">
        <v>0</v>
      </c>
      <c r="K24" s="132"/>
      <c r="L24" s="112">
        <v>0</v>
      </c>
      <c r="M24" s="107">
        <f>+N24-L24</f>
        <v>0</v>
      </c>
      <c r="N24" s="109">
        <v>0</v>
      </c>
      <c r="O24" s="108"/>
      <c r="P24" s="107">
        <v>80000000</v>
      </c>
      <c r="Q24" s="107">
        <f>R24-P24</f>
        <v>-80000000</v>
      </c>
      <c r="R24" s="107">
        <v>0</v>
      </c>
      <c r="S24" s="111"/>
    </row>
    <row r="25" spans="1:19" ht="12.45" customHeight="1" x14ac:dyDescent="0.25">
      <c r="A25" s="110"/>
      <c r="B25" s="110"/>
      <c r="C25" s="94"/>
      <c r="D25" s="106"/>
      <c r="E25" s="107"/>
      <c r="F25" s="106"/>
      <c r="G25" s="108"/>
      <c r="H25" s="106"/>
      <c r="I25" s="107"/>
      <c r="J25" s="106"/>
      <c r="K25" s="132"/>
      <c r="L25" s="132"/>
      <c r="M25" s="132"/>
      <c r="N25" s="108"/>
      <c r="O25" s="108"/>
      <c r="P25" s="106"/>
      <c r="Q25" s="107"/>
      <c r="R25" s="106"/>
      <c r="S25" s="7"/>
    </row>
    <row r="26" spans="1:19" ht="12.45" customHeight="1" x14ac:dyDescent="0.25">
      <c r="A26" s="470" t="s">
        <v>38</v>
      </c>
      <c r="B26" s="465"/>
      <c r="C26" s="94"/>
      <c r="D26" s="106"/>
      <c r="E26" s="107"/>
      <c r="F26" s="106"/>
      <c r="G26" s="108"/>
      <c r="H26" s="106"/>
      <c r="I26" s="107"/>
      <c r="J26" s="106"/>
      <c r="K26" s="132"/>
      <c r="L26" s="108"/>
      <c r="M26" s="106"/>
      <c r="N26" s="108"/>
      <c r="O26" s="108"/>
      <c r="P26" s="106"/>
      <c r="Q26" s="107"/>
      <c r="R26" s="106"/>
      <c r="S26" s="7"/>
    </row>
    <row r="27" spans="1:19" ht="18.75" customHeight="1" x14ac:dyDescent="0.25">
      <c r="A27" s="470" t="s">
        <v>37</v>
      </c>
      <c r="B27" s="465"/>
      <c r="C27" s="94"/>
      <c r="D27" s="107">
        <v>131400000</v>
      </c>
      <c r="E27" s="107">
        <f>F27-D27</f>
        <v>-131400000</v>
      </c>
      <c r="F27" s="109">
        <v>0</v>
      </c>
      <c r="G27" s="108"/>
      <c r="H27" s="107">
        <v>108000000</v>
      </c>
      <c r="I27" s="107">
        <f>J27-H27</f>
        <v>-108000000</v>
      </c>
      <c r="J27" s="107">
        <v>0</v>
      </c>
      <c r="K27" s="132"/>
      <c r="L27" s="112">
        <v>58000000</v>
      </c>
      <c r="M27" s="107">
        <f>+N27-L27</f>
        <v>-58000000</v>
      </c>
      <c r="N27" s="112">
        <v>0</v>
      </c>
      <c r="O27" s="108"/>
      <c r="P27" s="107">
        <v>72400000</v>
      </c>
      <c r="Q27" s="107">
        <f>R27-P27</f>
        <v>-72400000</v>
      </c>
      <c r="R27" s="107">
        <v>0</v>
      </c>
      <c r="S27" s="111"/>
    </row>
    <row r="28" spans="1:19" ht="12.45" customHeight="1" x14ac:dyDescent="0.25">
      <c r="A28" s="110"/>
      <c r="B28" s="110"/>
      <c r="C28" s="94"/>
      <c r="D28" s="106"/>
      <c r="E28" s="107"/>
      <c r="F28" s="106"/>
      <c r="G28" s="108"/>
      <c r="H28" s="106"/>
      <c r="I28" s="107"/>
      <c r="J28" s="106"/>
      <c r="K28" s="132"/>
      <c r="L28" s="108"/>
      <c r="M28" s="106"/>
      <c r="N28" s="108"/>
      <c r="O28" s="108"/>
      <c r="P28" s="106"/>
      <c r="Q28" s="107"/>
      <c r="R28" s="106"/>
      <c r="S28" s="7"/>
    </row>
    <row r="29" spans="1:19" ht="18.75" customHeight="1" x14ac:dyDescent="0.25">
      <c r="A29" s="470" t="s">
        <v>26</v>
      </c>
      <c r="B29" s="465"/>
      <c r="C29" s="94"/>
      <c r="D29" s="109">
        <v>-149000000</v>
      </c>
      <c r="E29" s="107">
        <f>F29-D29</f>
        <v>203900000</v>
      </c>
      <c r="F29" s="109">
        <v>54900000</v>
      </c>
      <c r="G29" s="108"/>
      <c r="H29" s="107">
        <v>92700000</v>
      </c>
      <c r="I29" s="107">
        <f>J29-H29</f>
        <v>0</v>
      </c>
      <c r="J29" s="107">
        <v>92700000</v>
      </c>
      <c r="K29" s="132"/>
      <c r="L29" s="112">
        <v>21200000</v>
      </c>
      <c r="M29" s="107">
        <f>+N29-L29</f>
        <v>0</v>
      </c>
      <c r="N29" s="112">
        <v>21200000</v>
      </c>
      <c r="O29" s="108"/>
      <c r="P29" s="107">
        <v>-123300000</v>
      </c>
      <c r="Q29" s="107">
        <f>R29-P29</f>
        <v>152700000</v>
      </c>
      <c r="R29" s="107">
        <v>29400000</v>
      </c>
      <c r="S29" s="111"/>
    </row>
    <row r="30" spans="1:19" ht="12.45" customHeight="1" x14ac:dyDescent="0.25">
      <c r="A30" s="110"/>
      <c r="B30" s="110"/>
      <c r="C30" s="94"/>
      <c r="D30" s="109"/>
      <c r="E30" s="107"/>
      <c r="F30" s="58" t="s">
        <v>50</v>
      </c>
      <c r="G30" s="108"/>
      <c r="H30" s="106"/>
      <c r="I30" s="107"/>
      <c r="J30" s="58" t="s">
        <v>50</v>
      </c>
      <c r="K30" s="132"/>
      <c r="L30" s="108"/>
      <c r="M30" s="106"/>
      <c r="N30" s="133" t="s">
        <v>50</v>
      </c>
      <c r="O30" s="108"/>
      <c r="P30" s="106"/>
      <c r="Q30" s="107"/>
      <c r="R30" s="58" t="s">
        <v>50</v>
      </c>
      <c r="S30" s="7"/>
    </row>
    <row r="31" spans="1:19" ht="18.75" customHeight="1" x14ac:dyDescent="0.25">
      <c r="A31" s="470" t="s">
        <v>28</v>
      </c>
      <c r="B31" s="465"/>
      <c r="C31" s="94"/>
      <c r="D31" s="107">
        <v>126700000</v>
      </c>
      <c r="E31" s="107">
        <f>F31-D31</f>
        <v>65600000</v>
      </c>
      <c r="F31" s="107">
        <v>192300000</v>
      </c>
      <c r="G31" s="108"/>
      <c r="H31" s="107">
        <v>88400000</v>
      </c>
      <c r="I31" s="107">
        <f>J31-H31</f>
        <v>186000000</v>
      </c>
      <c r="J31" s="107">
        <v>274400000</v>
      </c>
      <c r="K31" s="132"/>
      <c r="L31" s="112">
        <v>196800000</v>
      </c>
      <c r="M31" s="109">
        <f>+N31-L31+0.1</f>
        <v>65500000.100000001</v>
      </c>
      <c r="N31" s="112">
        <v>262300000</v>
      </c>
      <c r="O31" s="108"/>
      <c r="P31" s="107">
        <v>78900000</v>
      </c>
      <c r="Q31" s="107">
        <f>R31-P31-0.1</f>
        <v>171399999.90000001</v>
      </c>
      <c r="R31" s="107">
        <v>250300000</v>
      </c>
      <c r="S31" s="111"/>
    </row>
    <row r="32" spans="1:19" ht="12.45" customHeight="1" x14ac:dyDescent="0.25">
      <c r="A32" s="110"/>
      <c r="B32" s="110"/>
      <c r="C32" s="94"/>
      <c r="D32" s="107"/>
      <c r="E32" s="107"/>
      <c r="F32" s="106"/>
      <c r="G32" s="108"/>
      <c r="H32" s="106"/>
      <c r="I32" s="107"/>
      <c r="J32" s="106"/>
      <c r="K32" s="132"/>
      <c r="L32" s="108"/>
      <c r="M32" s="106"/>
      <c r="N32" s="108"/>
      <c r="O32" s="108"/>
      <c r="P32" s="106"/>
      <c r="Q32" s="107"/>
      <c r="R32" s="106"/>
      <c r="S32" s="7"/>
    </row>
    <row r="33" spans="1:19" ht="18.75" customHeight="1" x14ac:dyDescent="0.25">
      <c r="A33" s="470" t="s">
        <v>30</v>
      </c>
      <c r="B33" s="465"/>
      <c r="C33" s="94"/>
      <c r="D33" s="107">
        <v>440100000</v>
      </c>
      <c r="E33" s="109">
        <f>F33-D33</f>
        <v>442200000</v>
      </c>
      <c r="F33" s="107">
        <v>882300000</v>
      </c>
      <c r="G33" s="108"/>
      <c r="H33" s="109">
        <v>529500000</v>
      </c>
      <c r="I33" s="107">
        <f>J33-H33</f>
        <v>394200000</v>
      </c>
      <c r="J33" s="107">
        <v>923700000</v>
      </c>
      <c r="K33" s="132"/>
      <c r="L33" s="112">
        <v>747700000</v>
      </c>
      <c r="M33" s="109">
        <f>+N33-L33</f>
        <v>161100000</v>
      </c>
      <c r="N33" s="112">
        <v>908800000</v>
      </c>
      <c r="O33" s="108"/>
      <c r="P33" s="107">
        <v>600800000</v>
      </c>
      <c r="Q33" s="459">
        <v>354.1</v>
      </c>
      <c r="R33" s="107">
        <v>954800000</v>
      </c>
      <c r="S33" s="111"/>
    </row>
    <row r="34" spans="1:19" ht="12.45" customHeight="1" x14ac:dyDescent="0.25">
      <c r="A34" s="110"/>
      <c r="B34" s="110"/>
      <c r="C34" s="94"/>
      <c r="D34" s="106"/>
      <c r="E34" s="107"/>
      <c r="F34" s="106"/>
      <c r="G34" s="108"/>
      <c r="H34" s="109"/>
      <c r="I34" s="107"/>
      <c r="J34" s="106"/>
      <c r="K34" s="132"/>
      <c r="L34" s="108"/>
      <c r="M34" s="107"/>
      <c r="N34" s="108"/>
      <c r="O34" s="108"/>
      <c r="P34" s="106"/>
      <c r="Q34" s="107"/>
      <c r="R34" s="106"/>
      <c r="S34" s="7"/>
    </row>
    <row r="35" spans="1:19" ht="18.75" customHeight="1" x14ac:dyDescent="0.25">
      <c r="A35" s="501" t="s">
        <v>31</v>
      </c>
      <c r="B35" s="472"/>
      <c r="C35" s="46"/>
      <c r="D35" s="104">
        <v>0.41</v>
      </c>
      <c r="E35" s="104">
        <f>F35-D35</f>
        <v>0.42</v>
      </c>
      <c r="F35" s="104">
        <v>0.83</v>
      </c>
      <c r="G35" s="105"/>
      <c r="H35" s="104">
        <v>0.5</v>
      </c>
      <c r="I35" s="104">
        <f>J35-H35</f>
        <v>0.37</v>
      </c>
      <c r="J35" s="104">
        <v>0.87</v>
      </c>
      <c r="K35" s="132"/>
      <c r="L35" s="104">
        <v>0.71</v>
      </c>
      <c r="M35" s="104">
        <f>+N35-L35</f>
        <v>0.15000000000000002</v>
      </c>
      <c r="N35" s="104">
        <v>0.86</v>
      </c>
      <c r="O35" s="105"/>
      <c r="P35" s="104">
        <v>0.56000000000000005</v>
      </c>
      <c r="Q35" s="104">
        <f>R35-P35-0.01</f>
        <v>0.32999999999999996</v>
      </c>
      <c r="R35" s="104">
        <v>0.9</v>
      </c>
      <c r="S35" s="101"/>
    </row>
    <row r="36" spans="1:19" ht="12.45" customHeight="1" x14ac:dyDescent="0.25">
      <c r="A36" s="15"/>
      <c r="B36" s="15"/>
      <c r="C36" s="15"/>
      <c r="D36" s="17"/>
      <c r="E36" s="103"/>
      <c r="F36" s="102"/>
      <c r="G36" s="15"/>
      <c r="H36" s="131"/>
      <c r="I36" s="130"/>
      <c r="J36" s="129"/>
      <c r="K36" s="95"/>
      <c r="L36" s="15"/>
      <c r="M36" s="15"/>
      <c r="N36" s="15"/>
      <c r="O36" s="15"/>
      <c r="P36" s="102"/>
      <c r="Q36" s="101"/>
      <c r="R36" s="15"/>
      <c r="S36" s="17"/>
    </row>
    <row r="37" spans="1:19" ht="12.45" customHeight="1" x14ac:dyDescent="0.25">
      <c r="A37" s="94"/>
      <c r="B37" s="94"/>
      <c r="C37" s="94"/>
      <c r="D37" s="7"/>
      <c r="E37" s="128"/>
      <c r="F37" s="94"/>
      <c r="G37" s="94"/>
      <c r="H37" s="94"/>
      <c r="I37" s="128"/>
      <c r="J37" s="7"/>
      <c r="K37" s="95"/>
      <c r="L37" s="94"/>
      <c r="M37" s="94"/>
      <c r="N37" s="94"/>
      <c r="O37" s="94"/>
      <c r="P37" s="94"/>
      <c r="Q37" s="94"/>
      <c r="R37" s="94"/>
      <c r="S37" s="7"/>
    </row>
    <row r="38" spans="1:19" ht="12.45" customHeight="1" x14ac:dyDescent="0.25">
      <c r="A38" s="94"/>
      <c r="B38" s="94"/>
      <c r="C38" s="94"/>
      <c r="D38" s="7"/>
      <c r="E38" s="128"/>
      <c r="F38" s="94"/>
      <c r="G38" s="94"/>
      <c r="H38" s="94"/>
      <c r="I38" s="128"/>
      <c r="J38" s="7"/>
      <c r="K38" s="95"/>
      <c r="L38" s="94"/>
      <c r="M38" s="94"/>
      <c r="N38" s="94"/>
      <c r="O38" s="94"/>
      <c r="P38" s="94"/>
      <c r="Q38" s="94"/>
      <c r="R38" s="94"/>
      <c r="S38" s="7"/>
    </row>
    <row r="39" spans="1:19" ht="12.45" customHeight="1" x14ac:dyDescent="0.25">
      <c r="A39" s="94"/>
      <c r="B39" s="94"/>
      <c r="C39" s="94"/>
      <c r="D39" s="7"/>
      <c r="E39" s="128"/>
      <c r="F39" s="94"/>
      <c r="G39" s="94"/>
      <c r="H39" s="94"/>
      <c r="I39" s="128"/>
      <c r="J39" s="7"/>
      <c r="K39" s="94"/>
      <c r="L39" s="94"/>
      <c r="M39" s="94"/>
      <c r="N39" s="94"/>
      <c r="O39" s="94"/>
      <c r="P39" s="94"/>
      <c r="Q39" s="94"/>
      <c r="R39" s="94"/>
      <c r="S39" s="7"/>
    </row>
    <row r="40" spans="1:19" ht="12.45" customHeight="1" x14ac:dyDescent="0.25">
      <c r="A40" s="94"/>
      <c r="B40" s="94"/>
      <c r="C40" s="94"/>
      <c r="D40" s="7"/>
      <c r="E40" s="128"/>
      <c r="F40" s="94"/>
      <c r="G40" s="94"/>
      <c r="H40" s="94"/>
      <c r="I40" s="128"/>
      <c r="J40" s="7"/>
      <c r="K40" s="94"/>
      <c r="L40" s="94"/>
      <c r="M40" s="94"/>
      <c r="N40" s="94"/>
      <c r="O40" s="94"/>
      <c r="P40" s="94"/>
      <c r="Q40" s="94"/>
      <c r="R40" s="94"/>
      <c r="S40" s="7"/>
    </row>
    <row r="41" spans="1:19" ht="12.45" customHeight="1" x14ac:dyDescent="0.25">
      <c r="A41" s="94"/>
      <c r="B41" s="94"/>
      <c r="C41" s="94"/>
      <c r="D41" s="7"/>
      <c r="E41" s="128"/>
      <c r="F41" s="94"/>
      <c r="G41" s="94"/>
      <c r="H41" s="94"/>
      <c r="I41" s="128"/>
      <c r="J41" s="7"/>
      <c r="K41" s="94"/>
      <c r="L41" s="94"/>
      <c r="M41" s="94"/>
      <c r="N41" s="94"/>
      <c r="O41" s="94"/>
      <c r="P41" s="94"/>
      <c r="Q41" s="94"/>
      <c r="R41" s="94"/>
      <c r="S41" s="7"/>
    </row>
    <row r="42" spans="1:19" ht="12.45" customHeight="1" x14ac:dyDescent="0.25">
      <c r="A42" s="94"/>
      <c r="B42" s="94"/>
      <c r="C42" s="94"/>
      <c r="D42" s="7"/>
      <c r="E42" s="128"/>
      <c r="F42" s="94"/>
      <c r="G42" s="94"/>
      <c r="H42" s="94"/>
      <c r="I42" s="128"/>
      <c r="J42" s="7"/>
      <c r="K42" s="94"/>
      <c r="L42" s="94"/>
      <c r="M42" s="94"/>
      <c r="N42" s="94"/>
      <c r="O42" s="94"/>
      <c r="P42" s="94"/>
      <c r="Q42" s="94"/>
      <c r="R42" s="94"/>
      <c r="S42" s="7"/>
    </row>
    <row r="43" spans="1:19" ht="12.45" customHeight="1" x14ac:dyDescent="0.25">
      <c r="A43" s="94"/>
      <c r="B43" s="94"/>
      <c r="C43" s="94"/>
      <c r="D43" s="7"/>
      <c r="E43" s="128"/>
      <c r="F43" s="94"/>
      <c r="G43" s="94"/>
      <c r="H43" s="94"/>
      <c r="I43" s="128"/>
      <c r="J43" s="7"/>
      <c r="K43" s="94"/>
      <c r="L43" s="94"/>
      <c r="M43" s="94"/>
      <c r="N43" s="94"/>
      <c r="O43" s="94"/>
      <c r="P43" s="94"/>
      <c r="Q43" s="94"/>
      <c r="R43" s="7"/>
      <c r="S43" s="95"/>
    </row>
    <row r="44" spans="1:19" ht="13.95" customHeight="1" x14ac:dyDescent="0.3">
      <c r="A44" s="94"/>
      <c r="B44" s="94"/>
      <c r="C44" s="94"/>
      <c r="D44" s="502" t="s">
        <v>49</v>
      </c>
      <c r="E44" s="471"/>
      <c r="F44" s="471"/>
      <c r="G44" s="126"/>
      <c r="H44" s="502" t="s">
        <v>49</v>
      </c>
      <c r="I44" s="471"/>
      <c r="J44" s="471"/>
      <c r="K44" s="94"/>
      <c r="L44" s="492" t="s">
        <v>49</v>
      </c>
      <c r="M44" s="493"/>
      <c r="N44" s="493"/>
      <c r="O44" s="94"/>
      <c r="P44" s="492" t="s">
        <v>49</v>
      </c>
      <c r="Q44" s="493"/>
      <c r="R44" s="494"/>
      <c r="S44" s="95"/>
    </row>
    <row r="45" spans="1:19" ht="13.95" customHeight="1" x14ac:dyDescent="0.3">
      <c r="A45" s="94"/>
      <c r="B45" s="94"/>
      <c r="C45" s="94"/>
      <c r="D45" s="495">
        <v>42643</v>
      </c>
      <c r="E45" s="496" t="s">
        <v>48</v>
      </c>
      <c r="F45" s="497"/>
      <c r="G45" s="126"/>
      <c r="H45" s="498">
        <v>42277</v>
      </c>
      <c r="I45" s="499" t="s">
        <v>48</v>
      </c>
      <c r="J45" s="471"/>
      <c r="K45" s="94"/>
      <c r="L45" s="500">
        <v>42735</v>
      </c>
      <c r="M45" s="493"/>
      <c r="N45" s="493"/>
      <c r="O45" s="94"/>
      <c r="P45" s="500">
        <v>42369</v>
      </c>
      <c r="Q45" s="493"/>
      <c r="R45" s="494"/>
      <c r="S45" s="127" t="s">
        <v>48</v>
      </c>
    </row>
    <row r="46" spans="1:19" ht="12.45" customHeight="1" x14ac:dyDescent="0.3">
      <c r="A46" s="94"/>
      <c r="B46" s="94"/>
      <c r="C46" s="94"/>
      <c r="D46" s="7"/>
      <c r="E46" s="94"/>
      <c r="F46" s="94"/>
      <c r="G46" s="126"/>
      <c r="H46" s="94"/>
      <c r="I46" s="94"/>
      <c r="J46" s="7"/>
      <c r="K46" s="94"/>
      <c r="L46" s="94"/>
      <c r="M46" s="94"/>
      <c r="N46" s="94"/>
      <c r="O46" s="94"/>
      <c r="P46" s="94"/>
      <c r="Q46" s="94"/>
      <c r="R46" s="7"/>
      <c r="S46" s="95"/>
    </row>
    <row r="47" spans="1:19" ht="18.75" customHeight="1" x14ac:dyDescent="0.25">
      <c r="A47" s="94"/>
      <c r="B47" s="94"/>
      <c r="C47" s="94"/>
      <c r="D47" s="123" t="s">
        <v>47</v>
      </c>
      <c r="E47" s="124"/>
      <c r="F47" s="123" t="s">
        <v>46</v>
      </c>
      <c r="G47" s="94"/>
      <c r="H47" s="125" t="s">
        <v>47</v>
      </c>
      <c r="I47" s="124"/>
      <c r="J47" s="123" t="s">
        <v>46</v>
      </c>
      <c r="K47" s="94"/>
      <c r="L47" s="125" t="s">
        <v>47</v>
      </c>
      <c r="M47" s="124"/>
      <c r="N47" s="123" t="s">
        <v>46</v>
      </c>
      <c r="O47" s="94"/>
      <c r="P47" s="125" t="s">
        <v>47</v>
      </c>
      <c r="Q47" s="124"/>
      <c r="R47" s="123" t="s">
        <v>46</v>
      </c>
      <c r="S47" s="95"/>
    </row>
    <row r="48" spans="1:19" ht="18.75" customHeight="1" x14ac:dyDescent="0.25">
      <c r="A48" s="94"/>
      <c r="B48" s="94"/>
      <c r="C48" s="94"/>
      <c r="D48" s="14" t="s">
        <v>45</v>
      </c>
      <c r="E48" s="13" t="s">
        <v>44</v>
      </c>
      <c r="F48" s="14" t="s">
        <v>43</v>
      </c>
      <c r="G48" s="94"/>
      <c r="H48" s="13" t="s">
        <v>45</v>
      </c>
      <c r="I48" s="13" t="s">
        <v>44</v>
      </c>
      <c r="J48" s="14" t="s">
        <v>43</v>
      </c>
      <c r="K48" s="94"/>
      <c r="L48" s="13" t="s">
        <v>45</v>
      </c>
      <c r="M48" s="13" t="s">
        <v>44</v>
      </c>
      <c r="N48" s="14" t="s">
        <v>43</v>
      </c>
      <c r="O48" s="94"/>
      <c r="P48" s="13" t="s">
        <v>45</v>
      </c>
      <c r="Q48" s="13" t="s">
        <v>44</v>
      </c>
      <c r="R48" s="14" t="s">
        <v>43</v>
      </c>
      <c r="S48" s="95"/>
    </row>
    <row r="49" spans="1:19" ht="12.45" customHeight="1" x14ac:dyDescent="0.25">
      <c r="A49" s="490"/>
      <c r="B49" s="465"/>
      <c r="C49" s="94"/>
      <c r="D49" s="17"/>
      <c r="E49" s="15"/>
      <c r="F49" s="15"/>
      <c r="G49" s="94"/>
      <c r="H49" s="15"/>
      <c r="I49" s="15"/>
      <c r="J49" s="17"/>
      <c r="K49" s="94"/>
      <c r="L49" s="15"/>
      <c r="M49" s="15"/>
      <c r="N49" s="15"/>
      <c r="O49" s="94"/>
      <c r="P49" s="46"/>
      <c r="Q49" s="46"/>
      <c r="R49" s="95"/>
      <c r="S49" s="95"/>
    </row>
    <row r="50" spans="1:19" ht="18.75" customHeight="1" x14ac:dyDescent="0.25">
      <c r="A50" s="470" t="s">
        <v>14</v>
      </c>
      <c r="B50" s="465"/>
      <c r="C50" s="94"/>
      <c r="D50" s="122">
        <v>5191700000</v>
      </c>
      <c r="E50" s="107">
        <f>+F50-D50</f>
        <v>0</v>
      </c>
      <c r="F50" s="122">
        <v>5191700000</v>
      </c>
      <c r="G50" s="108"/>
      <c r="H50" s="122">
        <v>4959700000</v>
      </c>
      <c r="I50" s="107">
        <f>J50-H50</f>
        <v>0</v>
      </c>
      <c r="J50" s="122">
        <v>4959700000</v>
      </c>
      <c r="K50" s="94"/>
      <c r="L50" s="122">
        <v>5760492000</v>
      </c>
      <c r="M50" s="109">
        <f>+N50-L50</f>
        <v>8000</v>
      </c>
      <c r="N50" s="122">
        <v>5760500000</v>
      </c>
      <c r="O50" s="108"/>
      <c r="P50" s="122">
        <v>5375600000</v>
      </c>
      <c r="Q50" s="112">
        <f>R50-P50</f>
        <v>0</v>
      </c>
      <c r="R50" s="122">
        <v>5375600000</v>
      </c>
      <c r="S50" s="121"/>
    </row>
    <row r="51" spans="1:19" ht="12.45" customHeight="1" x14ac:dyDescent="0.25">
      <c r="A51" s="110"/>
      <c r="B51" s="110"/>
      <c r="C51" s="94"/>
      <c r="D51" s="106"/>
      <c r="E51" s="107"/>
      <c r="F51" s="106"/>
      <c r="G51" s="108"/>
      <c r="H51" s="106"/>
      <c r="I51" s="107"/>
      <c r="J51" s="106"/>
      <c r="K51" s="94"/>
      <c r="L51" s="108"/>
      <c r="M51" s="106"/>
      <c r="N51" s="108"/>
      <c r="O51" s="108"/>
      <c r="P51" s="120"/>
      <c r="Q51" s="107"/>
      <c r="R51" s="106"/>
      <c r="S51" s="95"/>
    </row>
    <row r="52" spans="1:19" ht="18.75" customHeight="1" x14ac:dyDescent="0.25">
      <c r="A52" s="470" t="s">
        <v>15</v>
      </c>
      <c r="B52" s="465"/>
      <c r="C52" s="94"/>
      <c r="D52" s="109">
        <v>1400900000</v>
      </c>
      <c r="E52" s="107">
        <f>+F52-D52</f>
        <v>-175800000</v>
      </c>
      <c r="F52" s="109">
        <v>1225100000</v>
      </c>
      <c r="G52" s="108"/>
      <c r="H52" s="107">
        <v>1236900000</v>
      </c>
      <c r="I52" s="107">
        <f>J52-H52</f>
        <v>-137900000</v>
      </c>
      <c r="J52" s="107">
        <v>1099000000</v>
      </c>
      <c r="K52" s="94"/>
      <c r="L52" s="112">
        <v>1466000000</v>
      </c>
      <c r="M52" s="107">
        <f>+N52-L52</f>
        <v>-162700000</v>
      </c>
      <c r="N52" s="112">
        <v>1303300000</v>
      </c>
      <c r="O52" s="108"/>
      <c r="P52" s="107">
        <v>1389200000</v>
      </c>
      <c r="Q52" s="107">
        <f>R52-P52</f>
        <v>-166900000</v>
      </c>
      <c r="R52" s="107">
        <v>1222300000</v>
      </c>
      <c r="S52" s="111"/>
    </row>
    <row r="53" spans="1:19" ht="12.45" customHeight="1" x14ac:dyDescent="0.25">
      <c r="A53" s="110"/>
      <c r="B53" s="110"/>
      <c r="C53" s="94"/>
      <c r="D53" s="106"/>
      <c r="E53" s="107"/>
      <c r="F53" s="106"/>
      <c r="G53" s="108"/>
      <c r="H53" s="106"/>
      <c r="I53" s="107"/>
      <c r="J53" s="106"/>
      <c r="K53" s="94"/>
      <c r="L53" s="108"/>
      <c r="M53" s="107"/>
      <c r="N53" s="108"/>
      <c r="O53" s="108"/>
      <c r="P53" s="106"/>
      <c r="Q53" s="107"/>
      <c r="R53" s="106"/>
      <c r="S53" s="7"/>
    </row>
    <row r="54" spans="1:19" ht="18.75" customHeight="1" x14ac:dyDescent="0.25">
      <c r="A54" s="491" t="s">
        <v>18</v>
      </c>
      <c r="B54" s="465"/>
      <c r="C54" s="94"/>
      <c r="D54" s="109">
        <v>1236400000</v>
      </c>
      <c r="E54" s="107">
        <f>+F54-D54</f>
        <v>-200000</v>
      </c>
      <c r="F54" s="109">
        <v>1236200000</v>
      </c>
      <c r="G54" s="108"/>
      <c r="H54" s="107">
        <v>1143400000</v>
      </c>
      <c r="I54" s="109">
        <f>J54-H54</f>
        <v>-200000</v>
      </c>
      <c r="J54" s="107">
        <v>1143200000</v>
      </c>
      <c r="K54" s="94"/>
      <c r="L54" s="109">
        <v>1450600000</v>
      </c>
      <c r="M54" s="109">
        <f>+N54-L54</f>
        <v>-100000</v>
      </c>
      <c r="N54" s="109">
        <v>1450500000</v>
      </c>
      <c r="O54" s="108"/>
      <c r="P54" s="109">
        <v>1444200000</v>
      </c>
      <c r="Q54" s="109">
        <f>R54-P54</f>
        <v>-200000</v>
      </c>
      <c r="R54" s="109">
        <v>1444000000</v>
      </c>
      <c r="S54" s="111"/>
    </row>
    <row r="55" spans="1:19" ht="18.75" customHeight="1" x14ac:dyDescent="0.25">
      <c r="A55" s="491" t="s">
        <v>42</v>
      </c>
      <c r="B55" s="490"/>
      <c r="C55" s="94"/>
      <c r="D55" s="119">
        <v>1565400000</v>
      </c>
      <c r="E55" s="119">
        <f>+F55-D55</f>
        <v>-1700000</v>
      </c>
      <c r="F55" s="119">
        <v>1563700000</v>
      </c>
      <c r="G55" s="108"/>
      <c r="H55" s="119">
        <v>1575700000</v>
      </c>
      <c r="I55" s="119">
        <f>J55-H55</f>
        <v>-35600000</v>
      </c>
      <c r="J55" s="119">
        <v>1540100000</v>
      </c>
      <c r="K55" s="94"/>
      <c r="L55" s="119">
        <v>1790100000</v>
      </c>
      <c r="M55" s="119">
        <f>+N55-L55</f>
        <v>-1700000</v>
      </c>
      <c r="N55" s="119">
        <v>1788400000</v>
      </c>
      <c r="O55" s="108"/>
      <c r="P55" s="119">
        <v>1798400000</v>
      </c>
      <c r="Q55" s="119">
        <f>R55-P55</f>
        <v>-1900000</v>
      </c>
      <c r="R55" s="119">
        <v>1796500000</v>
      </c>
      <c r="S55" s="111"/>
    </row>
    <row r="56" spans="1:19" ht="18.75" customHeight="1" x14ac:dyDescent="0.25">
      <c r="A56" s="470" t="s">
        <v>41</v>
      </c>
      <c r="B56" s="465"/>
      <c r="C56" s="94"/>
      <c r="D56" s="117">
        <v>2801800000</v>
      </c>
      <c r="E56" s="116">
        <f>+F56-D56</f>
        <v>-1900000</v>
      </c>
      <c r="F56" s="117">
        <v>2799900000</v>
      </c>
      <c r="G56" s="108"/>
      <c r="H56" s="117">
        <v>2719100000</v>
      </c>
      <c r="I56" s="117">
        <f>J56-H56</f>
        <v>-35800000</v>
      </c>
      <c r="J56" s="117">
        <v>2683300000</v>
      </c>
      <c r="K56" s="94"/>
      <c r="L56" s="118">
        <v>3240700000</v>
      </c>
      <c r="M56" s="117">
        <f>+N56-L56</f>
        <v>-1800000</v>
      </c>
      <c r="N56" s="118">
        <v>3238900000</v>
      </c>
      <c r="O56" s="108"/>
      <c r="P56" s="116">
        <v>3242600000</v>
      </c>
      <c r="Q56" s="117">
        <f>R56-P56</f>
        <v>-2100000</v>
      </c>
      <c r="R56" s="116">
        <v>3240500000</v>
      </c>
      <c r="S56" s="111"/>
    </row>
    <row r="57" spans="1:19" ht="12.45" customHeight="1" x14ac:dyDescent="0.25">
      <c r="A57" s="110"/>
      <c r="B57" s="110"/>
      <c r="C57" s="94"/>
      <c r="D57" s="106"/>
      <c r="E57" s="107"/>
      <c r="F57" s="106"/>
      <c r="G57" s="108"/>
      <c r="H57" s="106"/>
      <c r="I57" s="107"/>
      <c r="J57" s="106"/>
      <c r="K57" s="94"/>
      <c r="L57" s="108"/>
      <c r="M57" s="106"/>
      <c r="N57" s="108"/>
      <c r="O57" s="108"/>
      <c r="P57" s="106"/>
      <c r="Q57" s="107"/>
      <c r="R57" s="106"/>
      <c r="S57" s="7"/>
    </row>
    <row r="58" spans="1:19" ht="12.45" customHeight="1" x14ac:dyDescent="0.25">
      <c r="A58" s="470" t="s">
        <v>40</v>
      </c>
      <c r="B58" s="465"/>
      <c r="C58" s="94"/>
      <c r="D58" s="115"/>
      <c r="E58" s="107"/>
      <c r="F58" s="107"/>
      <c r="G58" s="108"/>
      <c r="H58" s="106"/>
      <c r="I58" s="107"/>
      <c r="J58" s="106"/>
      <c r="K58" s="94"/>
      <c r="L58" s="114"/>
      <c r="M58" s="107"/>
      <c r="N58" s="112"/>
      <c r="O58" s="108"/>
      <c r="P58" s="106"/>
      <c r="Q58" s="107"/>
      <c r="R58" s="106"/>
      <c r="S58" s="7"/>
    </row>
    <row r="59" spans="1:19" ht="18.75" customHeight="1" x14ac:dyDescent="0.25">
      <c r="A59" s="470" t="s">
        <v>39</v>
      </c>
      <c r="B59" s="465"/>
      <c r="C59" s="94"/>
      <c r="D59" s="109">
        <v>0</v>
      </c>
      <c r="E59" s="109">
        <f>+F59-D59</f>
        <v>0</v>
      </c>
      <c r="F59" s="113">
        <v>0</v>
      </c>
      <c r="G59" s="108"/>
      <c r="H59" s="109">
        <v>0</v>
      </c>
      <c r="I59" s="107">
        <f>J59-H59</f>
        <v>0</v>
      </c>
      <c r="J59" s="107">
        <v>0</v>
      </c>
      <c r="K59" s="94"/>
      <c r="L59" s="112">
        <v>30000000</v>
      </c>
      <c r="M59" s="107">
        <f>+N59-L59</f>
        <v>-30000000</v>
      </c>
      <c r="N59" s="109">
        <v>0</v>
      </c>
      <c r="O59" s="108"/>
      <c r="P59" s="107">
        <v>199000000</v>
      </c>
      <c r="Q59" s="107">
        <f>R59-P59</f>
        <v>-199000000</v>
      </c>
      <c r="R59" s="107">
        <v>0</v>
      </c>
      <c r="S59" s="111"/>
    </row>
    <row r="60" spans="1:19" ht="12.45" customHeight="1" x14ac:dyDescent="0.25">
      <c r="A60" s="110"/>
      <c r="B60" s="110"/>
      <c r="C60" s="94"/>
      <c r="D60" s="107"/>
      <c r="E60" s="107"/>
      <c r="F60" s="107"/>
      <c r="G60" s="108"/>
      <c r="H60" s="106"/>
      <c r="I60" s="107"/>
      <c r="J60" s="106"/>
      <c r="K60" s="94"/>
      <c r="L60" s="109"/>
      <c r="M60" s="109"/>
      <c r="N60" s="112"/>
      <c r="O60" s="108"/>
      <c r="P60" s="106"/>
      <c r="Q60" s="107"/>
      <c r="R60" s="106"/>
      <c r="S60" s="7"/>
    </row>
    <row r="61" spans="1:19" ht="12.45" customHeight="1" x14ac:dyDescent="0.25">
      <c r="A61" s="470" t="s">
        <v>38</v>
      </c>
      <c r="B61" s="465"/>
      <c r="C61" s="94"/>
      <c r="D61" s="115"/>
      <c r="E61" s="107"/>
      <c r="F61" s="107"/>
      <c r="G61" s="108"/>
      <c r="H61" s="106"/>
      <c r="I61" s="107"/>
      <c r="J61" s="106"/>
      <c r="K61" s="94"/>
      <c r="L61" s="114"/>
      <c r="M61" s="107"/>
      <c r="N61" s="112"/>
      <c r="O61" s="108"/>
      <c r="P61" s="106"/>
      <c r="Q61" s="107"/>
      <c r="R61" s="106"/>
      <c r="S61" s="7"/>
    </row>
    <row r="62" spans="1:19" ht="18.75" customHeight="1" x14ac:dyDescent="0.25">
      <c r="A62" s="470" t="s">
        <v>37</v>
      </c>
      <c r="B62" s="465"/>
      <c r="C62" s="94"/>
      <c r="D62" s="107">
        <v>45500000</v>
      </c>
      <c r="E62" s="109">
        <f>+F62-D62</f>
        <v>-45500000</v>
      </c>
      <c r="F62" s="113">
        <v>0</v>
      </c>
      <c r="G62" s="108"/>
      <c r="H62" s="107">
        <v>42400000</v>
      </c>
      <c r="I62" s="107">
        <f>J62-H62</f>
        <v>-42400000</v>
      </c>
      <c r="J62" s="107">
        <v>0</v>
      </c>
      <c r="K62" s="94"/>
      <c r="L62" s="112">
        <v>147600000</v>
      </c>
      <c r="M62" s="107">
        <f>+N62-L62</f>
        <v>-147600000</v>
      </c>
      <c r="N62" s="112">
        <v>0</v>
      </c>
      <c r="O62" s="108"/>
      <c r="P62" s="107">
        <v>144900000</v>
      </c>
      <c r="Q62" s="107">
        <f>R62-P62</f>
        <v>-144900000</v>
      </c>
      <c r="R62" s="107">
        <v>0</v>
      </c>
      <c r="S62" s="111"/>
    </row>
    <row r="63" spans="1:19" ht="12.45" customHeight="1" x14ac:dyDescent="0.25">
      <c r="A63" s="110"/>
      <c r="B63" s="110"/>
      <c r="C63" s="94"/>
      <c r="D63" s="107"/>
      <c r="E63" s="107"/>
      <c r="F63" s="106"/>
      <c r="G63" s="108"/>
      <c r="H63" s="106"/>
      <c r="I63" s="107"/>
      <c r="J63" s="106"/>
      <c r="K63" s="94"/>
      <c r="L63" s="112"/>
      <c r="M63" s="107"/>
      <c r="N63" s="108"/>
      <c r="O63" s="108"/>
      <c r="P63" s="106"/>
      <c r="Q63" s="107"/>
      <c r="R63" s="106"/>
      <c r="S63" s="7"/>
    </row>
    <row r="64" spans="1:19" ht="18.75" customHeight="1" x14ac:dyDescent="0.25">
      <c r="A64" s="470" t="s">
        <v>26</v>
      </c>
      <c r="B64" s="465"/>
      <c r="C64" s="94"/>
      <c r="D64" s="109">
        <v>27200000</v>
      </c>
      <c r="E64" s="109">
        <f>+F64-D64</f>
        <v>0</v>
      </c>
      <c r="F64" s="109">
        <v>27200000</v>
      </c>
      <c r="G64" s="108"/>
      <c r="H64" s="107">
        <v>86500000</v>
      </c>
      <c r="I64" s="107">
        <f>J64-H64</f>
        <v>0</v>
      </c>
      <c r="J64" s="107">
        <v>86500000</v>
      </c>
      <c r="K64" s="94"/>
      <c r="L64" s="112">
        <v>15800000</v>
      </c>
      <c r="M64" s="107">
        <f>+N64-L64</f>
        <v>0</v>
      </c>
      <c r="N64" s="112">
        <v>15800000</v>
      </c>
      <c r="O64" s="108"/>
      <c r="P64" s="107">
        <v>44700000</v>
      </c>
      <c r="Q64" s="107">
        <f>R64-P64</f>
        <v>0</v>
      </c>
      <c r="R64" s="107">
        <v>44700000</v>
      </c>
      <c r="S64" s="111"/>
    </row>
    <row r="65" spans="1:19" ht="12.45" customHeight="1" x14ac:dyDescent="0.25">
      <c r="A65" s="110"/>
      <c r="B65" s="110"/>
      <c r="C65" s="94"/>
      <c r="D65" s="109"/>
      <c r="E65" s="107"/>
      <c r="F65" s="106"/>
      <c r="G65" s="108"/>
      <c r="H65" s="106"/>
      <c r="I65" s="107"/>
      <c r="J65" s="106"/>
      <c r="K65" s="94"/>
      <c r="L65" s="112"/>
      <c r="M65" s="107"/>
      <c r="N65" s="108"/>
      <c r="O65" s="108"/>
      <c r="P65" s="106"/>
      <c r="Q65" s="107"/>
      <c r="R65" s="106"/>
      <c r="S65" s="7"/>
    </row>
    <row r="66" spans="1:19" ht="18.75" customHeight="1" x14ac:dyDescent="0.25">
      <c r="A66" s="470" t="s">
        <v>28</v>
      </c>
      <c r="B66" s="465"/>
      <c r="C66" s="94"/>
      <c r="D66" s="461">
        <v>192.7</v>
      </c>
      <c r="E66" s="460">
        <f>+F66-D66-0.1</f>
        <v>70.099999999999994</v>
      </c>
      <c r="F66" s="461">
        <v>262.89999999999998</v>
      </c>
      <c r="G66" s="108"/>
      <c r="H66" s="107">
        <v>248100000</v>
      </c>
      <c r="I66" s="107">
        <f>J66-H66</f>
        <v>66200000</v>
      </c>
      <c r="J66" s="107">
        <v>314300000</v>
      </c>
      <c r="K66" s="94"/>
      <c r="L66" s="112">
        <v>120200000</v>
      </c>
      <c r="M66" s="107">
        <f>+N66-L66</f>
        <v>100500000</v>
      </c>
      <c r="N66" s="112">
        <v>220700000</v>
      </c>
      <c r="O66" s="108"/>
      <c r="P66" s="107">
        <v>-33800000</v>
      </c>
      <c r="Q66" s="107">
        <f>R66-P66</f>
        <v>163100000</v>
      </c>
      <c r="R66" s="107">
        <v>129300000</v>
      </c>
      <c r="S66" s="111"/>
    </row>
    <row r="67" spans="1:19" ht="12.45" customHeight="1" x14ac:dyDescent="0.25">
      <c r="A67" s="110"/>
      <c r="B67" s="110"/>
      <c r="C67" s="94"/>
      <c r="D67" s="107"/>
      <c r="E67" s="107"/>
      <c r="F67" s="106"/>
      <c r="G67" s="108"/>
      <c r="H67" s="106"/>
      <c r="I67" s="107"/>
      <c r="J67" s="106"/>
      <c r="K67" s="94"/>
      <c r="L67" s="112"/>
      <c r="M67" s="107"/>
      <c r="N67" s="108"/>
      <c r="O67" s="108"/>
      <c r="P67" s="106"/>
      <c r="Q67" s="107"/>
      <c r="R67" s="106"/>
      <c r="S67" s="7"/>
    </row>
    <row r="68" spans="1:19" ht="18.75" customHeight="1" x14ac:dyDescent="0.25">
      <c r="A68" s="470" t="s">
        <v>30</v>
      </c>
      <c r="B68" s="465"/>
      <c r="C68" s="94"/>
      <c r="D68" s="461">
        <v>778</v>
      </c>
      <c r="E68" s="460">
        <f>+F68-D68+0.2</f>
        <v>153.19999999999999</v>
      </c>
      <c r="F68" s="461">
        <v>931</v>
      </c>
      <c r="G68" s="108"/>
      <c r="H68" s="459">
        <v>799.7</v>
      </c>
      <c r="I68" s="459">
        <v>149.80000000000001</v>
      </c>
      <c r="J68" s="459">
        <v>949.6</v>
      </c>
      <c r="K68" s="94"/>
      <c r="L68" s="112">
        <v>771800000</v>
      </c>
      <c r="M68" s="107">
        <f>+N68-L68</f>
        <v>241600000</v>
      </c>
      <c r="N68" s="112">
        <v>1013400000</v>
      </c>
      <c r="O68" s="108"/>
      <c r="P68" s="107">
        <v>478400000</v>
      </c>
      <c r="Q68" s="107">
        <f>R68-P68</f>
        <v>349800000</v>
      </c>
      <c r="R68" s="107">
        <v>828200000</v>
      </c>
      <c r="S68" s="111"/>
    </row>
    <row r="69" spans="1:19" ht="12.45" customHeight="1" x14ac:dyDescent="0.25">
      <c r="A69" s="110"/>
      <c r="B69" s="110"/>
      <c r="C69" s="94"/>
      <c r="D69" s="106"/>
      <c r="E69" s="107"/>
      <c r="F69" s="106"/>
      <c r="G69" s="108"/>
      <c r="H69" s="109"/>
      <c r="I69" s="107"/>
      <c r="J69" s="106"/>
      <c r="K69" s="94"/>
      <c r="L69" s="108"/>
      <c r="M69" s="107"/>
      <c r="N69" s="108"/>
      <c r="O69" s="108"/>
      <c r="P69" s="106"/>
      <c r="Q69" s="107"/>
      <c r="R69" s="106"/>
      <c r="S69" s="7"/>
    </row>
    <row r="70" spans="1:19" ht="18.75" customHeight="1" x14ac:dyDescent="0.25">
      <c r="A70" s="470" t="s">
        <v>31</v>
      </c>
      <c r="B70" s="465"/>
      <c r="C70" s="94"/>
      <c r="D70" s="104">
        <v>0.73</v>
      </c>
      <c r="E70" s="104">
        <f>+F70-D70-0.01</f>
        <v>0.14000000000000001</v>
      </c>
      <c r="F70" s="104">
        <v>0.88</v>
      </c>
      <c r="G70" s="105"/>
      <c r="H70" s="104">
        <v>0.75</v>
      </c>
      <c r="I70" s="104">
        <f>J70-H70</f>
        <v>0.14000000000000001</v>
      </c>
      <c r="J70" s="104">
        <v>0.89</v>
      </c>
      <c r="K70" s="94"/>
      <c r="L70" s="104">
        <v>0.73</v>
      </c>
      <c r="M70" s="104">
        <f>+N70-L70+0.01</f>
        <v>0.22999999999999998</v>
      </c>
      <c r="N70" s="104">
        <v>0.95</v>
      </c>
      <c r="O70" s="105"/>
      <c r="P70" s="104">
        <v>0.45</v>
      </c>
      <c r="Q70" s="104">
        <f>R70-P70</f>
        <v>0.33</v>
      </c>
      <c r="R70" s="104">
        <v>0.78</v>
      </c>
      <c r="S70" s="101"/>
    </row>
    <row r="71" spans="1:19" ht="12.45" customHeight="1" x14ac:dyDescent="0.25">
      <c r="A71" s="94"/>
      <c r="B71" s="94"/>
      <c r="C71" s="94"/>
      <c r="D71" s="95"/>
      <c r="E71" s="103"/>
      <c r="F71" s="102"/>
      <c r="G71" s="46"/>
      <c r="H71" s="100"/>
      <c r="I71" s="99"/>
      <c r="J71" s="101"/>
      <c r="K71" s="94"/>
      <c r="L71" s="46"/>
      <c r="M71" s="46"/>
      <c r="N71" s="100"/>
      <c r="O71" s="46"/>
      <c r="P71" s="46"/>
      <c r="Q71" s="46"/>
      <c r="R71" s="95"/>
      <c r="S71" s="7"/>
    </row>
    <row r="72" spans="1:19" ht="12.45" customHeight="1" x14ac:dyDescent="0.25">
      <c r="A72" s="46"/>
      <c r="B72" s="46"/>
      <c r="C72" s="46"/>
      <c r="D72" s="95"/>
      <c r="E72" s="99"/>
      <c r="F72" s="46"/>
      <c r="G72" s="46"/>
      <c r="H72" s="46"/>
      <c r="I72" s="99"/>
      <c r="J72" s="95"/>
      <c r="K72" s="46"/>
      <c r="L72" s="94"/>
      <c r="M72" s="94"/>
      <c r="N72" s="94"/>
      <c r="O72" s="94"/>
      <c r="P72" s="94"/>
      <c r="Q72" s="94"/>
      <c r="R72" s="94"/>
      <c r="S72" s="7"/>
    </row>
    <row r="73" spans="1:19" ht="12.45" customHeight="1" x14ac:dyDescent="0.25">
      <c r="A73" s="15"/>
      <c r="B73" s="15"/>
      <c r="C73" s="15"/>
      <c r="D73" s="17"/>
      <c r="E73" s="15"/>
      <c r="F73" s="15"/>
      <c r="G73" s="15"/>
      <c r="H73" s="15"/>
      <c r="I73" s="15"/>
      <c r="J73" s="17"/>
      <c r="K73" s="15"/>
      <c r="L73" s="94"/>
      <c r="M73" s="94"/>
      <c r="N73" s="94"/>
      <c r="O73" s="94"/>
      <c r="P73" s="94"/>
      <c r="Q73" s="94"/>
      <c r="R73" s="94"/>
      <c r="S73" s="7"/>
    </row>
    <row r="74" spans="1:19" ht="12.45" customHeight="1" x14ac:dyDescent="0.25">
      <c r="A74" s="473" t="s">
        <v>36</v>
      </c>
      <c r="B74" s="465"/>
      <c r="C74" s="465"/>
      <c r="D74" s="465"/>
      <c r="E74" s="489"/>
      <c r="F74" s="465"/>
      <c r="G74" s="465"/>
      <c r="H74" s="465"/>
      <c r="I74" s="489"/>
      <c r="J74" s="467"/>
      <c r="K74" s="7"/>
      <c r="L74" s="7"/>
      <c r="M74" s="7"/>
      <c r="N74" s="7"/>
      <c r="O74" s="7"/>
      <c r="P74" s="7"/>
      <c r="Q74" s="7"/>
      <c r="R74" s="7"/>
      <c r="S74" s="7"/>
    </row>
    <row r="75" spans="1:19" ht="12.45" customHeight="1" x14ac:dyDescent="0.25">
      <c r="A75" s="464"/>
      <c r="B75" s="465"/>
      <c r="C75" s="465"/>
      <c r="D75" s="465"/>
      <c r="E75" s="465"/>
      <c r="F75" s="465"/>
      <c r="G75" s="465"/>
      <c r="H75" s="94"/>
      <c r="I75" s="94"/>
      <c r="J75" s="7"/>
      <c r="K75" s="94"/>
      <c r="L75" s="94"/>
      <c r="M75" s="94"/>
      <c r="N75" s="94"/>
      <c r="O75" s="94"/>
      <c r="P75" s="94"/>
      <c r="Q75" s="94"/>
      <c r="R75" s="94"/>
      <c r="S75" s="94"/>
    </row>
    <row r="76" spans="1:19" ht="12.45" customHeight="1" x14ac:dyDescent="0.25">
      <c r="A76" s="94"/>
      <c r="B76" s="94"/>
      <c r="C76" s="94"/>
      <c r="D76" s="7"/>
      <c r="E76" s="94"/>
      <c r="F76" s="94"/>
      <c r="G76" s="94"/>
      <c r="H76" s="94"/>
      <c r="I76" s="94"/>
      <c r="J76" s="7"/>
      <c r="K76" s="94"/>
      <c r="L76" s="94"/>
      <c r="M76" s="94"/>
      <c r="N76" s="94"/>
      <c r="O76" s="94"/>
      <c r="P76" s="94"/>
      <c r="Q76" s="94"/>
      <c r="R76" s="94"/>
      <c r="S76" s="94"/>
    </row>
    <row r="77" spans="1:19" ht="12.45" customHeight="1" x14ac:dyDescent="0.25">
      <c r="A77" s="474" t="s">
        <v>33</v>
      </c>
      <c r="B77" s="472"/>
      <c r="C77" s="472"/>
      <c r="D77" s="472"/>
      <c r="E77" s="472"/>
      <c r="F77" s="472"/>
      <c r="G77" s="472"/>
      <c r="H77" s="46"/>
      <c r="I77" s="46"/>
      <c r="J77" s="95"/>
      <c r="K77" s="96"/>
      <c r="L77" s="96"/>
      <c r="M77" s="96"/>
      <c r="N77" s="96"/>
      <c r="O77" s="96"/>
      <c r="P77" s="96"/>
      <c r="Q77" s="96"/>
      <c r="R77" s="96"/>
      <c r="S77" s="96"/>
    </row>
    <row r="78" spans="1:19" ht="12.45" customHeight="1" x14ac:dyDescent="0.25">
      <c r="A78" s="487"/>
      <c r="B78" s="487"/>
      <c r="C78" s="96"/>
      <c r="D78" s="97"/>
      <c r="E78" s="96"/>
      <c r="F78" s="96"/>
      <c r="G78" s="96"/>
      <c r="H78" s="46"/>
      <c r="I78" s="46"/>
      <c r="J78" s="95"/>
      <c r="K78" s="96"/>
      <c r="L78" s="96"/>
      <c r="M78" s="96"/>
      <c r="N78" s="96"/>
      <c r="O78" s="96"/>
      <c r="P78" s="96"/>
      <c r="Q78" s="96"/>
      <c r="R78" s="96"/>
      <c r="S78" s="96"/>
    </row>
    <row r="79" spans="1:19" ht="12.45" customHeight="1" x14ac:dyDescent="0.25">
      <c r="A79" s="488" t="s">
        <v>35</v>
      </c>
      <c r="B79" s="472"/>
      <c r="C79" s="96"/>
      <c r="D79" s="97"/>
      <c r="E79" s="96"/>
      <c r="F79" s="96"/>
      <c r="G79" s="96"/>
      <c r="H79" s="46"/>
      <c r="I79" s="46"/>
      <c r="J79" s="95"/>
      <c r="K79" s="96"/>
      <c r="L79" s="96"/>
      <c r="M79" s="96"/>
      <c r="N79" s="96"/>
      <c r="O79" s="96"/>
      <c r="P79" s="96"/>
      <c r="Q79" s="96"/>
      <c r="R79" s="96"/>
      <c r="S79" s="96"/>
    </row>
    <row r="80" spans="1:19" ht="12.45" customHeight="1" x14ac:dyDescent="0.25">
      <c r="A80" s="98"/>
      <c r="B80" s="96"/>
      <c r="C80" s="96"/>
      <c r="D80" s="97"/>
      <c r="E80" s="96"/>
      <c r="F80" s="96"/>
      <c r="G80" s="96"/>
      <c r="H80" s="46"/>
      <c r="I80" s="46"/>
      <c r="J80" s="95"/>
      <c r="K80" s="96"/>
      <c r="L80" s="96"/>
      <c r="M80" s="96"/>
      <c r="N80" s="96"/>
      <c r="O80" s="96"/>
      <c r="P80" s="96"/>
      <c r="Q80" s="96"/>
      <c r="R80" s="96"/>
      <c r="S80" s="96"/>
    </row>
  </sheetData>
  <mergeCells count="56">
    <mergeCell ref="A2:S2"/>
    <mergeCell ref="A3:S3"/>
    <mergeCell ref="A4:B4"/>
    <mergeCell ref="A5:B5"/>
    <mergeCell ref="A6:B6"/>
    <mergeCell ref="P10:R10"/>
    <mergeCell ref="A7:B7"/>
    <mergeCell ref="D8:F8"/>
    <mergeCell ref="D9:F9"/>
    <mergeCell ref="H9:J9"/>
    <mergeCell ref="L9:N9"/>
    <mergeCell ref="P9:R9"/>
    <mergeCell ref="A10:B10"/>
    <mergeCell ref="D10:F10"/>
    <mergeCell ref="H10:J10"/>
    <mergeCell ref="L10:N10"/>
    <mergeCell ref="A15:B15"/>
    <mergeCell ref="A17:B17"/>
    <mergeCell ref="A19:B19"/>
    <mergeCell ref="A20:B20"/>
    <mergeCell ref="A21:B21"/>
    <mergeCell ref="A31:B31"/>
    <mergeCell ref="A33:B33"/>
    <mergeCell ref="A35:B35"/>
    <mergeCell ref="D44:F44"/>
    <mergeCell ref="H44:J44"/>
    <mergeCell ref="A23:B23"/>
    <mergeCell ref="A24:B24"/>
    <mergeCell ref="A26:B26"/>
    <mergeCell ref="A27:B27"/>
    <mergeCell ref="A29:B29"/>
    <mergeCell ref="L44:N44"/>
    <mergeCell ref="P44:R44"/>
    <mergeCell ref="D45:F45"/>
    <mergeCell ref="H45:J45"/>
    <mergeCell ref="L45:N45"/>
    <mergeCell ref="P45:R45"/>
    <mergeCell ref="A56:B56"/>
    <mergeCell ref="A58:B58"/>
    <mergeCell ref="A59:B59"/>
    <mergeCell ref="A61:B61"/>
    <mergeCell ref="A62:B62"/>
    <mergeCell ref="A49:B49"/>
    <mergeCell ref="A50:B50"/>
    <mergeCell ref="A52:B52"/>
    <mergeCell ref="A54:B54"/>
    <mergeCell ref="A55:B55"/>
    <mergeCell ref="A75:G75"/>
    <mergeCell ref="A77:G77"/>
    <mergeCell ref="A78:B78"/>
    <mergeCell ref="A79:B79"/>
    <mergeCell ref="A64:B64"/>
    <mergeCell ref="A66:B66"/>
    <mergeCell ref="A68:B68"/>
    <mergeCell ref="A70:B70"/>
    <mergeCell ref="A74:J74"/>
  </mergeCells>
  <pageMargins left="0.7" right="0.7" top="0.75" bottom="0.7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0"/>
  <sheetViews>
    <sheetView workbookViewId="0"/>
  </sheetViews>
  <sheetFormatPr defaultColWidth="21.44140625" defaultRowHeight="13.2" x14ac:dyDescent="0.25"/>
  <cols>
    <col min="1" max="1" width="5.77734375" customWidth="1"/>
    <col min="2" max="2" width="36.77734375" customWidth="1"/>
    <col min="3" max="3" width="3.44140625" customWidth="1"/>
    <col min="4" max="6" width="13.77734375" customWidth="1"/>
    <col min="7" max="7" width="9.33203125" customWidth="1"/>
    <col min="8" max="10" width="13.77734375" customWidth="1"/>
    <col min="11" max="11" width="9.33203125" customWidth="1"/>
    <col min="12" max="14" width="13.77734375" customWidth="1"/>
    <col min="15" max="15" width="9.33203125" customWidth="1"/>
    <col min="16" max="18" width="13.77734375" customWidth="1"/>
    <col min="19" max="19" width="12.77734375" customWidth="1"/>
  </cols>
  <sheetData>
    <row r="1" spans="1:19" ht="12.45" customHeight="1" x14ac:dyDescent="0.3">
      <c r="A1" s="94"/>
      <c r="B1" s="150"/>
      <c r="C1" s="94"/>
      <c r="D1" s="46"/>
      <c r="E1" s="152"/>
      <c r="F1" s="135"/>
      <c r="G1" s="135"/>
      <c r="H1" s="126"/>
      <c r="I1" s="135"/>
      <c r="J1" s="135"/>
      <c r="K1" s="135"/>
      <c r="L1" s="135"/>
      <c r="M1" s="128"/>
      <c r="N1" s="128"/>
      <c r="O1" s="128"/>
      <c r="P1" s="128"/>
      <c r="Q1" s="128"/>
      <c r="R1" s="135"/>
      <c r="S1" s="3" t="s">
        <v>0</v>
      </c>
    </row>
    <row r="2" spans="1:19" ht="18.75" customHeight="1" x14ac:dyDescent="0.3">
      <c r="A2" s="537" t="s">
        <v>1</v>
      </c>
      <c r="B2" s="465"/>
      <c r="C2" s="465"/>
      <c r="D2" s="472"/>
      <c r="E2" s="472"/>
      <c r="F2" s="472"/>
      <c r="G2" s="472"/>
      <c r="H2" s="472"/>
      <c r="I2" s="472"/>
      <c r="J2" s="472"/>
      <c r="K2" s="472"/>
      <c r="L2" s="508"/>
      <c r="M2" s="472"/>
      <c r="N2" s="472"/>
      <c r="O2" s="472"/>
      <c r="P2" s="472"/>
      <c r="Q2" s="472"/>
      <c r="R2" s="508"/>
      <c r="S2" s="467"/>
    </row>
    <row r="3" spans="1:19" ht="18.75" customHeight="1" x14ac:dyDescent="0.3">
      <c r="A3" s="537" t="s">
        <v>51</v>
      </c>
      <c r="B3" s="465"/>
      <c r="C3" s="465"/>
      <c r="D3" s="511"/>
      <c r="E3" s="465"/>
      <c r="F3" s="465"/>
      <c r="G3" s="465"/>
      <c r="H3" s="472"/>
      <c r="I3" s="472"/>
      <c r="J3" s="472"/>
      <c r="K3" s="538"/>
      <c r="L3" s="472"/>
      <c r="M3" s="472"/>
      <c r="N3" s="508"/>
      <c r="O3" s="465"/>
      <c r="P3" s="465"/>
      <c r="Q3" s="465"/>
      <c r="R3" s="465"/>
      <c r="S3" s="467"/>
    </row>
    <row r="4" spans="1:19" ht="12.45" customHeight="1" x14ac:dyDescent="0.25">
      <c r="A4" s="514" t="s">
        <v>3</v>
      </c>
      <c r="B4" s="465"/>
      <c r="C4" s="151"/>
      <c r="D4" s="150"/>
      <c r="E4" s="128"/>
      <c r="F4" s="128"/>
      <c r="G4" s="94"/>
      <c r="H4" s="134"/>
      <c r="I4" s="134"/>
      <c r="J4" s="134"/>
      <c r="K4" s="135"/>
      <c r="L4" s="135"/>
      <c r="M4" s="135"/>
      <c r="N4" s="135"/>
      <c r="O4" s="135"/>
      <c r="P4" s="135"/>
      <c r="Q4" s="128"/>
      <c r="R4" s="128"/>
      <c r="S4" s="134"/>
    </row>
    <row r="5" spans="1:19" ht="12.45" customHeight="1" x14ac:dyDescent="0.25">
      <c r="A5" s="514" t="s">
        <v>4</v>
      </c>
      <c r="B5" s="465"/>
      <c r="C5" s="151"/>
      <c r="D5" s="150"/>
      <c r="E5" s="128"/>
      <c r="F5" s="128"/>
      <c r="G5" s="94"/>
      <c r="H5" s="134"/>
      <c r="I5" s="134"/>
      <c r="J5" s="134"/>
      <c r="K5" s="128"/>
      <c r="L5" s="128"/>
      <c r="M5" s="128"/>
      <c r="N5" s="128"/>
      <c r="O5" s="128"/>
      <c r="P5" s="128"/>
      <c r="Q5" s="128"/>
      <c r="R5" s="128"/>
      <c r="S5" s="134"/>
    </row>
    <row r="6" spans="1:19" ht="12.45" customHeight="1" x14ac:dyDescent="0.25">
      <c r="A6" s="503" t="s">
        <v>5</v>
      </c>
      <c r="B6" s="532"/>
      <c r="C6" s="149"/>
      <c r="D6" s="128"/>
      <c r="E6" s="128"/>
      <c r="F6" s="128"/>
      <c r="G6" s="94"/>
      <c r="H6" s="134"/>
      <c r="I6" s="134"/>
      <c r="J6" s="134"/>
      <c r="K6" s="128"/>
      <c r="L6" s="128"/>
      <c r="M6" s="128"/>
      <c r="N6" s="128"/>
      <c r="O6" s="128"/>
      <c r="P6" s="128"/>
      <c r="Q6" s="128"/>
      <c r="R6" s="128"/>
      <c r="S6" s="134"/>
    </row>
    <row r="7" spans="1:19" ht="12.45" customHeight="1" x14ac:dyDescent="0.25">
      <c r="A7" s="503" t="s">
        <v>6</v>
      </c>
      <c r="B7" s="532"/>
      <c r="C7" s="149"/>
      <c r="D7" s="128"/>
      <c r="E7" s="128"/>
      <c r="F7" s="128"/>
      <c r="G7" s="94"/>
      <c r="H7" s="134"/>
      <c r="I7" s="134"/>
      <c r="J7" s="134"/>
      <c r="K7" s="128"/>
      <c r="L7" s="128"/>
      <c r="M7" s="128"/>
      <c r="N7" s="128"/>
      <c r="O7" s="128"/>
      <c r="P7" s="128"/>
      <c r="Q7" s="128"/>
      <c r="R7" s="128"/>
      <c r="S7" s="134"/>
    </row>
    <row r="8" spans="1:19" ht="12.45" customHeight="1" x14ac:dyDescent="0.25">
      <c r="A8" s="94"/>
      <c r="B8" s="94"/>
      <c r="C8" s="94"/>
      <c r="D8" s="128"/>
      <c r="E8" s="128"/>
      <c r="F8" s="128"/>
      <c r="G8" s="94"/>
      <c r="H8" s="134"/>
      <c r="I8" s="134"/>
      <c r="J8" s="134"/>
      <c r="K8" s="135"/>
      <c r="L8" s="135"/>
      <c r="M8" s="135"/>
      <c r="N8" s="135"/>
      <c r="O8" s="94"/>
      <c r="P8" s="134"/>
      <c r="Q8" s="134"/>
      <c r="R8" s="134"/>
      <c r="S8" s="134"/>
    </row>
    <row r="9" spans="1:19" ht="13.95" customHeight="1" x14ac:dyDescent="0.25">
      <c r="A9" s="94"/>
      <c r="B9" s="94"/>
      <c r="C9" s="94"/>
      <c r="D9" s="492" t="s">
        <v>49</v>
      </c>
      <c r="E9" s="465"/>
      <c r="F9" s="465"/>
      <c r="G9" s="94"/>
      <c r="H9" s="492" t="s">
        <v>49</v>
      </c>
      <c r="I9" s="465"/>
      <c r="J9" s="467"/>
      <c r="K9" s="135"/>
      <c r="L9" s="502" t="s">
        <v>56</v>
      </c>
      <c r="M9" s="506"/>
      <c r="N9" s="507"/>
      <c r="O9" s="94"/>
      <c r="P9" s="492" t="s">
        <v>56</v>
      </c>
      <c r="Q9" s="524"/>
      <c r="R9" s="525"/>
      <c r="S9" s="134"/>
    </row>
    <row r="10" spans="1:19" ht="13.95" customHeight="1" x14ac:dyDescent="0.25">
      <c r="A10" s="470" t="s">
        <v>7</v>
      </c>
      <c r="B10" s="464"/>
      <c r="C10" s="94"/>
      <c r="D10" s="500">
        <v>42460</v>
      </c>
      <c r="E10" s="533" t="s">
        <v>48</v>
      </c>
      <c r="F10" s="465"/>
      <c r="G10" s="94"/>
      <c r="H10" s="500">
        <v>42094</v>
      </c>
      <c r="I10" s="533" t="s">
        <v>48</v>
      </c>
      <c r="J10" s="467"/>
      <c r="K10" s="134"/>
      <c r="L10" s="498">
        <v>42551</v>
      </c>
      <c r="M10" s="534" t="s">
        <v>48</v>
      </c>
      <c r="N10" s="535" t="s">
        <v>48</v>
      </c>
      <c r="O10" s="94"/>
      <c r="P10" s="498">
        <v>42185</v>
      </c>
      <c r="Q10" s="529" t="s">
        <v>48</v>
      </c>
      <c r="R10" s="536" t="s">
        <v>48</v>
      </c>
      <c r="S10" s="134"/>
    </row>
    <row r="11" spans="1:19" ht="12.45" customHeight="1" x14ac:dyDescent="0.25">
      <c r="A11" s="94"/>
      <c r="B11" s="94"/>
      <c r="C11" s="94"/>
      <c r="D11" s="94"/>
      <c r="E11" s="94"/>
      <c r="F11" s="94"/>
      <c r="G11" s="94"/>
      <c r="H11" s="94"/>
      <c r="I11" s="94"/>
      <c r="J11" s="7"/>
      <c r="K11" s="135"/>
      <c r="L11" s="518" t="s">
        <v>48</v>
      </c>
      <c r="M11" s="493"/>
      <c r="N11" s="494"/>
      <c r="O11" s="94"/>
      <c r="P11" s="94"/>
      <c r="Q11" s="94"/>
      <c r="R11" s="7"/>
      <c r="S11" s="134"/>
    </row>
    <row r="12" spans="1:19" ht="18.75" customHeight="1" x14ac:dyDescent="0.25">
      <c r="A12" s="94"/>
      <c r="B12" s="94"/>
      <c r="C12" s="94"/>
      <c r="D12" s="125" t="s">
        <v>47</v>
      </c>
      <c r="E12" s="124"/>
      <c r="F12" s="125" t="s">
        <v>46</v>
      </c>
      <c r="G12" s="94"/>
      <c r="H12" s="125" t="s">
        <v>47</v>
      </c>
      <c r="I12" s="124"/>
      <c r="J12" s="123" t="s">
        <v>46</v>
      </c>
      <c r="K12" s="134"/>
      <c r="L12" s="125" t="s">
        <v>47</v>
      </c>
      <c r="M12" s="124"/>
      <c r="N12" s="123" t="s">
        <v>46</v>
      </c>
      <c r="O12" s="94"/>
      <c r="P12" s="125" t="s">
        <v>47</v>
      </c>
      <c r="Q12" s="124"/>
      <c r="R12" s="123" t="s">
        <v>46</v>
      </c>
      <c r="S12" s="147" t="s">
        <v>48</v>
      </c>
    </row>
    <row r="13" spans="1:19" ht="18.75" customHeight="1" x14ac:dyDescent="0.25">
      <c r="A13" s="94"/>
      <c r="B13" s="94"/>
      <c r="C13" s="94"/>
      <c r="D13" s="13" t="s">
        <v>45</v>
      </c>
      <c r="E13" s="13" t="s">
        <v>44</v>
      </c>
      <c r="F13" s="13" t="s">
        <v>43</v>
      </c>
      <c r="G13" s="94"/>
      <c r="H13" s="13" t="s">
        <v>45</v>
      </c>
      <c r="I13" s="13" t="s">
        <v>44</v>
      </c>
      <c r="J13" s="14" t="s">
        <v>43</v>
      </c>
      <c r="K13" s="135"/>
      <c r="L13" s="13" t="s">
        <v>45</v>
      </c>
      <c r="M13" s="13" t="s">
        <v>44</v>
      </c>
      <c r="N13" s="14" t="s">
        <v>43</v>
      </c>
      <c r="O13" s="94"/>
      <c r="P13" s="13" t="s">
        <v>45</v>
      </c>
      <c r="Q13" s="13" t="s">
        <v>44</v>
      </c>
      <c r="R13" s="14" t="s">
        <v>43</v>
      </c>
      <c r="S13" s="134"/>
    </row>
    <row r="14" spans="1:19" ht="12.45" customHeight="1" x14ac:dyDescent="0.25">
      <c r="A14" s="94"/>
      <c r="B14" s="94"/>
      <c r="C14" s="94"/>
      <c r="D14" s="15"/>
      <c r="E14" s="15"/>
      <c r="F14" s="15"/>
      <c r="G14" s="94"/>
      <c r="H14" s="15"/>
      <c r="I14" s="15"/>
      <c r="J14" s="17"/>
      <c r="K14" s="134"/>
      <c r="L14" s="16"/>
      <c r="M14" s="16"/>
      <c r="N14" s="16"/>
      <c r="O14" s="94"/>
      <c r="P14" s="15"/>
      <c r="Q14" s="15"/>
      <c r="R14" s="17"/>
      <c r="S14" s="134"/>
    </row>
    <row r="15" spans="1:19" ht="18.75" customHeight="1" x14ac:dyDescent="0.25">
      <c r="A15" s="470" t="s">
        <v>14</v>
      </c>
      <c r="B15" s="465"/>
      <c r="C15" s="94"/>
      <c r="D15" s="122">
        <v>4865100000</v>
      </c>
      <c r="E15" s="148">
        <f>F15-D15</f>
        <v>0</v>
      </c>
      <c r="F15" s="120">
        <v>4865100000</v>
      </c>
      <c r="G15" s="145"/>
      <c r="H15" s="122">
        <v>4644700000</v>
      </c>
      <c r="I15" s="107">
        <f>J15-H15</f>
        <v>0</v>
      </c>
      <c r="J15" s="122">
        <v>4644700000</v>
      </c>
      <c r="K15" s="144"/>
      <c r="L15" s="122">
        <v>10269900000</v>
      </c>
      <c r="M15" s="107">
        <f>N15-L15</f>
        <v>0</v>
      </c>
      <c r="N15" s="120">
        <v>10269900000</v>
      </c>
      <c r="O15" s="94"/>
      <c r="P15" s="122">
        <v>9623400000</v>
      </c>
      <c r="Q15" s="107">
        <f>R15-P15</f>
        <v>0</v>
      </c>
      <c r="R15" s="122">
        <v>9623400000</v>
      </c>
      <c r="S15" s="147" t="s">
        <v>48</v>
      </c>
    </row>
    <row r="16" spans="1:19" ht="12.45" customHeight="1" x14ac:dyDescent="0.25">
      <c r="A16" s="110"/>
      <c r="B16" s="110"/>
      <c r="C16" s="94"/>
      <c r="D16" s="7"/>
      <c r="E16" s="111"/>
      <c r="F16" s="7"/>
      <c r="G16" s="94"/>
      <c r="H16" s="7"/>
      <c r="I16" s="111"/>
      <c r="J16" s="7"/>
      <c r="K16" s="94"/>
      <c r="L16" s="7"/>
      <c r="M16" s="111"/>
      <c r="N16" s="7"/>
      <c r="O16" s="94"/>
      <c r="P16" s="7"/>
      <c r="Q16" s="111"/>
      <c r="R16" s="7"/>
      <c r="S16" s="7"/>
    </row>
    <row r="17" spans="1:19" ht="18.75" customHeight="1" x14ac:dyDescent="0.25">
      <c r="A17" s="470" t="s">
        <v>15</v>
      </c>
      <c r="B17" s="465"/>
      <c r="C17" s="94"/>
      <c r="D17" s="107">
        <v>1323000000</v>
      </c>
      <c r="E17" s="109">
        <f>F17-D17</f>
        <v>-170600000</v>
      </c>
      <c r="F17" s="107">
        <v>1152400000</v>
      </c>
      <c r="G17" s="94"/>
      <c r="H17" s="107">
        <v>1192700000</v>
      </c>
      <c r="I17" s="107">
        <f>J17-H17</f>
        <v>-180400000</v>
      </c>
      <c r="J17" s="107">
        <v>1012300000</v>
      </c>
      <c r="K17" s="142"/>
      <c r="L17" s="107">
        <v>2788000000</v>
      </c>
      <c r="M17" s="107">
        <f>N17-L17</f>
        <v>-337200000</v>
      </c>
      <c r="N17" s="107">
        <v>2450800000</v>
      </c>
      <c r="O17" s="94"/>
      <c r="P17" s="107">
        <v>2411100000</v>
      </c>
      <c r="Q17" s="107">
        <f>R17-P17</f>
        <v>-364900000</v>
      </c>
      <c r="R17" s="107">
        <v>2046200000</v>
      </c>
      <c r="S17" s="111"/>
    </row>
    <row r="18" spans="1:19" ht="12.45" customHeight="1" x14ac:dyDescent="0.25">
      <c r="A18" s="110"/>
      <c r="B18" s="110"/>
      <c r="C18" s="94"/>
      <c r="D18" s="7"/>
      <c r="E18" s="111"/>
      <c r="F18" s="7"/>
      <c r="G18" s="94"/>
      <c r="H18" s="7"/>
      <c r="I18" s="7"/>
      <c r="J18" s="7"/>
      <c r="K18" s="94"/>
      <c r="L18" s="7"/>
      <c r="M18" s="111"/>
      <c r="N18" s="7"/>
      <c r="O18" s="94"/>
      <c r="P18" s="7"/>
      <c r="Q18" s="7"/>
      <c r="R18" s="7"/>
      <c r="S18" s="7"/>
    </row>
    <row r="19" spans="1:19" ht="18.75" customHeight="1" x14ac:dyDescent="0.25">
      <c r="A19" s="491" t="s">
        <v>18</v>
      </c>
      <c r="B19" s="490"/>
      <c r="C19" s="94"/>
      <c r="D19" s="107">
        <v>1221000000</v>
      </c>
      <c r="E19" s="109">
        <f>F19-D19</f>
        <v>-200000</v>
      </c>
      <c r="F19" s="107">
        <v>1220800000</v>
      </c>
      <c r="G19" s="94"/>
      <c r="H19" s="109">
        <v>1039300000</v>
      </c>
      <c r="I19" s="109">
        <f>J19-H19</f>
        <v>-200000</v>
      </c>
      <c r="J19" s="107">
        <v>1039100000</v>
      </c>
      <c r="K19" s="142"/>
      <c r="L19" s="109">
        <v>2556900000</v>
      </c>
      <c r="M19" s="109">
        <f>N19-L19</f>
        <v>-400000</v>
      </c>
      <c r="N19" s="109">
        <v>2556500000</v>
      </c>
      <c r="O19" s="94"/>
      <c r="P19" s="107">
        <v>2208800000</v>
      </c>
      <c r="Q19" s="107">
        <f>R19-P19</f>
        <v>-400000</v>
      </c>
      <c r="R19" s="107">
        <v>2208400000</v>
      </c>
      <c r="S19" s="111"/>
    </row>
    <row r="20" spans="1:19" ht="18.75" customHeight="1" x14ac:dyDescent="0.25">
      <c r="A20" s="521" t="s">
        <v>42</v>
      </c>
      <c r="B20" s="522"/>
      <c r="C20" s="94"/>
      <c r="D20" s="119">
        <v>1473900000</v>
      </c>
      <c r="E20" s="119">
        <f>F20-D20</f>
        <v>-1700000</v>
      </c>
      <c r="F20" s="119">
        <v>1472200000</v>
      </c>
      <c r="G20" s="94"/>
      <c r="H20" s="119">
        <v>1523500000</v>
      </c>
      <c r="I20" s="119">
        <f>J20-H20</f>
        <v>-35600000</v>
      </c>
      <c r="J20" s="119">
        <v>1487900000</v>
      </c>
      <c r="K20" s="142"/>
      <c r="L20" s="119">
        <v>3096500000</v>
      </c>
      <c r="M20" s="119">
        <f>N20-L20</f>
        <v>-3500000</v>
      </c>
      <c r="N20" s="119">
        <v>3093000000</v>
      </c>
      <c r="O20" s="94"/>
      <c r="P20" s="119">
        <v>3158900000</v>
      </c>
      <c r="Q20" s="119">
        <f>R20-P20</f>
        <v>-71200000</v>
      </c>
      <c r="R20" s="119">
        <v>3087700000</v>
      </c>
      <c r="S20" s="111"/>
    </row>
    <row r="21" spans="1:19" ht="18.75" customHeight="1" x14ac:dyDescent="0.25">
      <c r="A21" s="470" t="s">
        <v>41</v>
      </c>
      <c r="B21" s="465"/>
      <c r="C21" s="94"/>
      <c r="D21" s="117">
        <v>2694900000</v>
      </c>
      <c r="E21" s="117">
        <f>F21-D21</f>
        <v>-1900000</v>
      </c>
      <c r="F21" s="117">
        <v>2693000000</v>
      </c>
      <c r="G21" s="94"/>
      <c r="H21" s="117">
        <v>2562800000</v>
      </c>
      <c r="I21" s="117">
        <f>J21-H21</f>
        <v>-35800000</v>
      </c>
      <c r="J21" s="117">
        <v>2527000000</v>
      </c>
      <c r="K21" s="142"/>
      <c r="L21" s="116">
        <v>5653400000</v>
      </c>
      <c r="M21" s="117">
        <f>N21-L21</f>
        <v>-3900000</v>
      </c>
      <c r="N21" s="116">
        <v>5649500000</v>
      </c>
      <c r="O21" s="94"/>
      <c r="P21" s="117">
        <v>5367700000</v>
      </c>
      <c r="Q21" s="117">
        <f>R21-P21</f>
        <v>-71600000</v>
      </c>
      <c r="R21" s="117">
        <v>5296100000</v>
      </c>
      <c r="S21" s="111"/>
    </row>
    <row r="22" spans="1:19" ht="12.45" customHeight="1" x14ac:dyDescent="0.25">
      <c r="A22" s="110"/>
      <c r="B22" s="110"/>
      <c r="C22" s="94"/>
      <c r="D22" s="7"/>
      <c r="E22" s="111"/>
      <c r="F22" s="7"/>
      <c r="G22" s="94"/>
      <c r="H22" s="7"/>
      <c r="I22" s="7"/>
      <c r="J22" s="7"/>
      <c r="K22" s="94"/>
      <c r="L22" s="7"/>
      <c r="M22" s="111"/>
      <c r="N22" s="7"/>
      <c r="O22" s="94"/>
      <c r="P22" s="7"/>
      <c r="Q22" s="7"/>
      <c r="R22" s="7"/>
      <c r="S22" s="7"/>
    </row>
    <row r="23" spans="1:19" ht="12.45" customHeight="1" x14ac:dyDescent="0.25">
      <c r="A23" s="470" t="s">
        <v>40</v>
      </c>
      <c r="B23" s="465"/>
      <c r="C23" s="94"/>
      <c r="D23" s="7"/>
      <c r="E23" s="7"/>
      <c r="F23" s="7"/>
      <c r="G23" s="94"/>
      <c r="H23" s="7"/>
      <c r="I23" s="7"/>
      <c r="J23" s="7"/>
      <c r="K23" s="94"/>
      <c r="L23" s="7"/>
      <c r="M23" s="7"/>
      <c r="N23" s="7"/>
      <c r="O23" s="94"/>
      <c r="P23" s="7"/>
      <c r="Q23" s="7"/>
      <c r="R23" s="7"/>
      <c r="S23" s="7"/>
    </row>
    <row r="24" spans="1:19" ht="18.75" customHeight="1" x14ac:dyDescent="0.25">
      <c r="A24" s="470" t="s">
        <v>39</v>
      </c>
      <c r="B24" s="465"/>
      <c r="C24" s="94"/>
      <c r="D24" s="107">
        <v>0</v>
      </c>
      <c r="E24" s="107">
        <f>F24-D24</f>
        <v>0</v>
      </c>
      <c r="F24" s="107">
        <v>0</v>
      </c>
      <c r="G24" s="94"/>
      <c r="H24" s="107">
        <v>256000000</v>
      </c>
      <c r="I24" s="107">
        <f>J24-H24</f>
        <v>-256000000</v>
      </c>
      <c r="J24" s="107">
        <v>0</v>
      </c>
      <c r="K24" s="142"/>
      <c r="L24" s="107">
        <v>0</v>
      </c>
      <c r="M24" s="107">
        <f>N24-L24</f>
        <v>0</v>
      </c>
      <c r="N24" s="107">
        <v>0</v>
      </c>
      <c r="O24" s="94"/>
      <c r="P24" s="107">
        <v>336000000</v>
      </c>
      <c r="Q24" s="107">
        <f>R24-P24</f>
        <v>-336000000</v>
      </c>
      <c r="R24" s="107">
        <v>0</v>
      </c>
      <c r="S24" s="111"/>
    </row>
    <row r="25" spans="1:19" ht="12.45" customHeight="1" x14ac:dyDescent="0.25">
      <c r="A25" s="110"/>
      <c r="B25" s="110"/>
      <c r="C25" s="94"/>
      <c r="D25" s="7"/>
      <c r="E25" s="111"/>
      <c r="F25" s="7"/>
      <c r="G25" s="94"/>
      <c r="H25" s="7"/>
      <c r="I25" s="7"/>
      <c r="J25" s="7"/>
      <c r="K25" s="94"/>
      <c r="L25" s="7"/>
      <c r="M25" s="111"/>
      <c r="N25" s="7"/>
      <c r="O25" s="94"/>
      <c r="P25" s="7"/>
      <c r="Q25" s="7"/>
      <c r="R25" s="7"/>
      <c r="S25" s="7"/>
    </row>
    <row r="26" spans="1:19" ht="12.45" customHeight="1" x14ac:dyDescent="0.25">
      <c r="A26" s="470" t="s">
        <v>38</v>
      </c>
      <c r="B26" s="465"/>
      <c r="C26" s="94"/>
      <c r="D26" s="7"/>
      <c r="E26" s="7"/>
      <c r="F26" s="7"/>
      <c r="G26" s="94"/>
      <c r="H26" s="7"/>
      <c r="I26" s="7"/>
      <c r="J26" s="7"/>
      <c r="K26" s="94"/>
      <c r="L26" s="7"/>
      <c r="M26" s="7"/>
      <c r="N26" s="7"/>
      <c r="O26" s="94"/>
      <c r="P26" s="7"/>
      <c r="Q26" s="7"/>
      <c r="R26" s="7"/>
      <c r="S26" s="7"/>
    </row>
    <row r="27" spans="1:19" ht="18.75" customHeight="1" x14ac:dyDescent="0.25">
      <c r="A27" s="470" t="s">
        <v>37</v>
      </c>
      <c r="B27" s="465"/>
      <c r="C27" s="94"/>
      <c r="D27" s="107">
        <v>131400000</v>
      </c>
      <c r="E27" s="107">
        <f>F27-D27</f>
        <v>-131400000</v>
      </c>
      <c r="F27" s="107">
        <v>0</v>
      </c>
      <c r="G27" s="94"/>
      <c r="H27" s="107">
        <v>108000000</v>
      </c>
      <c r="I27" s="107">
        <f>J27-H27</f>
        <v>-108000000</v>
      </c>
      <c r="J27" s="107">
        <v>0</v>
      </c>
      <c r="K27" s="142"/>
      <c r="L27" s="107">
        <v>189400000</v>
      </c>
      <c r="M27" s="107">
        <f>N27-L27</f>
        <v>-189400000</v>
      </c>
      <c r="N27" s="107">
        <v>0</v>
      </c>
      <c r="O27" s="94"/>
      <c r="P27" s="107">
        <v>180400000</v>
      </c>
      <c r="Q27" s="107">
        <f>R27-P27</f>
        <v>-180400000</v>
      </c>
      <c r="R27" s="107">
        <v>0</v>
      </c>
      <c r="S27" s="111"/>
    </row>
    <row r="28" spans="1:19" ht="12.45" customHeight="1" x14ac:dyDescent="0.25">
      <c r="A28" s="110"/>
      <c r="B28" s="110"/>
      <c r="C28" s="94"/>
      <c r="D28" s="7"/>
      <c r="E28" s="111"/>
      <c r="F28" s="7"/>
      <c r="G28" s="94"/>
      <c r="H28" s="7"/>
      <c r="I28" s="111"/>
      <c r="J28" s="7"/>
      <c r="K28" s="94"/>
      <c r="L28" s="7"/>
      <c r="M28" s="111"/>
      <c r="N28" s="7"/>
      <c r="O28" s="94"/>
      <c r="P28" s="7"/>
      <c r="Q28" s="111"/>
      <c r="R28" s="7"/>
      <c r="S28" s="7"/>
    </row>
    <row r="29" spans="1:19" ht="18.75" customHeight="1" x14ac:dyDescent="0.25">
      <c r="A29" s="470" t="s">
        <v>26</v>
      </c>
      <c r="B29" s="465"/>
      <c r="C29" s="94"/>
      <c r="D29" s="107">
        <v>-149000000</v>
      </c>
      <c r="E29" s="107">
        <f>F29-D29</f>
        <v>203900000</v>
      </c>
      <c r="F29" s="109">
        <v>54900000</v>
      </c>
      <c r="G29" s="94"/>
      <c r="H29" s="107">
        <v>92700000</v>
      </c>
      <c r="I29" s="107">
        <f>J29-H29</f>
        <v>0</v>
      </c>
      <c r="J29" s="107">
        <v>92700000</v>
      </c>
      <c r="K29" s="142"/>
      <c r="L29" s="109">
        <v>-127800000</v>
      </c>
      <c r="M29" s="107">
        <f>N29-L29</f>
        <v>203900000</v>
      </c>
      <c r="N29" s="109">
        <v>76100000</v>
      </c>
      <c r="O29" s="94"/>
      <c r="P29" s="107">
        <v>-30600000</v>
      </c>
      <c r="Q29" s="107">
        <f>R29-P29</f>
        <v>152700000</v>
      </c>
      <c r="R29" s="107">
        <v>122100000</v>
      </c>
      <c r="S29" s="111"/>
    </row>
    <row r="30" spans="1:19" ht="12.45" customHeight="1" x14ac:dyDescent="0.25">
      <c r="A30" s="110"/>
      <c r="B30" s="110"/>
      <c r="C30" s="94"/>
      <c r="D30" s="7"/>
      <c r="E30" s="111"/>
      <c r="F30" s="7"/>
      <c r="G30" s="94"/>
      <c r="H30" s="7"/>
      <c r="I30" s="7"/>
      <c r="J30" s="7"/>
      <c r="K30" s="94"/>
      <c r="L30" s="7"/>
      <c r="M30" s="111"/>
      <c r="N30" s="7"/>
      <c r="O30" s="94"/>
      <c r="P30" s="7"/>
      <c r="Q30" s="7"/>
      <c r="R30" s="7"/>
      <c r="S30" s="7"/>
    </row>
    <row r="31" spans="1:19" ht="18.75" customHeight="1" x14ac:dyDescent="0.25">
      <c r="A31" s="470" t="s">
        <v>28</v>
      </c>
      <c r="B31" s="465"/>
      <c r="C31" s="94"/>
      <c r="D31" s="107">
        <v>126700000</v>
      </c>
      <c r="E31" s="107">
        <f>F31-D31</f>
        <v>65600000</v>
      </c>
      <c r="F31" s="107">
        <v>192300000</v>
      </c>
      <c r="G31" s="94"/>
      <c r="H31" s="107">
        <v>88400000</v>
      </c>
      <c r="I31" s="107">
        <f>J31-H31</f>
        <v>186000000</v>
      </c>
      <c r="J31" s="107">
        <v>274400000</v>
      </c>
      <c r="K31" s="142"/>
      <c r="L31" s="107">
        <v>323500000</v>
      </c>
      <c r="M31" s="107">
        <f>N31-L31</f>
        <v>131100000</v>
      </c>
      <c r="N31" s="107">
        <v>454600000</v>
      </c>
      <c r="O31" s="94"/>
      <c r="P31" s="107">
        <v>167300000</v>
      </c>
      <c r="Q31" s="107">
        <f>R31-P31</f>
        <v>357400000</v>
      </c>
      <c r="R31" s="107">
        <v>524700000</v>
      </c>
      <c r="S31" s="111"/>
    </row>
    <row r="32" spans="1:19" ht="12.45" customHeight="1" x14ac:dyDescent="0.25">
      <c r="A32" s="110"/>
      <c r="B32" s="110"/>
      <c r="C32" s="94"/>
      <c r="D32" s="111"/>
      <c r="E32" s="111"/>
      <c r="F32" s="111"/>
      <c r="G32" s="94"/>
      <c r="H32" s="111"/>
      <c r="I32" s="111"/>
      <c r="J32" s="111"/>
      <c r="K32" s="94"/>
      <c r="L32" s="111"/>
      <c r="M32" s="111"/>
      <c r="N32" s="111"/>
      <c r="O32" s="94"/>
      <c r="P32" s="111"/>
      <c r="Q32" s="111"/>
      <c r="R32" s="111"/>
      <c r="S32" s="111"/>
    </row>
    <row r="33" spans="1:19" ht="18.75" customHeight="1" x14ac:dyDescent="0.25">
      <c r="A33" s="470" t="s">
        <v>30</v>
      </c>
      <c r="B33" s="465"/>
      <c r="C33" s="94"/>
      <c r="D33" s="107">
        <v>440100000</v>
      </c>
      <c r="E33" s="109">
        <f>F33-D33</f>
        <v>442200000</v>
      </c>
      <c r="F33" s="107">
        <v>882300000</v>
      </c>
      <c r="G33" s="94"/>
      <c r="H33" s="109">
        <v>529500000</v>
      </c>
      <c r="I33" s="107">
        <f>J33-H33</f>
        <v>394200000</v>
      </c>
      <c r="J33" s="107">
        <v>923700000</v>
      </c>
      <c r="K33" s="142"/>
      <c r="L33" s="109">
        <v>1187800000</v>
      </c>
      <c r="M33" s="109">
        <f>N33-L33</f>
        <v>603300000</v>
      </c>
      <c r="N33" s="107">
        <v>1791100000</v>
      </c>
      <c r="O33" s="94"/>
      <c r="P33" s="461">
        <v>1130.3</v>
      </c>
      <c r="Q33" s="461">
        <f>R33-P33+0.1</f>
        <v>748.30000000000007</v>
      </c>
      <c r="R33" s="459">
        <v>1878.5</v>
      </c>
      <c r="S33" s="111"/>
    </row>
    <row r="34" spans="1:19" ht="12.45" customHeight="1" x14ac:dyDescent="0.25">
      <c r="A34" s="110"/>
      <c r="B34" s="110"/>
      <c r="C34" s="94"/>
      <c r="D34" s="95"/>
      <c r="E34" s="111"/>
      <c r="F34" s="7"/>
      <c r="G34" s="94"/>
      <c r="H34" s="7"/>
      <c r="I34" s="111"/>
      <c r="J34" s="7"/>
      <c r="K34" s="94"/>
      <c r="L34" s="7"/>
      <c r="M34" s="111"/>
      <c r="N34" s="7"/>
      <c r="O34" s="94"/>
      <c r="P34" s="7"/>
      <c r="Q34" s="111"/>
      <c r="R34" s="7"/>
      <c r="S34" s="7"/>
    </row>
    <row r="35" spans="1:19" ht="18.75" customHeight="1" x14ac:dyDescent="0.25">
      <c r="A35" s="470" t="s">
        <v>31</v>
      </c>
      <c r="B35" s="465"/>
      <c r="C35" s="94"/>
      <c r="D35" s="104">
        <v>0.41</v>
      </c>
      <c r="E35" s="104">
        <f>F35-D35</f>
        <v>0.42</v>
      </c>
      <c r="F35" s="104">
        <v>0.83</v>
      </c>
      <c r="G35" s="94"/>
      <c r="H35" s="104">
        <v>0.5</v>
      </c>
      <c r="I35" s="104">
        <f>J35-H35</f>
        <v>0.37</v>
      </c>
      <c r="J35" s="104">
        <v>0.87</v>
      </c>
      <c r="K35" s="141"/>
      <c r="L35" s="104">
        <v>1.1200000000000001</v>
      </c>
      <c r="M35" s="104">
        <f>N35-L35</f>
        <v>0.56999999999999984</v>
      </c>
      <c r="N35" s="104">
        <v>1.69</v>
      </c>
      <c r="O35" s="46"/>
      <c r="P35" s="104">
        <v>1.06</v>
      </c>
      <c r="Q35" s="104">
        <f>R35-P35</f>
        <v>0.7</v>
      </c>
      <c r="R35" s="104">
        <v>1.76</v>
      </c>
      <c r="S35" s="103"/>
    </row>
    <row r="36" spans="1:19" ht="12.45" customHeight="1" x14ac:dyDescent="0.25">
      <c r="A36" s="464"/>
      <c r="B36" s="465"/>
      <c r="C36" s="465"/>
      <c r="D36" s="465"/>
      <c r="E36" s="531"/>
      <c r="F36" s="465"/>
      <c r="G36" s="465"/>
      <c r="H36" s="465"/>
      <c r="I36" s="489"/>
      <c r="J36" s="467"/>
      <c r="K36" s="7"/>
      <c r="L36" s="95"/>
      <c r="M36" s="95"/>
      <c r="N36" s="7"/>
      <c r="O36" s="7"/>
      <c r="P36" s="7"/>
      <c r="Q36" s="7"/>
      <c r="R36" s="7"/>
      <c r="S36" s="7"/>
    </row>
    <row r="37" spans="1:19" ht="12.45" customHeight="1" x14ac:dyDescent="0.25">
      <c r="A37" s="523"/>
      <c r="B37" s="523"/>
      <c r="C37" s="523"/>
      <c r="D37" s="523"/>
      <c r="E37" s="523"/>
      <c r="F37" s="523"/>
      <c r="G37" s="523"/>
      <c r="H37" s="523"/>
      <c r="I37" s="523"/>
      <c r="J37" s="523"/>
      <c r="K37" s="7"/>
      <c r="L37" s="7"/>
      <c r="M37" s="7"/>
      <c r="N37" s="7"/>
      <c r="O37" s="7"/>
      <c r="P37" s="7"/>
      <c r="Q37" s="7"/>
      <c r="R37" s="7"/>
      <c r="S37" s="7"/>
    </row>
    <row r="38" spans="1:19" ht="12.45" customHeight="1" x14ac:dyDescent="0.25">
      <c r="A38" s="523"/>
      <c r="B38" s="523"/>
      <c r="C38" s="523"/>
      <c r="D38" s="523"/>
      <c r="E38" s="523"/>
      <c r="F38" s="523"/>
      <c r="G38" s="523"/>
      <c r="H38" s="523"/>
      <c r="I38" s="523"/>
      <c r="J38" s="523"/>
      <c r="K38" s="7"/>
      <c r="L38" s="7"/>
      <c r="M38" s="7"/>
      <c r="N38" s="7"/>
      <c r="O38" s="7"/>
      <c r="P38" s="7"/>
      <c r="Q38" s="7"/>
      <c r="R38" s="7"/>
      <c r="S38" s="7"/>
    </row>
    <row r="39" spans="1:19" ht="12.45" customHeight="1" x14ac:dyDescent="0.25">
      <c r="A39" s="523"/>
      <c r="B39" s="523"/>
      <c r="C39" s="523"/>
      <c r="D39" s="523"/>
      <c r="E39" s="523"/>
      <c r="F39" s="523"/>
      <c r="G39" s="523"/>
      <c r="H39" s="523"/>
      <c r="I39" s="523"/>
      <c r="J39" s="523"/>
      <c r="K39" s="7"/>
      <c r="L39" s="7"/>
      <c r="M39" s="7"/>
      <c r="N39" s="7"/>
      <c r="O39" s="7"/>
      <c r="P39" s="7"/>
      <c r="Q39" s="7"/>
      <c r="R39" s="7"/>
      <c r="S39" s="7"/>
    </row>
    <row r="40" spans="1:19" ht="12.45" customHeight="1" x14ac:dyDescent="0.25">
      <c r="A40" s="523"/>
      <c r="B40" s="523"/>
      <c r="C40" s="523"/>
      <c r="D40" s="523"/>
      <c r="E40" s="523"/>
      <c r="F40" s="523"/>
      <c r="G40" s="523"/>
      <c r="H40" s="523"/>
      <c r="I40" s="523"/>
      <c r="J40" s="523"/>
      <c r="K40" s="7"/>
      <c r="L40" s="7"/>
      <c r="M40" s="7"/>
      <c r="N40" s="7"/>
      <c r="O40" s="7"/>
      <c r="P40" s="7"/>
      <c r="Q40" s="7"/>
      <c r="R40" s="7"/>
      <c r="S40" s="7"/>
    </row>
    <row r="41" spans="1:19" ht="12.45" customHeight="1" x14ac:dyDescent="0.25">
      <c r="A41" s="523"/>
      <c r="B41" s="523"/>
      <c r="C41" s="523"/>
      <c r="D41" s="523"/>
      <c r="E41" s="523"/>
      <c r="F41" s="523"/>
      <c r="G41" s="523"/>
      <c r="H41" s="523"/>
      <c r="I41" s="523"/>
      <c r="J41" s="523"/>
      <c r="K41" s="7"/>
      <c r="L41" s="7"/>
      <c r="M41" s="7"/>
      <c r="N41" s="7"/>
      <c r="O41" s="7"/>
      <c r="P41" s="7"/>
      <c r="Q41" s="7"/>
      <c r="R41" s="7"/>
      <c r="S41" s="7"/>
    </row>
    <row r="42" spans="1:19" ht="12.45" customHeight="1" x14ac:dyDescent="0.25">
      <c r="A42" s="523"/>
      <c r="B42" s="523"/>
      <c r="C42" s="523"/>
      <c r="D42" s="523"/>
      <c r="E42" s="523"/>
      <c r="F42" s="523"/>
      <c r="G42" s="523"/>
      <c r="H42" s="523"/>
      <c r="I42" s="523"/>
      <c r="J42" s="523"/>
      <c r="K42" s="7"/>
      <c r="L42" s="7"/>
      <c r="M42" s="7"/>
      <c r="N42" s="7"/>
      <c r="O42" s="7"/>
      <c r="P42" s="7"/>
      <c r="Q42" s="7"/>
      <c r="R42" s="7"/>
      <c r="S42" s="7"/>
    </row>
    <row r="43" spans="1:19" ht="12.45" customHeight="1" x14ac:dyDescent="0.25">
      <c r="A43" s="523"/>
      <c r="B43" s="523"/>
      <c r="C43" s="523"/>
      <c r="D43" s="523"/>
      <c r="E43" s="523"/>
      <c r="F43" s="523"/>
      <c r="G43" s="523"/>
      <c r="H43" s="523"/>
      <c r="I43" s="523"/>
      <c r="J43" s="523"/>
      <c r="K43" s="7"/>
      <c r="L43" s="7"/>
      <c r="M43" s="7"/>
      <c r="N43" s="7"/>
      <c r="O43" s="7"/>
      <c r="P43" s="7"/>
      <c r="Q43" s="7"/>
      <c r="R43" s="7"/>
      <c r="S43" s="7"/>
    </row>
    <row r="44" spans="1:19" ht="12.45" customHeight="1" x14ac:dyDescent="0.25">
      <c r="A44" s="94"/>
      <c r="B44" s="94"/>
      <c r="C44" s="94"/>
      <c r="D44" s="492" t="s">
        <v>55</v>
      </c>
      <c r="E44" s="478"/>
      <c r="F44" s="478"/>
      <c r="G44" s="94"/>
      <c r="H44" s="492" t="s">
        <v>55</v>
      </c>
      <c r="I44" s="478"/>
      <c r="J44" s="478"/>
      <c r="K44" s="95"/>
      <c r="L44" s="502" t="s">
        <v>54</v>
      </c>
      <c r="M44" s="506"/>
      <c r="N44" s="507"/>
      <c r="O44" s="94"/>
      <c r="P44" s="492" t="s">
        <v>54</v>
      </c>
      <c r="Q44" s="524"/>
      <c r="R44" s="525"/>
      <c r="S44" s="134"/>
    </row>
    <row r="45" spans="1:19" ht="13.95" customHeight="1" x14ac:dyDescent="0.25">
      <c r="A45" s="94"/>
      <c r="B45" s="94"/>
      <c r="C45" s="94"/>
      <c r="D45" s="500">
        <v>42643</v>
      </c>
      <c r="E45" s="526" t="s">
        <v>48</v>
      </c>
      <c r="F45" s="478"/>
      <c r="G45" s="94"/>
      <c r="H45" s="500">
        <v>42277</v>
      </c>
      <c r="I45" s="526" t="s">
        <v>48</v>
      </c>
      <c r="J45" s="478"/>
      <c r="K45" s="127" t="s">
        <v>48</v>
      </c>
      <c r="L45" s="498">
        <v>42735</v>
      </c>
      <c r="M45" s="527" t="s">
        <v>48</v>
      </c>
      <c r="N45" s="528" t="s">
        <v>48</v>
      </c>
      <c r="O45" s="146" t="s">
        <v>48</v>
      </c>
      <c r="P45" s="498">
        <v>42369</v>
      </c>
      <c r="Q45" s="529" t="s">
        <v>48</v>
      </c>
      <c r="R45" s="530" t="s">
        <v>48</v>
      </c>
      <c r="S45" s="127" t="s">
        <v>48</v>
      </c>
    </row>
    <row r="46" spans="1:19" ht="13.95" customHeight="1" x14ac:dyDescent="0.25">
      <c r="A46" s="94"/>
      <c r="B46" s="94"/>
      <c r="C46" s="94"/>
      <c r="D46" s="94"/>
      <c r="E46" s="94"/>
      <c r="F46" s="94"/>
      <c r="G46" s="94"/>
      <c r="H46" s="94"/>
      <c r="I46" s="94"/>
      <c r="J46" s="7"/>
      <c r="K46" s="95"/>
      <c r="L46" s="518" t="s">
        <v>48</v>
      </c>
      <c r="M46" s="519"/>
      <c r="N46" s="520"/>
      <c r="O46" s="146" t="s">
        <v>48</v>
      </c>
      <c r="P46" s="94"/>
      <c r="Q46" s="94"/>
      <c r="R46" s="7"/>
      <c r="S46" s="95"/>
    </row>
    <row r="47" spans="1:19" ht="18.75" customHeight="1" x14ac:dyDescent="0.25">
      <c r="A47" s="94"/>
      <c r="B47" s="94"/>
      <c r="C47" s="94"/>
      <c r="D47" s="125" t="s">
        <v>47</v>
      </c>
      <c r="E47" s="124"/>
      <c r="F47" s="125" t="s">
        <v>46</v>
      </c>
      <c r="G47" s="94"/>
      <c r="H47" s="125" t="s">
        <v>47</v>
      </c>
      <c r="I47" s="124"/>
      <c r="J47" s="123" t="s">
        <v>46</v>
      </c>
      <c r="K47" s="95"/>
      <c r="L47" s="125" t="s">
        <v>47</v>
      </c>
      <c r="M47" s="124"/>
      <c r="N47" s="123" t="s">
        <v>46</v>
      </c>
      <c r="O47" s="94"/>
      <c r="P47" s="125" t="s">
        <v>47</v>
      </c>
      <c r="Q47" s="124"/>
      <c r="R47" s="123" t="s">
        <v>46</v>
      </c>
      <c r="S47" s="95"/>
    </row>
    <row r="48" spans="1:19" ht="18.75" customHeight="1" x14ac:dyDescent="0.25">
      <c r="A48" s="94"/>
      <c r="B48" s="94"/>
      <c r="C48" s="94"/>
      <c r="D48" s="13" t="s">
        <v>45</v>
      </c>
      <c r="E48" s="13" t="s">
        <v>44</v>
      </c>
      <c r="F48" s="13" t="s">
        <v>43</v>
      </c>
      <c r="G48" s="94"/>
      <c r="H48" s="13" t="s">
        <v>45</v>
      </c>
      <c r="I48" s="13" t="s">
        <v>44</v>
      </c>
      <c r="J48" s="14" t="s">
        <v>43</v>
      </c>
      <c r="K48" s="95"/>
      <c r="L48" s="13" t="s">
        <v>45</v>
      </c>
      <c r="M48" s="13" t="s">
        <v>44</v>
      </c>
      <c r="N48" s="14" t="s">
        <v>43</v>
      </c>
      <c r="O48" s="94"/>
      <c r="P48" s="13" t="s">
        <v>45</v>
      </c>
      <c r="Q48" s="13" t="s">
        <v>44</v>
      </c>
      <c r="R48" s="14" t="s">
        <v>43</v>
      </c>
      <c r="S48" s="95"/>
    </row>
    <row r="49" spans="1:19" ht="12.45" customHeight="1" x14ac:dyDescent="0.25">
      <c r="A49" s="94"/>
      <c r="B49" s="94"/>
      <c r="C49" s="94"/>
      <c r="D49" s="15"/>
      <c r="E49" s="15"/>
      <c r="F49" s="15"/>
      <c r="G49" s="94"/>
      <c r="H49" s="15"/>
      <c r="I49" s="15"/>
      <c r="J49" s="17"/>
      <c r="K49" s="95"/>
      <c r="L49" s="16"/>
      <c r="M49" s="16"/>
      <c r="N49" s="16"/>
      <c r="O49" s="94"/>
      <c r="P49" s="15"/>
      <c r="Q49" s="15"/>
      <c r="R49" s="17"/>
      <c r="S49" s="95"/>
    </row>
    <row r="50" spans="1:19" ht="18.75" customHeight="1" x14ac:dyDescent="0.25">
      <c r="A50" s="470" t="s">
        <v>14</v>
      </c>
      <c r="B50" s="465"/>
      <c r="C50" s="94"/>
      <c r="D50" s="120">
        <v>15461600000</v>
      </c>
      <c r="E50" s="107">
        <f>F50-D50</f>
        <v>0</v>
      </c>
      <c r="F50" s="120">
        <v>15461600000</v>
      </c>
      <c r="G50" s="145"/>
      <c r="H50" s="122">
        <v>14583100000</v>
      </c>
      <c r="I50" s="107">
        <f>J50-H50</f>
        <v>0</v>
      </c>
      <c r="J50" s="122">
        <v>14583100000</v>
      </c>
      <c r="K50" s="121"/>
      <c r="L50" s="122">
        <v>21222100000</v>
      </c>
      <c r="M50" s="107">
        <f>N50-L50</f>
        <v>0</v>
      </c>
      <c r="N50" s="120">
        <v>21222100000</v>
      </c>
      <c r="O50" s="144"/>
      <c r="P50" s="122">
        <v>19958700000</v>
      </c>
      <c r="Q50" s="107">
        <f>R50-P50</f>
        <v>0</v>
      </c>
      <c r="R50" s="122">
        <v>19958700000</v>
      </c>
      <c r="S50" s="121"/>
    </row>
    <row r="51" spans="1:19" ht="12.45" customHeight="1" x14ac:dyDescent="0.25">
      <c r="A51" s="110"/>
      <c r="B51" s="110"/>
      <c r="C51" s="94"/>
      <c r="D51" s="7"/>
      <c r="E51" s="111"/>
      <c r="F51" s="7"/>
      <c r="G51" s="94"/>
      <c r="H51" s="143"/>
      <c r="I51" s="111"/>
      <c r="J51" s="7"/>
      <c r="K51" s="95"/>
      <c r="L51" s="7"/>
      <c r="M51" s="111"/>
      <c r="N51" s="7"/>
      <c r="O51" s="94"/>
      <c r="P51" s="143"/>
      <c r="Q51" s="111"/>
      <c r="R51" s="7"/>
      <c r="S51" s="95"/>
    </row>
    <row r="52" spans="1:19" ht="18.75" customHeight="1" x14ac:dyDescent="0.25">
      <c r="A52" s="470" t="s">
        <v>15</v>
      </c>
      <c r="B52" s="465"/>
      <c r="C52" s="94"/>
      <c r="D52" s="107">
        <v>4188900000</v>
      </c>
      <c r="E52" s="107">
        <f>F52-D52</f>
        <v>-513000000</v>
      </c>
      <c r="F52" s="107">
        <v>3675900000</v>
      </c>
      <c r="G52" s="94"/>
      <c r="H52" s="107">
        <v>3648000000</v>
      </c>
      <c r="I52" s="107">
        <f>J52-H52</f>
        <v>-502800000</v>
      </c>
      <c r="J52" s="107">
        <v>3145200000</v>
      </c>
      <c r="K52" s="140"/>
      <c r="L52" s="107">
        <v>5654900000</v>
      </c>
      <c r="M52" s="107">
        <f>N52-L52</f>
        <v>-675700000</v>
      </c>
      <c r="N52" s="107">
        <v>4979200000</v>
      </c>
      <c r="O52" s="142"/>
      <c r="P52" s="107">
        <v>5037200000</v>
      </c>
      <c r="Q52" s="107">
        <f>R52-P52</f>
        <v>-669700000</v>
      </c>
      <c r="R52" s="107">
        <v>4367500000</v>
      </c>
      <c r="S52" s="140"/>
    </row>
    <row r="53" spans="1:19" ht="12.45" customHeight="1" x14ac:dyDescent="0.25">
      <c r="A53" s="110"/>
      <c r="B53" s="110"/>
      <c r="C53" s="94"/>
      <c r="D53" s="7"/>
      <c r="E53" s="111"/>
      <c r="F53" s="95"/>
      <c r="G53" s="94"/>
      <c r="H53" s="7"/>
      <c r="I53" s="7"/>
      <c r="J53" s="7"/>
      <c r="K53" s="95"/>
      <c r="L53" s="7"/>
      <c r="M53" s="111"/>
      <c r="N53" s="7"/>
      <c r="O53" s="94"/>
      <c r="P53" s="111"/>
      <c r="Q53" s="7"/>
      <c r="R53" s="7"/>
      <c r="S53" s="95"/>
    </row>
    <row r="54" spans="1:19" ht="18.75" customHeight="1" x14ac:dyDescent="0.25">
      <c r="A54" s="491" t="s">
        <v>18</v>
      </c>
      <c r="B54" s="490"/>
      <c r="C54" s="94"/>
      <c r="D54" s="107">
        <v>3793300000</v>
      </c>
      <c r="E54" s="109">
        <f>F54-D54</f>
        <v>-600000</v>
      </c>
      <c r="F54" s="107">
        <v>3792700000</v>
      </c>
      <c r="G54" s="94"/>
      <c r="H54" s="109">
        <v>3352200000</v>
      </c>
      <c r="I54" s="109">
        <f>J54-H54</f>
        <v>-600000</v>
      </c>
      <c r="J54" s="107">
        <v>3351600000</v>
      </c>
      <c r="K54" s="140"/>
      <c r="L54" s="109">
        <v>5243900000</v>
      </c>
      <c r="M54" s="109">
        <f>N54-L54</f>
        <v>-700000</v>
      </c>
      <c r="N54" s="109">
        <v>5243200000</v>
      </c>
      <c r="O54" s="142"/>
      <c r="P54" s="107">
        <v>4796400000</v>
      </c>
      <c r="Q54" s="107">
        <f>R54-P54</f>
        <v>-800000</v>
      </c>
      <c r="R54" s="107">
        <v>4795600000</v>
      </c>
      <c r="S54" s="140"/>
    </row>
    <row r="55" spans="1:19" ht="18.75" customHeight="1" x14ac:dyDescent="0.25">
      <c r="A55" s="521" t="s">
        <v>42</v>
      </c>
      <c r="B55" s="522"/>
      <c r="C55" s="94"/>
      <c r="D55" s="119">
        <v>4661900000</v>
      </c>
      <c r="E55" s="119">
        <f>F55-D55</f>
        <v>-5200000</v>
      </c>
      <c r="F55" s="119">
        <v>4656700000</v>
      </c>
      <c r="G55" s="94"/>
      <c r="H55" s="119">
        <v>4734600000</v>
      </c>
      <c r="I55" s="119">
        <f>J55-H55</f>
        <v>-106800000</v>
      </c>
      <c r="J55" s="119">
        <v>4627800000</v>
      </c>
      <c r="K55" s="140"/>
      <c r="L55" s="119">
        <v>6452000000</v>
      </c>
      <c r="M55" s="119">
        <f>N55-L55</f>
        <v>-6900000</v>
      </c>
      <c r="N55" s="119">
        <v>6445100000</v>
      </c>
      <c r="O55" s="142"/>
      <c r="P55" s="119">
        <v>6533000000</v>
      </c>
      <c r="Q55" s="119">
        <f>R55-P55</f>
        <v>-108700000</v>
      </c>
      <c r="R55" s="119">
        <v>6424300000</v>
      </c>
      <c r="S55" s="140"/>
    </row>
    <row r="56" spans="1:19" ht="18.75" customHeight="1" x14ac:dyDescent="0.25">
      <c r="A56" s="470" t="s">
        <v>41</v>
      </c>
      <c r="B56" s="465"/>
      <c r="C56" s="94"/>
      <c r="D56" s="117">
        <v>8455200000</v>
      </c>
      <c r="E56" s="117">
        <f>F56-D56</f>
        <v>-5800000</v>
      </c>
      <c r="F56" s="117">
        <v>8449400000</v>
      </c>
      <c r="G56" s="94"/>
      <c r="H56" s="117">
        <v>8086800000</v>
      </c>
      <c r="I56" s="117">
        <f>J56-H56</f>
        <v>-107400000</v>
      </c>
      <c r="J56" s="117">
        <v>7979400000</v>
      </c>
      <c r="K56" s="140"/>
      <c r="L56" s="116">
        <v>11695900000</v>
      </c>
      <c r="M56" s="117">
        <f>N56-L56</f>
        <v>-7600000</v>
      </c>
      <c r="N56" s="116">
        <v>11688300000</v>
      </c>
      <c r="O56" s="142"/>
      <c r="P56" s="117">
        <v>11329400000</v>
      </c>
      <c r="Q56" s="117">
        <f>R56-P56</f>
        <v>-109500000</v>
      </c>
      <c r="R56" s="117">
        <v>11219900000</v>
      </c>
      <c r="S56" s="140"/>
    </row>
    <row r="57" spans="1:19" ht="12.45" customHeight="1" x14ac:dyDescent="0.25">
      <c r="A57" s="110"/>
      <c r="B57" s="110"/>
      <c r="C57" s="94"/>
      <c r="D57" s="7"/>
      <c r="E57" s="111"/>
      <c r="F57" s="7"/>
      <c r="G57" s="94"/>
      <c r="H57" s="7"/>
      <c r="I57" s="7"/>
      <c r="J57" s="7"/>
      <c r="K57" s="95"/>
      <c r="L57" s="7"/>
      <c r="M57" s="111"/>
      <c r="N57" s="7"/>
      <c r="O57" s="94"/>
      <c r="P57" s="111"/>
      <c r="Q57" s="7"/>
      <c r="R57" s="7"/>
      <c r="S57" s="95"/>
    </row>
    <row r="58" spans="1:19" ht="12.45" customHeight="1" x14ac:dyDescent="0.25">
      <c r="A58" s="470" t="s">
        <v>40</v>
      </c>
      <c r="B58" s="465"/>
      <c r="C58" s="94"/>
      <c r="D58" s="7"/>
      <c r="E58" s="7"/>
      <c r="F58" s="7"/>
      <c r="G58" s="94"/>
      <c r="H58" s="7"/>
      <c r="I58" s="7"/>
      <c r="J58" s="7"/>
      <c r="K58" s="95"/>
      <c r="L58" s="7"/>
      <c r="M58" s="7"/>
      <c r="N58" s="7"/>
      <c r="O58" s="94"/>
      <c r="P58" s="7"/>
      <c r="Q58" s="7"/>
      <c r="R58" s="7"/>
      <c r="S58" s="95"/>
    </row>
    <row r="59" spans="1:19" ht="18.75" customHeight="1" x14ac:dyDescent="0.25">
      <c r="A59" s="470" t="s">
        <v>39</v>
      </c>
      <c r="B59" s="465"/>
      <c r="C59" s="94"/>
      <c r="D59" s="107">
        <v>0</v>
      </c>
      <c r="E59" s="107">
        <f>F59-D59</f>
        <v>0</v>
      </c>
      <c r="F59" s="107">
        <v>0</v>
      </c>
      <c r="G59" s="94"/>
      <c r="H59" s="107">
        <v>336000000</v>
      </c>
      <c r="I59" s="107">
        <f>J59-H59</f>
        <v>-336000000</v>
      </c>
      <c r="J59" s="107">
        <v>0</v>
      </c>
      <c r="K59" s="140"/>
      <c r="L59" s="107">
        <v>30000000</v>
      </c>
      <c r="M59" s="107">
        <f>+N59-L59</f>
        <v>-30000000</v>
      </c>
      <c r="N59" s="107">
        <v>0</v>
      </c>
      <c r="O59" s="142"/>
      <c r="P59" s="107">
        <v>535000000</v>
      </c>
      <c r="Q59" s="107">
        <f>R59-P59</f>
        <v>-535000000</v>
      </c>
      <c r="R59" s="107">
        <v>0</v>
      </c>
      <c r="S59" s="140"/>
    </row>
    <row r="60" spans="1:19" ht="12.45" customHeight="1" x14ac:dyDescent="0.25">
      <c r="A60" s="110"/>
      <c r="B60" s="110"/>
      <c r="C60" s="94"/>
      <c r="D60" s="7"/>
      <c r="E60" s="111"/>
      <c r="F60" s="7"/>
      <c r="G60" s="94"/>
      <c r="H60" s="7"/>
      <c r="I60" s="7"/>
      <c r="J60" s="7"/>
      <c r="K60" s="95"/>
      <c r="L60" s="7"/>
      <c r="M60" s="111"/>
      <c r="N60" s="7"/>
      <c r="O60" s="94"/>
      <c r="P60" s="111"/>
      <c r="Q60" s="7"/>
      <c r="R60" s="7"/>
      <c r="S60" s="95"/>
    </row>
    <row r="61" spans="1:19" ht="12.45" customHeight="1" x14ac:dyDescent="0.25">
      <c r="A61" s="470" t="s">
        <v>38</v>
      </c>
      <c r="B61" s="465"/>
      <c r="C61" s="94"/>
      <c r="D61" s="7"/>
      <c r="E61" s="7"/>
      <c r="F61" s="7"/>
      <c r="G61" s="94"/>
      <c r="H61" s="7"/>
      <c r="I61" s="7"/>
      <c r="J61" s="7"/>
      <c r="K61" s="95"/>
      <c r="L61" s="7"/>
      <c r="M61" s="7"/>
      <c r="N61" s="7"/>
      <c r="O61" s="94"/>
      <c r="P61" s="7"/>
      <c r="Q61" s="7"/>
      <c r="R61" s="7"/>
      <c r="S61" s="95"/>
    </row>
    <row r="62" spans="1:19" ht="18.75" customHeight="1" x14ac:dyDescent="0.25">
      <c r="A62" s="470" t="s">
        <v>37</v>
      </c>
      <c r="B62" s="465"/>
      <c r="C62" s="94"/>
      <c r="D62" s="107">
        <v>234900000</v>
      </c>
      <c r="E62" s="107">
        <f>F62-D62</f>
        <v>-234900000</v>
      </c>
      <c r="F62" s="107">
        <v>0</v>
      </c>
      <c r="G62" s="94"/>
      <c r="H62" s="107">
        <v>222800000</v>
      </c>
      <c r="I62" s="107">
        <f>J62-H62</f>
        <v>-222800000</v>
      </c>
      <c r="J62" s="107">
        <v>0</v>
      </c>
      <c r="K62" s="140"/>
      <c r="L62" s="107">
        <v>382500000</v>
      </c>
      <c r="M62" s="107">
        <f>N62-L62</f>
        <v>-382500000</v>
      </c>
      <c r="N62" s="107">
        <v>0</v>
      </c>
      <c r="O62" s="142"/>
      <c r="P62" s="107">
        <v>367700000</v>
      </c>
      <c r="Q62" s="107">
        <f>R62-P62</f>
        <v>-367700000</v>
      </c>
      <c r="R62" s="107">
        <v>0</v>
      </c>
      <c r="S62" s="140"/>
    </row>
    <row r="63" spans="1:19" ht="12.45" customHeight="1" x14ac:dyDescent="0.25">
      <c r="A63" s="110"/>
      <c r="B63" s="110"/>
      <c r="C63" s="94"/>
      <c r="D63" s="7"/>
      <c r="E63" s="111"/>
      <c r="F63" s="7"/>
      <c r="G63" s="94"/>
      <c r="H63" s="7"/>
      <c r="I63" s="111"/>
      <c r="J63" s="7"/>
      <c r="K63" s="95"/>
      <c r="L63" s="7"/>
      <c r="M63" s="111"/>
      <c r="N63" s="7"/>
      <c r="O63" s="94"/>
      <c r="P63" s="111"/>
      <c r="Q63" s="111"/>
      <c r="R63" s="7"/>
      <c r="S63" s="95"/>
    </row>
    <row r="64" spans="1:19" ht="18.75" customHeight="1" x14ac:dyDescent="0.25">
      <c r="A64" s="470" t="s">
        <v>26</v>
      </c>
      <c r="B64" s="465"/>
      <c r="C64" s="94"/>
      <c r="D64" s="107">
        <v>-100600000</v>
      </c>
      <c r="E64" s="107">
        <f>F64-D64</f>
        <v>203900000</v>
      </c>
      <c r="F64" s="109">
        <v>103300000</v>
      </c>
      <c r="G64" s="94"/>
      <c r="H64" s="107">
        <v>55900000</v>
      </c>
      <c r="I64" s="107">
        <f>J64-H64</f>
        <v>152700000</v>
      </c>
      <c r="J64" s="107">
        <v>208600000</v>
      </c>
      <c r="K64" s="140"/>
      <c r="L64" s="107">
        <v>-84800000</v>
      </c>
      <c r="M64" s="107">
        <f>N64-L64</f>
        <v>203900000</v>
      </c>
      <c r="N64" s="109">
        <v>119100000</v>
      </c>
      <c r="O64" s="142"/>
      <c r="P64" s="107">
        <v>100600000</v>
      </c>
      <c r="Q64" s="107">
        <f>R64-P64</f>
        <v>152700000</v>
      </c>
      <c r="R64" s="107">
        <v>253300000</v>
      </c>
      <c r="S64" s="140"/>
    </row>
    <row r="65" spans="1:19" ht="12.45" customHeight="1" x14ac:dyDescent="0.25">
      <c r="A65" s="110"/>
      <c r="B65" s="110"/>
      <c r="C65" s="94"/>
      <c r="D65" s="7"/>
      <c r="E65" s="111"/>
      <c r="F65" s="7"/>
      <c r="G65" s="94"/>
      <c r="H65" s="7"/>
      <c r="I65" s="7"/>
      <c r="J65" s="7"/>
      <c r="K65" s="95"/>
      <c r="L65" s="7"/>
      <c r="M65" s="111"/>
      <c r="N65" s="7"/>
      <c r="O65" s="94"/>
      <c r="P65" s="7"/>
      <c r="Q65" s="7"/>
      <c r="R65" s="7"/>
      <c r="S65" s="95"/>
    </row>
    <row r="66" spans="1:19" ht="18.75" customHeight="1" x14ac:dyDescent="0.25">
      <c r="A66" s="470" t="s">
        <v>28</v>
      </c>
      <c r="B66" s="465"/>
      <c r="C66" s="94"/>
      <c r="D66" s="107">
        <v>516200000</v>
      </c>
      <c r="E66" s="107">
        <f>F66-D66</f>
        <v>201200000</v>
      </c>
      <c r="F66" s="107">
        <v>717400000</v>
      </c>
      <c r="G66" s="94"/>
      <c r="H66" s="459">
        <v>415.4</v>
      </c>
      <c r="I66" s="459">
        <f>J66-H66-0.1</f>
        <v>423.5</v>
      </c>
      <c r="J66" s="459">
        <v>839</v>
      </c>
      <c r="K66" s="140"/>
      <c r="L66" s="107">
        <v>636400000</v>
      </c>
      <c r="M66" s="107">
        <f>N66-L66</f>
        <v>301700000</v>
      </c>
      <c r="N66" s="107">
        <v>938100000</v>
      </c>
      <c r="O66" s="142"/>
      <c r="P66" s="107">
        <v>381600000</v>
      </c>
      <c r="Q66" s="107">
        <f>R66-P66</f>
        <v>586700000</v>
      </c>
      <c r="R66" s="107">
        <v>968300000</v>
      </c>
      <c r="S66" s="140"/>
    </row>
    <row r="67" spans="1:19" ht="12.45" customHeight="1" x14ac:dyDescent="0.25">
      <c r="A67" s="110"/>
      <c r="B67" s="110"/>
      <c r="C67" s="94"/>
      <c r="D67" s="111"/>
      <c r="E67" s="111"/>
      <c r="F67" s="111"/>
      <c r="G67" s="94"/>
      <c r="H67" s="111"/>
      <c r="I67" s="111"/>
      <c r="J67" s="111"/>
      <c r="K67" s="95"/>
      <c r="L67" s="111"/>
      <c r="M67" s="111"/>
      <c r="N67" s="111"/>
      <c r="O67" s="94"/>
      <c r="P67" s="111"/>
      <c r="Q67" s="111"/>
      <c r="R67" s="111"/>
      <c r="S67" s="95"/>
    </row>
    <row r="68" spans="1:19" ht="18.75" customHeight="1" x14ac:dyDescent="0.25">
      <c r="A68" s="470" t="s">
        <v>30</v>
      </c>
      <c r="B68" s="465"/>
      <c r="C68" s="94"/>
      <c r="D68" s="461">
        <v>1965.8</v>
      </c>
      <c r="E68" s="462">
        <f>F68-D68+0.1</f>
        <v>756.49999999999989</v>
      </c>
      <c r="F68" s="461">
        <v>2722.2</v>
      </c>
      <c r="G68" s="94"/>
      <c r="H68" s="109">
        <v>1930000000</v>
      </c>
      <c r="I68" s="107">
        <f>J68-H68</f>
        <v>898100000</v>
      </c>
      <c r="J68" s="107">
        <v>2828100000</v>
      </c>
      <c r="K68" s="140"/>
      <c r="L68" s="109">
        <v>2737600000</v>
      </c>
      <c r="M68" s="109">
        <f>N68-L68</f>
        <v>998000000</v>
      </c>
      <c r="N68" s="107">
        <v>3735600000</v>
      </c>
      <c r="O68" s="142"/>
      <c r="P68" s="107">
        <v>2408400000</v>
      </c>
      <c r="Q68" s="107">
        <f>R68-P68</f>
        <v>1247900000</v>
      </c>
      <c r="R68" s="107">
        <v>3656300000</v>
      </c>
      <c r="S68" s="140"/>
    </row>
    <row r="69" spans="1:19" ht="12.45" customHeight="1" x14ac:dyDescent="0.25">
      <c r="A69" s="110"/>
      <c r="B69" s="110"/>
      <c r="C69" s="94"/>
      <c r="D69" s="7"/>
      <c r="E69" s="111"/>
      <c r="F69" s="7"/>
      <c r="G69" s="94"/>
      <c r="H69" s="7"/>
      <c r="I69" s="111"/>
      <c r="J69" s="7"/>
      <c r="K69" s="95"/>
      <c r="L69" s="7"/>
      <c r="M69" s="111"/>
      <c r="N69" s="7"/>
      <c r="O69" s="94"/>
      <c r="P69" s="111"/>
      <c r="Q69" s="111"/>
      <c r="R69" s="7"/>
      <c r="S69" s="95"/>
    </row>
    <row r="70" spans="1:19" ht="18.75" customHeight="1" x14ac:dyDescent="0.25">
      <c r="A70" s="470" t="s">
        <v>31</v>
      </c>
      <c r="B70" s="465"/>
      <c r="C70" s="94"/>
      <c r="D70" s="104">
        <v>1.85</v>
      </c>
      <c r="E70" s="104">
        <f>F70-D70-0.01</f>
        <v>0.70999999999999974</v>
      </c>
      <c r="F70" s="104">
        <v>2.57</v>
      </c>
      <c r="G70" s="46"/>
      <c r="H70" s="104">
        <v>1.81</v>
      </c>
      <c r="I70" s="104">
        <f>J70-H70</f>
        <v>0.83999999999999986</v>
      </c>
      <c r="J70" s="104">
        <v>2.65</v>
      </c>
      <c r="K70" s="140"/>
      <c r="L70" s="104">
        <v>2.58</v>
      </c>
      <c r="M70" s="104">
        <f>N70-L70</f>
        <v>0.94</v>
      </c>
      <c r="N70" s="104">
        <v>3.52</v>
      </c>
      <c r="O70" s="141"/>
      <c r="P70" s="104">
        <v>2.2599999999999998</v>
      </c>
      <c r="Q70" s="104">
        <f>R70-P70</f>
        <v>1.1700000000000004</v>
      </c>
      <c r="R70" s="104">
        <v>3.43</v>
      </c>
      <c r="S70" s="140"/>
    </row>
    <row r="71" spans="1:19" ht="12.45" customHeight="1" x14ac:dyDescent="0.25">
      <c r="A71" s="94"/>
      <c r="B71" s="94"/>
      <c r="C71" s="94"/>
      <c r="D71" s="94"/>
      <c r="E71" s="94"/>
      <c r="F71" s="94"/>
      <c r="G71" s="94"/>
      <c r="H71" s="94"/>
      <c r="I71" s="128"/>
      <c r="J71" s="7"/>
      <c r="K71" s="95"/>
      <c r="L71" s="95"/>
      <c r="M71" s="95"/>
      <c r="N71" s="95"/>
      <c r="O71" s="95"/>
      <c r="P71" s="140"/>
      <c r="Q71" s="95"/>
      <c r="R71" s="95"/>
      <c r="S71" s="95"/>
    </row>
    <row r="72" spans="1:19" ht="12.45" customHeight="1" x14ac:dyDescent="0.25">
      <c r="A72" s="94"/>
      <c r="B72" s="94"/>
      <c r="C72" s="94"/>
      <c r="D72" s="94"/>
      <c r="E72" s="7"/>
      <c r="F72" s="7"/>
      <c r="G72" s="94"/>
      <c r="H72" s="94"/>
      <c r="I72" s="128"/>
      <c r="J72" s="7"/>
      <c r="K72" s="95"/>
      <c r="L72" s="95"/>
      <c r="M72" s="95"/>
      <c r="N72" s="95"/>
      <c r="O72" s="95"/>
      <c r="P72" s="95"/>
      <c r="Q72" s="95"/>
      <c r="R72" s="95"/>
      <c r="S72" s="95"/>
    </row>
    <row r="73" spans="1:19" ht="12.45" customHeight="1" x14ac:dyDescent="0.25">
      <c r="A73" s="94"/>
      <c r="B73" s="94"/>
      <c r="C73" s="94"/>
      <c r="D73" s="94"/>
      <c r="E73" s="95"/>
      <c r="F73" s="86"/>
      <c r="G73" s="94"/>
      <c r="H73" s="94"/>
      <c r="I73" s="94"/>
      <c r="J73" s="7"/>
      <c r="K73" s="94"/>
      <c r="L73" s="94"/>
      <c r="M73" s="94"/>
      <c r="N73" s="94"/>
      <c r="O73" s="94"/>
      <c r="P73" s="94"/>
      <c r="Q73" s="94"/>
      <c r="R73" s="94"/>
      <c r="S73" s="7"/>
    </row>
    <row r="74" spans="1:19" ht="12.45" customHeight="1" x14ac:dyDescent="0.25">
      <c r="A74" s="517" t="s">
        <v>53</v>
      </c>
      <c r="B74" s="465"/>
      <c r="C74" s="465"/>
      <c r="D74" s="465"/>
      <c r="E74" s="465"/>
      <c r="F74" s="493"/>
      <c r="G74" s="493"/>
      <c r="H74" s="493"/>
      <c r="I74" s="493"/>
      <c r="J74" s="494"/>
      <c r="K74" s="7"/>
      <c r="L74" s="7"/>
      <c r="M74" s="7"/>
      <c r="N74" s="7"/>
      <c r="O74" s="7"/>
      <c r="P74" s="7"/>
      <c r="Q74" s="7"/>
      <c r="R74" s="7"/>
      <c r="S74" s="7"/>
    </row>
    <row r="75" spans="1:19" ht="12.45" customHeight="1" x14ac:dyDescent="0.25">
      <c r="A75" s="464"/>
      <c r="B75" s="493"/>
      <c r="C75" s="493"/>
      <c r="D75" s="493"/>
      <c r="E75" s="493"/>
      <c r="F75" s="465"/>
      <c r="G75" s="465"/>
      <c r="H75" s="465"/>
      <c r="I75" s="465"/>
      <c r="J75" s="467"/>
      <c r="K75" s="7"/>
      <c r="L75" s="7"/>
      <c r="M75" s="7"/>
      <c r="N75" s="7"/>
      <c r="O75" s="7"/>
      <c r="P75" s="7"/>
      <c r="Q75" s="7"/>
      <c r="R75" s="7"/>
      <c r="S75" s="7"/>
    </row>
    <row r="76" spans="1:19" ht="12.45" customHeight="1" x14ac:dyDescent="0.25">
      <c r="A76" s="94"/>
      <c r="B76" s="94"/>
      <c r="C76" s="94"/>
      <c r="D76" s="94"/>
      <c r="E76" s="94"/>
      <c r="F76" s="94"/>
      <c r="G76" s="94"/>
      <c r="H76" s="94"/>
      <c r="I76" s="94"/>
      <c r="J76" s="7"/>
      <c r="K76" s="94"/>
      <c r="L76" s="94"/>
      <c r="M76" s="94"/>
      <c r="N76" s="94"/>
      <c r="O76" s="94"/>
      <c r="P76" s="94"/>
      <c r="Q76" s="94"/>
      <c r="R76" s="94"/>
      <c r="S76" s="7"/>
    </row>
    <row r="77" spans="1:19" ht="12.45" customHeight="1" x14ac:dyDescent="0.25">
      <c r="A77" s="515" t="s">
        <v>33</v>
      </c>
      <c r="B77" s="493"/>
      <c r="C77" s="465"/>
      <c r="D77" s="465"/>
      <c r="E77" s="465"/>
      <c r="F77" s="465"/>
      <c r="G77" s="94"/>
      <c r="H77" s="94"/>
      <c r="I77" s="94"/>
      <c r="J77" s="7"/>
      <c r="K77" s="139"/>
      <c r="L77" s="139"/>
      <c r="M77" s="139"/>
      <c r="N77" s="139"/>
      <c r="O77" s="139"/>
      <c r="P77" s="139"/>
      <c r="Q77" s="139"/>
      <c r="R77" s="139"/>
      <c r="S77" s="138"/>
    </row>
    <row r="78" spans="1:19" ht="12.45" customHeight="1" x14ac:dyDescent="0.25">
      <c r="A78" s="516"/>
      <c r="B78" s="516"/>
      <c r="C78" s="516"/>
      <c r="D78" s="46"/>
      <c r="E78" s="46"/>
      <c r="F78" s="46"/>
      <c r="G78" s="46"/>
      <c r="H78" s="46"/>
      <c r="I78" s="46"/>
      <c r="J78" s="95"/>
      <c r="K78" s="46"/>
      <c r="L78" s="46"/>
      <c r="M78" s="46"/>
      <c r="N78" s="46"/>
      <c r="O78" s="46"/>
      <c r="P78" s="46"/>
      <c r="Q78" s="46"/>
      <c r="R78" s="46"/>
      <c r="S78" s="95"/>
    </row>
    <row r="79" spans="1:19" ht="12.45" customHeight="1" x14ac:dyDescent="0.25">
      <c r="A79" s="488" t="s">
        <v>52</v>
      </c>
      <c r="B79" s="472"/>
      <c r="C79" s="472"/>
      <c r="D79" s="46"/>
      <c r="E79" s="46"/>
      <c r="F79" s="46"/>
      <c r="G79" s="46"/>
      <c r="H79" s="46"/>
      <c r="I79" s="46"/>
      <c r="J79" s="95"/>
      <c r="K79" s="46"/>
      <c r="L79" s="46"/>
      <c r="M79" s="46"/>
      <c r="N79" s="46"/>
      <c r="O79" s="46"/>
      <c r="P79" s="46"/>
      <c r="Q79" s="46"/>
      <c r="R79" s="46"/>
      <c r="S79" s="95"/>
    </row>
    <row r="80" spans="1:19" ht="12.45" customHeight="1" x14ac:dyDescent="0.25">
      <c r="A80" s="98"/>
      <c r="B80" s="98"/>
      <c r="C80" s="98"/>
      <c r="D80" s="46"/>
      <c r="E80" s="46"/>
      <c r="F80" s="46"/>
      <c r="G80" s="46"/>
      <c r="H80" s="46"/>
      <c r="I80" s="46"/>
      <c r="J80" s="95"/>
      <c r="K80" s="46"/>
      <c r="L80" s="46"/>
      <c r="M80" s="46"/>
      <c r="N80" s="46"/>
      <c r="O80" s="46"/>
      <c r="P80" s="46"/>
      <c r="Q80" s="46"/>
      <c r="R80" s="46"/>
      <c r="S80" s="95"/>
    </row>
  </sheetData>
  <mergeCells count="64">
    <mergeCell ref="A2:S2"/>
    <mergeCell ref="A3:S3"/>
    <mergeCell ref="A4:B4"/>
    <mergeCell ref="A5:B5"/>
    <mergeCell ref="A6:B6"/>
    <mergeCell ref="A10:B10"/>
    <mergeCell ref="D10:F10"/>
    <mergeCell ref="H10:J10"/>
    <mergeCell ref="L10:N10"/>
    <mergeCell ref="P10:R10"/>
    <mergeCell ref="A7:B7"/>
    <mergeCell ref="D9:F9"/>
    <mergeCell ref="H9:J9"/>
    <mergeCell ref="L9:N9"/>
    <mergeCell ref="P9:R9"/>
    <mergeCell ref="A21:B21"/>
    <mergeCell ref="A23:B23"/>
    <mergeCell ref="A24:B24"/>
    <mergeCell ref="A26:B26"/>
    <mergeCell ref="A27:B27"/>
    <mergeCell ref="L11:N11"/>
    <mergeCell ref="A15:B15"/>
    <mergeCell ref="A17:B17"/>
    <mergeCell ref="A19:B19"/>
    <mergeCell ref="A20:B20"/>
    <mergeCell ref="A37:J37"/>
    <mergeCell ref="A38:J38"/>
    <mergeCell ref="A39:J39"/>
    <mergeCell ref="A40:J40"/>
    <mergeCell ref="A41:J41"/>
    <mergeCell ref="A29:B29"/>
    <mergeCell ref="A31:B31"/>
    <mergeCell ref="A33:B33"/>
    <mergeCell ref="A35:B35"/>
    <mergeCell ref="A36:J36"/>
    <mergeCell ref="P44:R44"/>
    <mergeCell ref="D45:F45"/>
    <mergeCell ref="H45:J45"/>
    <mergeCell ref="L45:N45"/>
    <mergeCell ref="P45:R45"/>
    <mergeCell ref="A42:J42"/>
    <mergeCell ref="A43:J43"/>
    <mergeCell ref="D44:F44"/>
    <mergeCell ref="H44:J44"/>
    <mergeCell ref="L44:N44"/>
    <mergeCell ref="A56:B56"/>
    <mergeCell ref="A58:B58"/>
    <mergeCell ref="A59:B59"/>
    <mergeCell ref="A61:B61"/>
    <mergeCell ref="A62:B62"/>
    <mergeCell ref="L46:N46"/>
    <mergeCell ref="A50:B50"/>
    <mergeCell ref="A52:B52"/>
    <mergeCell ref="A54:B54"/>
    <mergeCell ref="A55:B55"/>
    <mergeCell ref="A75:J75"/>
    <mergeCell ref="A77:F77"/>
    <mergeCell ref="A78:C78"/>
    <mergeCell ref="A79:C79"/>
    <mergeCell ref="A64:B64"/>
    <mergeCell ref="A66:B66"/>
    <mergeCell ref="A68:B68"/>
    <mergeCell ref="A70:B70"/>
    <mergeCell ref="A74:J74"/>
  </mergeCells>
  <pageMargins left="0.7" right="0.7" top="0.75" bottom="0.75" header="0.3" footer="0.3"/>
  <pageSetup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3"/>
  <sheetViews>
    <sheetView showGridLines="0" workbookViewId="0"/>
  </sheetViews>
  <sheetFormatPr defaultColWidth="21.44140625" defaultRowHeight="13.2" x14ac:dyDescent="0.25"/>
  <cols>
    <col min="1" max="1" width="2.33203125" customWidth="1"/>
    <col min="2" max="2" width="61.6640625" customWidth="1"/>
    <col min="3" max="3" width="7.44140625" customWidth="1"/>
    <col min="4" max="4" width="2.33203125" customWidth="1"/>
    <col min="5" max="5" width="7.44140625" customWidth="1"/>
    <col min="6" max="6" width="2.33203125" customWidth="1"/>
    <col min="7" max="7" width="7.44140625" customWidth="1"/>
    <col min="8" max="8" width="2.33203125" customWidth="1"/>
    <col min="9" max="9" width="7.44140625" customWidth="1"/>
    <col min="10" max="10" width="2.33203125" customWidth="1"/>
    <col min="11" max="11" width="7.44140625" customWidth="1"/>
    <col min="12" max="12" width="9.109375" customWidth="1"/>
    <col min="13" max="13" width="7.44140625" customWidth="1"/>
    <col min="14" max="14" width="2.33203125" customWidth="1"/>
    <col min="15" max="15" width="7.44140625" customWidth="1"/>
    <col min="16" max="16" width="2.33203125" customWidth="1"/>
    <col min="17" max="17" width="7.44140625" customWidth="1"/>
    <col min="18" max="18" width="2.33203125" customWidth="1"/>
    <col min="19" max="19" width="7.44140625" customWidth="1"/>
    <col min="20" max="20" width="2.33203125" customWidth="1"/>
    <col min="21" max="21" width="7.44140625" customWidth="1"/>
  </cols>
  <sheetData>
    <row r="1" spans="1:21" ht="12.45" customHeight="1" x14ac:dyDescent="0.3">
      <c r="A1" s="94"/>
      <c r="B1" s="94"/>
      <c r="C1" s="126"/>
      <c r="D1" s="126"/>
      <c r="E1" s="126"/>
      <c r="F1" s="126"/>
      <c r="G1" s="126"/>
      <c r="H1" s="126"/>
      <c r="I1" s="126"/>
      <c r="J1" s="126"/>
      <c r="K1" s="126"/>
      <c r="L1" s="94"/>
      <c r="M1" s="94"/>
      <c r="N1" s="94"/>
      <c r="O1" s="94"/>
      <c r="P1" s="94"/>
      <c r="Q1" s="94"/>
      <c r="R1" s="94"/>
      <c r="S1" s="94"/>
      <c r="T1" s="94"/>
      <c r="U1" s="3" t="s">
        <v>0</v>
      </c>
    </row>
    <row r="2" spans="1:21" ht="18.75" customHeight="1" x14ac:dyDescent="0.3">
      <c r="A2" s="537" t="s">
        <v>1</v>
      </c>
      <c r="B2" s="465"/>
      <c r="C2" s="509"/>
      <c r="D2" s="509"/>
      <c r="E2" s="509"/>
      <c r="F2" s="509"/>
      <c r="G2" s="509"/>
      <c r="H2" s="509"/>
      <c r="I2" s="509"/>
      <c r="J2" s="509"/>
      <c r="K2" s="513"/>
      <c r="L2" s="465"/>
      <c r="M2" s="465"/>
      <c r="N2" s="465"/>
      <c r="O2" s="465"/>
      <c r="P2" s="465"/>
      <c r="Q2" s="465"/>
      <c r="R2" s="465"/>
      <c r="S2" s="465"/>
      <c r="T2" s="465"/>
      <c r="U2" s="467"/>
    </row>
    <row r="3" spans="1:21" ht="18.75" customHeight="1" x14ac:dyDescent="0.3">
      <c r="A3" s="537" t="s">
        <v>67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7"/>
    </row>
    <row r="4" spans="1:21" ht="12.45" customHeight="1" x14ac:dyDescent="0.25">
      <c r="A4" s="94"/>
      <c r="B4" s="8" t="s">
        <v>3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7"/>
    </row>
    <row r="5" spans="1:21" ht="12.45" customHeight="1" x14ac:dyDescent="0.25">
      <c r="A5" s="94"/>
      <c r="B5" s="8" t="s">
        <v>4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7"/>
    </row>
    <row r="6" spans="1:21" ht="12.45" customHeight="1" x14ac:dyDescent="0.25">
      <c r="A6" s="94"/>
      <c r="B6" s="540" t="s">
        <v>5</v>
      </c>
      <c r="C6" s="46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7"/>
    </row>
    <row r="7" spans="1:21" ht="12.45" customHeight="1" x14ac:dyDescent="0.25">
      <c r="A7" s="94"/>
      <c r="B7" s="4" t="s">
        <v>6</v>
      </c>
      <c r="C7" s="5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7"/>
    </row>
    <row r="8" spans="1:21" ht="12.45" customHeight="1" x14ac:dyDescent="0.25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7"/>
    </row>
    <row r="9" spans="1:21" ht="12.45" customHeight="1" x14ac:dyDescent="0.25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7"/>
    </row>
    <row r="10" spans="1:21" ht="12.45" customHeight="1" x14ac:dyDescent="0.25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7"/>
    </row>
    <row r="11" spans="1:21" ht="12.45" customHeight="1" x14ac:dyDescent="0.25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7"/>
    </row>
    <row r="12" spans="1:21" ht="18.75" customHeight="1" thickBot="1" x14ac:dyDescent="0.3">
      <c r="A12" s="94"/>
      <c r="B12" s="205" t="s">
        <v>67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7"/>
    </row>
    <row r="13" spans="1:21" ht="18.75" customHeight="1" x14ac:dyDescent="0.25">
      <c r="A13" s="94"/>
      <c r="B13" s="94"/>
      <c r="C13" s="541">
        <v>2016000000</v>
      </c>
      <c r="D13" s="542"/>
      <c r="E13" s="542"/>
      <c r="F13" s="542"/>
      <c r="G13" s="542"/>
      <c r="H13" s="542"/>
      <c r="I13" s="542"/>
      <c r="J13" s="542"/>
      <c r="K13" s="543"/>
      <c r="L13" s="169"/>
      <c r="M13" s="541">
        <v>2015000000</v>
      </c>
      <c r="N13" s="542"/>
      <c r="O13" s="542"/>
      <c r="P13" s="542"/>
      <c r="Q13" s="542"/>
      <c r="R13" s="542"/>
      <c r="S13" s="542"/>
      <c r="T13" s="542"/>
      <c r="U13" s="543"/>
    </row>
    <row r="14" spans="1:21" ht="15" customHeight="1" x14ac:dyDescent="0.25">
      <c r="A14" s="94"/>
      <c r="B14" s="204"/>
      <c r="C14" s="203" t="s">
        <v>8</v>
      </c>
      <c r="D14" s="201"/>
      <c r="E14" s="202" t="s">
        <v>10</v>
      </c>
      <c r="F14" s="201"/>
      <c r="G14" s="202" t="s">
        <v>11</v>
      </c>
      <c r="H14" s="201"/>
      <c r="I14" s="202" t="s">
        <v>12</v>
      </c>
      <c r="J14" s="201"/>
      <c r="K14" s="200" t="s">
        <v>66</v>
      </c>
      <c r="L14" s="169"/>
      <c r="M14" s="203" t="s">
        <v>8</v>
      </c>
      <c r="N14" s="201"/>
      <c r="O14" s="202" t="s">
        <v>10</v>
      </c>
      <c r="P14" s="201"/>
      <c r="Q14" s="202" t="s">
        <v>11</v>
      </c>
      <c r="R14" s="201"/>
      <c r="S14" s="202" t="s">
        <v>12</v>
      </c>
      <c r="T14" s="201"/>
      <c r="U14" s="200" t="s">
        <v>66</v>
      </c>
    </row>
    <row r="15" spans="1:21" ht="8.6999999999999993" customHeight="1" x14ac:dyDescent="0.25">
      <c r="A15" s="94"/>
      <c r="B15" s="94"/>
      <c r="C15" s="169"/>
      <c r="D15" s="95"/>
      <c r="E15" s="95"/>
      <c r="F15" s="95"/>
      <c r="G15" s="95"/>
      <c r="H15" s="94"/>
      <c r="I15" s="94"/>
      <c r="J15" s="94"/>
      <c r="K15" s="196"/>
      <c r="L15" s="169"/>
      <c r="M15" s="169"/>
      <c r="N15" s="94"/>
      <c r="O15" s="94"/>
      <c r="P15" s="94"/>
      <c r="Q15" s="94"/>
      <c r="R15" s="94"/>
      <c r="S15" s="94"/>
      <c r="T15" s="94"/>
      <c r="U15" s="196"/>
    </row>
    <row r="16" spans="1:21" ht="12.45" customHeight="1" x14ac:dyDescent="0.25">
      <c r="A16" s="94"/>
      <c r="B16" s="94"/>
      <c r="C16" s="199"/>
      <c r="D16" s="198"/>
      <c r="E16" s="198"/>
      <c r="F16" s="198"/>
      <c r="G16" s="197"/>
      <c r="H16" s="94"/>
      <c r="I16" s="94"/>
      <c r="J16" s="94"/>
      <c r="K16" s="196"/>
      <c r="L16" s="169"/>
      <c r="M16" s="169"/>
      <c r="N16" s="94"/>
      <c r="O16" s="94"/>
      <c r="P16" s="94"/>
      <c r="Q16" s="94"/>
      <c r="R16" s="94"/>
      <c r="S16" s="94"/>
      <c r="T16" s="94"/>
      <c r="U16" s="196"/>
    </row>
    <row r="17" spans="1:21" ht="18.75" customHeight="1" x14ac:dyDescent="0.25">
      <c r="A17" s="94"/>
      <c r="B17" s="92" t="s">
        <v>65</v>
      </c>
      <c r="C17" s="195">
        <v>0.41</v>
      </c>
      <c r="D17" s="194"/>
      <c r="E17" s="194">
        <v>0.71</v>
      </c>
      <c r="F17" s="194"/>
      <c r="G17" s="193">
        <v>0.73</v>
      </c>
      <c r="H17" s="192"/>
      <c r="I17" s="191">
        <v>0.73</v>
      </c>
      <c r="J17" s="190"/>
      <c r="K17" s="187">
        <v>2.58</v>
      </c>
      <c r="L17" s="169"/>
      <c r="M17" s="189">
        <v>0.5</v>
      </c>
      <c r="N17" s="188"/>
      <c r="O17" s="188">
        <v>0.56000000000000005</v>
      </c>
      <c r="P17" s="188"/>
      <c r="Q17" s="188">
        <v>0.75</v>
      </c>
      <c r="R17" s="188"/>
      <c r="S17" s="188">
        <v>0.45</v>
      </c>
      <c r="T17" s="188"/>
      <c r="U17" s="187">
        <v>2.2599999999999998</v>
      </c>
    </row>
    <row r="18" spans="1:21" ht="12.45" customHeight="1" x14ac:dyDescent="0.25">
      <c r="A18" s="94"/>
      <c r="B18" s="94"/>
      <c r="C18" s="184"/>
      <c r="D18" s="182"/>
      <c r="E18" s="182"/>
      <c r="F18" s="182"/>
      <c r="G18" s="183"/>
      <c r="H18" s="181"/>
      <c r="I18" s="108"/>
      <c r="J18" s="108"/>
      <c r="K18" s="172"/>
      <c r="L18" s="169"/>
      <c r="M18" s="173"/>
      <c r="N18" s="108"/>
      <c r="O18" s="108"/>
      <c r="P18" s="108"/>
      <c r="Q18" s="108"/>
      <c r="R18" s="108"/>
      <c r="S18" s="108"/>
      <c r="T18" s="108"/>
      <c r="U18" s="172"/>
    </row>
    <row r="19" spans="1:21" ht="18.75" customHeight="1" x14ac:dyDescent="0.25">
      <c r="A19" s="94"/>
      <c r="B19" s="171" t="s">
        <v>64</v>
      </c>
      <c r="C19" s="186">
        <v>0.11</v>
      </c>
      <c r="D19" s="182"/>
      <c r="E19" s="185">
        <v>0.11</v>
      </c>
      <c r="F19" s="182"/>
      <c r="G19" s="104">
        <v>0.11</v>
      </c>
      <c r="H19" s="181"/>
      <c r="I19" s="104">
        <v>0.11</v>
      </c>
      <c r="J19" s="108"/>
      <c r="K19" s="177">
        <v>0.44</v>
      </c>
      <c r="L19" s="169"/>
      <c r="M19" s="168">
        <v>0.1</v>
      </c>
      <c r="N19" s="108"/>
      <c r="O19" s="167">
        <v>0.1</v>
      </c>
      <c r="P19" s="108"/>
      <c r="Q19" s="167">
        <v>0.1</v>
      </c>
      <c r="R19" s="108"/>
      <c r="S19" s="167">
        <v>0.11</v>
      </c>
      <c r="T19" s="108"/>
      <c r="U19" s="166">
        <v>0.39</v>
      </c>
    </row>
    <row r="20" spans="1:21" ht="12.45" customHeight="1" x14ac:dyDescent="0.25">
      <c r="A20" s="94"/>
      <c r="B20" s="94"/>
      <c r="C20" s="184"/>
      <c r="D20" s="182"/>
      <c r="E20" s="183"/>
      <c r="F20" s="182"/>
      <c r="G20" s="104"/>
      <c r="H20" s="181"/>
      <c r="I20" s="104"/>
      <c r="J20" s="108"/>
      <c r="K20" s="177"/>
      <c r="L20" s="169"/>
      <c r="M20" s="173"/>
      <c r="N20" s="108"/>
      <c r="O20" s="108"/>
      <c r="P20" s="108"/>
      <c r="Q20" s="108"/>
      <c r="R20" s="108"/>
      <c r="S20" s="108"/>
      <c r="T20" s="108"/>
      <c r="U20" s="172"/>
    </row>
    <row r="21" spans="1:21" ht="18.75" customHeight="1" x14ac:dyDescent="0.25">
      <c r="A21" s="46"/>
      <c r="B21" s="180" t="s">
        <v>63</v>
      </c>
      <c r="C21" s="179">
        <v>0.11</v>
      </c>
      <c r="D21" s="178"/>
      <c r="E21" s="104">
        <v>0.04</v>
      </c>
      <c r="F21" s="178"/>
      <c r="G21" s="104">
        <v>0.03</v>
      </c>
      <c r="H21" s="178"/>
      <c r="I21" s="178">
        <v>0.1</v>
      </c>
      <c r="J21" s="178"/>
      <c r="K21" s="177">
        <v>0.28999999999999998</v>
      </c>
      <c r="L21" s="162"/>
      <c r="M21" s="179">
        <v>7.0000000000000007E-2</v>
      </c>
      <c r="N21" s="178"/>
      <c r="O21" s="178">
        <v>0.05</v>
      </c>
      <c r="P21" s="178"/>
      <c r="Q21" s="178">
        <v>0.03</v>
      </c>
      <c r="R21" s="178"/>
      <c r="S21" s="178">
        <v>0.1</v>
      </c>
      <c r="T21" s="178"/>
      <c r="U21" s="177">
        <v>0.25</v>
      </c>
    </row>
    <row r="22" spans="1:21" ht="12.45" customHeight="1" x14ac:dyDescent="0.25">
      <c r="A22" s="94"/>
      <c r="B22" s="94"/>
      <c r="C22" s="173"/>
      <c r="D22" s="108"/>
      <c r="E22" s="106"/>
      <c r="F22" s="108"/>
      <c r="G22" s="106"/>
      <c r="H22" s="108"/>
      <c r="I22" s="108"/>
      <c r="J22" s="108"/>
      <c r="K22" s="172"/>
      <c r="L22" s="169"/>
      <c r="M22" s="173"/>
      <c r="N22" s="108"/>
      <c r="O22" s="108"/>
      <c r="P22" s="108"/>
      <c r="Q22" s="108"/>
      <c r="R22" s="108"/>
      <c r="S22" s="108"/>
      <c r="T22" s="108"/>
      <c r="U22" s="172"/>
    </row>
    <row r="23" spans="1:21" ht="18.75" customHeight="1" x14ac:dyDescent="0.25">
      <c r="A23" s="94"/>
      <c r="B23" s="93" t="s">
        <v>62</v>
      </c>
      <c r="C23" s="168">
        <v>0.19</v>
      </c>
      <c r="D23" s="108"/>
      <c r="E23" s="170"/>
      <c r="F23" s="108"/>
      <c r="G23" s="170"/>
      <c r="H23" s="108"/>
      <c r="I23" s="167"/>
      <c r="J23" s="108"/>
      <c r="K23" s="166">
        <v>0.19</v>
      </c>
      <c r="L23" s="169"/>
      <c r="M23" s="168"/>
      <c r="N23" s="108"/>
      <c r="O23" s="104"/>
      <c r="P23" s="108"/>
      <c r="Q23" s="167"/>
      <c r="R23" s="108"/>
      <c r="S23" s="167"/>
      <c r="T23" s="108"/>
      <c r="U23" s="166">
        <v>0</v>
      </c>
    </row>
    <row r="24" spans="1:21" ht="12.45" customHeight="1" x14ac:dyDescent="0.25">
      <c r="A24" s="94"/>
      <c r="B24" s="94"/>
      <c r="C24" s="176"/>
      <c r="D24" s="175"/>
      <c r="E24" s="174"/>
      <c r="F24" s="175"/>
      <c r="G24" s="174"/>
      <c r="H24" s="108"/>
      <c r="I24" s="108"/>
      <c r="J24" s="108"/>
      <c r="K24" s="172"/>
      <c r="L24" s="169"/>
      <c r="M24" s="173"/>
      <c r="N24" s="108"/>
      <c r="O24" s="108"/>
      <c r="P24" s="108"/>
      <c r="Q24" s="108"/>
      <c r="R24" s="108"/>
      <c r="S24" s="108"/>
      <c r="T24" s="108"/>
      <c r="U24" s="172"/>
    </row>
    <row r="25" spans="1:21" ht="18.75" customHeight="1" x14ac:dyDescent="0.25">
      <c r="A25" s="94"/>
      <c r="B25" s="93" t="s">
        <v>20</v>
      </c>
      <c r="C25" s="168"/>
      <c r="D25" s="108"/>
      <c r="E25" s="170"/>
      <c r="F25" s="108"/>
      <c r="G25" s="104"/>
      <c r="H25" s="108"/>
      <c r="I25" s="167">
        <v>0.02</v>
      </c>
      <c r="J25" s="108"/>
      <c r="K25" s="166">
        <v>0.02</v>
      </c>
      <c r="L25" s="169"/>
      <c r="M25" s="168">
        <v>0.15</v>
      </c>
      <c r="N25" s="108"/>
      <c r="O25" s="167">
        <v>0.05</v>
      </c>
      <c r="P25" s="108"/>
      <c r="Q25" s="167"/>
      <c r="R25" s="108"/>
      <c r="S25" s="167">
        <v>0.12</v>
      </c>
      <c r="T25" s="108"/>
      <c r="U25" s="166">
        <v>0.33</v>
      </c>
    </row>
    <row r="26" spans="1:21" ht="12.45" customHeight="1" x14ac:dyDescent="0.25">
      <c r="A26" s="94"/>
      <c r="B26" s="94"/>
      <c r="C26" s="173"/>
      <c r="D26" s="108"/>
      <c r="E26" s="106"/>
      <c r="F26" s="108"/>
      <c r="G26" s="106"/>
      <c r="H26" s="108"/>
      <c r="I26" s="108"/>
      <c r="J26" s="108"/>
      <c r="K26" s="172"/>
      <c r="L26" s="169"/>
      <c r="M26" s="173"/>
      <c r="N26" s="108"/>
      <c r="O26" s="108"/>
      <c r="P26" s="108"/>
      <c r="Q26" s="108"/>
      <c r="R26" s="108"/>
      <c r="S26" s="108"/>
      <c r="T26" s="108"/>
      <c r="U26" s="172"/>
    </row>
    <row r="27" spans="1:21" ht="18.75" customHeight="1" x14ac:dyDescent="0.25">
      <c r="A27" s="94"/>
      <c r="B27" s="93" t="s">
        <v>61</v>
      </c>
      <c r="C27" s="168"/>
      <c r="D27" s="108"/>
      <c r="E27" s="170"/>
      <c r="F27" s="108"/>
      <c r="G27" s="170"/>
      <c r="H27" s="108"/>
      <c r="I27" s="167"/>
      <c r="J27" s="108"/>
      <c r="K27" s="166">
        <v>0</v>
      </c>
      <c r="L27" s="169"/>
      <c r="M27" s="168">
        <v>0.04</v>
      </c>
      <c r="N27" s="108"/>
      <c r="O27" s="167">
        <v>0.05</v>
      </c>
      <c r="P27" s="108"/>
      <c r="Q27" s="167">
        <v>0.01</v>
      </c>
      <c r="R27" s="108"/>
      <c r="S27" s="167"/>
      <c r="T27" s="108"/>
      <c r="U27" s="166">
        <v>0.1</v>
      </c>
    </row>
    <row r="28" spans="1:21" ht="12.45" customHeight="1" x14ac:dyDescent="0.25">
      <c r="A28" s="94"/>
      <c r="B28" s="94"/>
      <c r="C28" s="173"/>
      <c r="D28" s="108"/>
      <c r="E28" s="106"/>
      <c r="F28" s="108"/>
      <c r="G28" s="106"/>
      <c r="H28" s="108"/>
      <c r="I28" s="108"/>
      <c r="J28" s="108"/>
      <c r="K28" s="172"/>
      <c r="L28" s="169"/>
      <c r="M28" s="173"/>
      <c r="N28" s="108"/>
      <c r="O28" s="108"/>
      <c r="P28" s="108"/>
      <c r="Q28" s="108"/>
      <c r="R28" s="108"/>
      <c r="S28" s="108"/>
      <c r="T28" s="108"/>
      <c r="U28" s="172"/>
    </row>
    <row r="29" spans="1:21" ht="18.75" customHeight="1" x14ac:dyDescent="0.25">
      <c r="A29" s="94"/>
      <c r="B29" s="171" t="s">
        <v>60</v>
      </c>
      <c r="C29" s="168"/>
      <c r="D29" s="167"/>
      <c r="E29" s="104"/>
      <c r="F29" s="167"/>
      <c r="G29" s="104"/>
      <c r="H29" s="167"/>
      <c r="I29" s="167"/>
      <c r="J29" s="167"/>
      <c r="K29" s="166">
        <v>0</v>
      </c>
      <c r="L29" s="169"/>
      <c r="M29" s="168"/>
      <c r="N29" s="167"/>
      <c r="O29" s="167">
        <v>0.09</v>
      </c>
      <c r="P29" s="167"/>
      <c r="Q29" s="167"/>
      <c r="R29" s="167"/>
      <c r="S29" s="167"/>
      <c r="T29" s="167"/>
      <c r="U29" s="166">
        <v>0.09</v>
      </c>
    </row>
    <row r="30" spans="1:21" ht="12.45" customHeight="1" x14ac:dyDescent="0.25">
      <c r="A30" s="94"/>
      <c r="B30" s="94"/>
      <c r="C30" s="168"/>
      <c r="D30" s="167"/>
      <c r="E30" s="167"/>
      <c r="F30" s="167"/>
      <c r="G30" s="170"/>
      <c r="H30" s="167"/>
      <c r="I30" s="167"/>
      <c r="J30" s="167"/>
      <c r="K30" s="166"/>
      <c r="L30" s="169"/>
      <c r="M30" s="168"/>
      <c r="N30" s="167"/>
      <c r="O30" s="167"/>
      <c r="P30" s="167"/>
      <c r="Q30" s="167"/>
      <c r="R30" s="167"/>
      <c r="S30" s="167"/>
      <c r="T30" s="167"/>
      <c r="U30" s="166"/>
    </row>
    <row r="31" spans="1:21" ht="18.75" customHeight="1" thickBot="1" x14ac:dyDescent="0.3">
      <c r="A31" s="94"/>
      <c r="B31" s="92" t="s">
        <v>59</v>
      </c>
      <c r="C31" s="161">
        <v>0.83</v>
      </c>
      <c r="D31" s="163"/>
      <c r="E31" s="164">
        <v>0.86</v>
      </c>
      <c r="F31" s="165"/>
      <c r="G31" s="164">
        <v>0.88</v>
      </c>
      <c r="H31" s="163"/>
      <c r="I31" s="164">
        <v>0.95</v>
      </c>
      <c r="J31" s="163"/>
      <c r="K31" s="159">
        <v>3.52</v>
      </c>
      <c r="L31" s="162"/>
      <c r="M31" s="161">
        <v>0.87</v>
      </c>
      <c r="N31" s="160"/>
      <c r="O31" s="160">
        <v>0.9</v>
      </c>
      <c r="P31" s="160"/>
      <c r="Q31" s="160">
        <v>0.89</v>
      </c>
      <c r="R31" s="160"/>
      <c r="S31" s="160">
        <v>0.78</v>
      </c>
      <c r="T31" s="160"/>
      <c r="U31" s="159">
        <v>3.43</v>
      </c>
    </row>
    <row r="32" spans="1:21" ht="12.45" customHeight="1" thickTop="1" thickBot="1" x14ac:dyDescent="0.3">
      <c r="A32" s="94"/>
      <c r="B32" s="94"/>
      <c r="C32" s="158"/>
      <c r="D32" s="157"/>
      <c r="E32" s="157"/>
      <c r="F32" s="157"/>
      <c r="G32" s="157"/>
      <c r="H32" s="157"/>
      <c r="I32" s="157"/>
      <c r="J32" s="157"/>
      <c r="K32" s="156"/>
      <c r="L32" s="86"/>
      <c r="M32" s="158"/>
      <c r="N32" s="157"/>
      <c r="O32" s="157"/>
      <c r="P32" s="157"/>
      <c r="Q32" s="157"/>
      <c r="R32" s="157"/>
      <c r="S32" s="157"/>
      <c r="T32" s="157"/>
      <c r="U32" s="156"/>
    </row>
    <row r="33" spans="1:21" ht="12.45" customHeight="1" x14ac:dyDescent="0.25">
      <c r="A33" s="94"/>
      <c r="B33" s="94"/>
      <c r="C33" s="15"/>
      <c r="D33" s="15"/>
      <c r="E33" s="15"/>
      <c r="F33" s="15"/>
      <c r="G33" s="15"/>
      <c r="H33" s="15"/>
      <c r="I33" s="15"/>
      <c r="J33" s="15"/>
      <c r="K33" s="15"/>
      <c r="L33" s="94"/>
      <c r="M33" s="15"/>
      <c r="N33" s="15"/>
      <c r="O33" s="15"/>
      <c r="P33" s="15"/>
      <c r="Q33" s="15"/>
      <c r="R33" s="15"/>
      <c r="S33" s="15"/>
      <c r="T33" s="15"/>
      <c r="U33" s="17"/>
    </row>
    <row r="34" spans="1:21" ht="121.2" customHeight="1" x14ac:dyDescent="0.25">
      <c r="A34" s="94"/>
      <c r="B34" s="539" t="s">
        <v>58</v>
      </c>
      <c r="C34" s="465"/>
      <c r="D34" s="465"/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5"/>
      <c r="S34" s="465"/>
      <c r="T34" s="465"/>
      <c r="U34" s="467"/>
    </row>
    <row r="35" spans="1:21" ht="18.75" customHeight="1" x14ac:dyDescent="0.25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7"/>
    </row>
    <row r="36" spans="1:21" ht="12.45" customHeight="1" x14ac:dyDescent="0.25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7"/>
    </row>
    <row r="37" spans="1:21" ht="12.45" customHeight="1" x14ac:dyDescent="0.25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7"/>
    </row>
    <row r="38" spans="1:21" ht="12.45" customHeight="1" x14ac:dyDescent="0.25">
      <c r="A38" s="97"/>
      <c r="B38" s="155" t="s">
        <v>33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7"/>
    </row>
    <row r="39" spans="1:21" ht="12.45" customHeight="1" x14ac:dyDescent="0.25">
      <c r="A39" s="94"/>
      <c r="B39" s="97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7"/>
    </row>
    <row r="40" spans="1:21" ht="12.45" customHeight="1" x14ac:dyDescent="0.25">
      <c r="A40" s="94"/>
      <c r="B40" s="154" t="s">
        <v>57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7"/>
    </row>
    <row r="41" spans="1:21" ht="12.45" customHeight="1" x14ac:dyDescent="0.25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7"/>
    </row>
    <row r="42" spans="1:21" ht="18.75" customHeight="1" x14ac:dyDescent="0.25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7"/>
    </row>
    <row r="43" spans="1:21" ht="18.75" customHeight="1" x14ac:dyDescent="0.25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7"/>
    </row>
    <row r="44" spans="1:21" ht="18.75" customHeight="1" x14ac:dyDescent="0.25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7"/>
    </row>
    <row r="45" spans="1:21" ht="18.75" customHeight="1" x14ac:dyDescent="0.25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7"/>
    </row>
    <row r="46" spans="1:21" ht="18.75" customHeight="1" x14ac:dyDescent="0.25">
      <c r="A46" s="94"/>
      <c r="B46" s="153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7"/>
    </row>
    <row r="47" spans="1:21" ht="18.75" customHeight="1" x14ac:dyDescent="0.25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7"/>
    </row>
    <row r="48" spans="1:21" ht="18.75" customHeight="1" x14ac:dyDescent="0.25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7"/>
    </row>
    <row r="49" spans="1:21" ht="18.75" customHeight="1" x14ac:dyDescent="0.2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7"/>
    </row>
    <row r="50" spans="1:21" ht="18.75" customHeight="1" x14ac:dyDescent="0.2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7"/>
    </row>
    <row r="51" spans="1:21" ht="18.75" customHeight="1" x14ac:dyDescent="0.25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7"/>
    </row>
    <row r="52" spans="1:21" ht="18.75" customHeight="1" x14ac:dyDescent="0.25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7"/>
    </row>
    <row r="53" spans="1:21" ht="18.75" customHeight="1" x14ac:dyDescent="0.2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7"/>
    </row>
    <row r="54" spans="1:21" ht="18.75" customHeight="1" x14ac:dyDescent="0.25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7"/>
    </row>
    <row r="55" spans="1:21" ht="18.75" customHeight="1" x14ac:dyDescent="0.25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7"/>
    </row>
    <row r="56" spans="1:21" ht="18.75" customHeight="1" x14ac:dyDescent="0.25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7"/>
    </row>
    <row r="57" spans="1:21" ht="18.75" customHeight="1" x14ac:dyDescent="0.25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7"/>
    </row>
    <row r="58" spans="1:21" ht="18.75" customHeight="1" x14ac:dyDescent="0.25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7"/>
    </row>
    <row r="59" spans="1:21" ht="18.75" customHeight="1" x14ac:dyDescent="0.25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7"/>
    </row>
    <row r="60" spans="1:21" ht="18.75" customHeight="1" x14ac:dyDescent="0.25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7"/>
    </row>
    <row r="61" spans="1:21" ht="18.75" customHeight="1" x14ac:dyDescent="0.25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7"/>
    </row>
    <row r="62" spans="1:21" ht="18.75" customHeight="1" x14ac:dyDescent="0.25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7"/>
    </row>
    <row r="63" spans="1:21" ht="18.75" customHeight="1" x14ac:dyDescent="0.25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7"/>
    </row>
    <row r="64" spans="1:21" ht="18.75" customHeight="1" x14ac:dyDescent="0.25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7"/>
    </row>
    <row r="65" spans="1:21" ht="18.75" customHeight="1" x14ac:dyDescent="0.25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7"/>
    </row>
    <row r="66" spans="1:21" ht="18.75" customHeight="1" x14ac:dyDescent="0.25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7"/>
    </row>
    <row r="67" spans="1:21" ht="18.75" customHeight="1" x14ac:dyDescent="0.25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7"/>
    </row>
    <row r="68" spans="1:21" ht="18.75" customHeight="1" x14ac:dyDescent="0.25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7"/>
    </row>
    <row r="69" spans="1:21" ht="18.75" customHeight="1" x14ac:dyDescent="0.25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7"/>
    </row>
    <row r="70" spans="1:21" ht="18.75" customHeight="1" x14ac:dyDescent="0.25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7"/>
    </row>
    <row r="71" spans="1:21" ht="18.75" customHeight="1" x14ac:dyDescent="0.25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7"/>
    </row>
    <row r="72" spans="1:21" ht="18.75" customHeight="1" x14ac:dyDescent="0.25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7"/>
    </row>
    <row r="73" spans="1:21" ht="18.75" customHeight="1" x14ac:dyDescent="0.25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7"/>
    </row>
    <row r="74" spans="1:21" ht="18.75" customHeight="1" x14ac:dyDescent="0.25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7"/>
    </row>
    <row r="75" spans="1:21" ht="18.75" customHeight="1" x14ac:dyDescent="0.25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7"/>
    </row>
    <row r="76" spans="1:21" ht="18.75" customHeight="1" x14ac:dyDescent="0.25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7"/>
    </row>
    <row r="77" spans="1:21" ht="18.75" customHeight="1" x14ac:dyDescent="0.25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7"/>
    </row>
    <row r="78" spans="1:21" ht="18.75" customHeight="1" x14ac:dyDescent="0.25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7"/>
    </row>
    <row r="79" spans="1:21" ht="18.75" customHeight="1" x14ac:dyDescent="0.25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7"/>
    </row>
    <row r="80" spans="1:21" ht="18.75" customHeight="1" x14ac:dyDescent="0.25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7"/>
    </row>
    <row r="81" spans="1:21" ht="18.75" customHeight="1" x14ac:dyDescent="0.25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7"/>
    </row>
    <row r="82" spans="1:21" ht="18.75" customHeight="1" x14ac:dyDescent="0.25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7"/>
    </row>
    <row r="83" spans="1:21" ht="18.75" customHeight="1" x14ac:dyDescent="0.25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7"/>
    </row>
    <row r="84" spans="1:21" ht="18.75" customHeight="1" x14ac:dyDescent="0.25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7"/>
    </row>
    <row r="85" spans="1:21" ht="18.75" customHeight="1" x14ac:dyDescent="0.25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7"/>
    </row>
    <row r="86" spans="1:21" ht="18.75" customHeight="1" x14ac:dyDescent="0.25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7"/>
    </row>
    <row r="87" spans="1:21" ht="18.75" customHeight="1" x14ac:dyDescent="0.25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7"/>
    </row>
    <row r="88" spans="1:21" ht="18.75" customHeight="1" x14ac:dyDescent="0.25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7"/>
    </row>
    <row r="89" spans="1:21" ht="18.75" customHeight="1" x14ac:dyDescent="0.25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7"/>
    </row>
    <row r="90" spans="1:21" ht="18.75" customHeight="1" x14ac:dyDescent="0.25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7"/>
    </row>
    <row r="91" spans="1:21" ht="18.75" customHeight="1" x14ac:dyDescent="0.25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7"/>
    </row>
    <row r="92" spans="1:21" ht="18.75" customHeight="1" x14ac:dyDescent="0.25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7"/>
    </row>
    <row r="93" spans="1:21" ht="18.75" customHeight="1" x14ac:dyDescent="0.25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7"/>
    </row>
    <row r="94" spans="1:21" ht="18.75" customHeight="1" x14ac:dyDescent="0.25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7"/>
    </row>
    <row r="95" spans="1:21" ht="18.75" customHeight="1" x14ac:dyDescent="0.25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7"/>
    </row>
    <row r="96" spans="1:21" ht="18.75" customHeight="1" x14ac:dyDescent="0.25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7"/>
    </row>
    <row r="97" spans="1:21" ht="18.75" customHeight="1" x14ac:dyDescent="0.25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7"/>
    </row>
    <row r="98" spans="1:21" ht="18.75" customHeight="1" x14ac:dyDescent="0.25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7"/>
    </row>
    <row r="99" spans="1:21" ht="18.75" customHeight="1" x14ac:dyDescent="0.25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7"/>
    </row>
    <row r="100" spans="1:21" ht="18.75" customHeight="1" x14ac:dyDescent="0.25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7"/>
    </row>
    <row r="101" spans="1:21" ht="18.75" customHeight="1" x14ac:dyDescent="0.25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7"/>
    </row>
    <row r="102" spans="1:21" ht="18.75" customHeight="1" x14ac:dyDescent="0.25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7"/>
    </row>
    <row r="103" spans="1:21" ht="18.75" customHeight="1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95"/>
    </row>
  </sheetData>
  <mergeCells count="6">
    <mergeCell ref="B34:U34"/>
    <mergeCell ref="A2:U2"/>
    <mergeCell ref="A3:U3"/>
    <mergeCell ref="B6:C6"/>
    <mergeCell ref="C13:K13"/>
    <mergeCell ref="M13:U13"/>
  </mergeCells>
  <pageMargins left="0.7" right="0.7" top="0.75" bottom="0.75" header="0.3" footer="0.3"/>
  <pageSetup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7"/>
  <sheetViews>
    <sheetView showGridLines="0" workbookViewId="0"/>
  </sheetViews>
  <sheetFormatPr defaultColWidth="21.44140625" defaultRowHeight="13.2" x14ac:dyDescent="0.25"/>
  <cols>
    <col min="2" max="2" width="22.44140625" customWidth="1"/>
    <col min="3" max="3" width="11.109375" customWidth="1"/>
    <col min="4" max="4" width="11.33203125" customWidth="1"/>
    <col min="5" max="5" width="12.109375" customWidth="1"/>
    <col min="6" max="6" width="3.109375" customWidth="1"/>
    <col min="7" max="7" width="11.109375" customWidth="1"/>
    <col min="8" max="8" width="11.33203125" customWidth="1"/>
    <col min="9" max="9" width="12.109375" customWidth="1"/>
    <col min="10" max="10" width="3.109375" customWidth="1"/>
    <col min="11" max="12" width="11.109375" customWidth="1"/>
    <col min="13" max="13" width="12.109375" customWidth="1"/>
    <col min="14" max="14" width="3.109375" customWidth="1"/>
    <col min="15" max="16" width="11.109375" customWidth="1"/>
    <col min="17" max="17" width="12.109375" customWidth="1"/>
    <col min="18" max="18" width="3.109375" customWidth="1"/>
    <col min="19" max="21" width="11.109375" customWidth="1"/>
  </cols>
  <sheetData>
    <row r="1" spans="1:21" ht="12.45" customHeight="1" x14ac:dyDescent="0.3">
      <c r="A1" s="94"/>
      <c r="B1" s="94"/>
      <c r="C1" s="94"/>
      <c r="D1" s="94"/>
      <c r="E1" s="94"/>
      <c r="F1" s="94"/>
      <c r="G1" s="248"/>
      <c r="H1" s="137"/>
      <c r="I1" s="137"/>
      <c r="J1" s="137"/>
      <c r="K1" s="137"/>
      <c r="L1" s="137"/>
      <c r="M1" s="94"/>
      <c r="N1" s="94"/>
      <c r="O1" s="94"/>
      <c r="P1" s="94"/>
      <c r="Q1" s="94"/>
      <c r="R1" s="94"/>
      <c r="S1" s="94"/>
      <c r="T1" s="94"/>
      <c r="U1" s="3" t="s">
        <v>0</v>
      </c>
    </row>
    <row r="2" spans="1:21" ht="18.75" customHeight="1" x14ac:dyDescent="0.3">
      <c r="A2" s="537" t="s">
        <v>1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7"/>
    </row>
    <row r="3" spans="1:21" ht="18.75" customHeight="1" x14ac:dyDescent="0.3">
      <c r="A3" s="537" t="s">
        <v>119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7"/>
    </row>
    <row r="4" spans="1:21" ht="18.75" customHeight="1" x14ac:dyDescent="0.3">
      <c r="A4" s="547">
        <v>2016000000</v>
      </c>
      <c r="B4" s="465"/>
      <c r="C4" s="465"/>
      <c r="D4" s="465"/>
      <c r="E4" s="465"/>
      <c r="F4" s="465"/>
      <c r="G4" s="465"/>
      <c r="H4" s="548"/>
      <c r="I4" s="533" t="s">
        <v>48</v>
      </c>
      <c r="J4" s="465"/>
      <c r="K4" s="465"/>
      <c r="L4" s="465"/>
      <c r="M4" s="465"/>
      <c r="N4" s="465"/>
      <c r="O4" s="465"/>
      <c r="P4" s="465"/>
      <c r="Q4" s="465"/>
      <c r="R4" s="465"/>
      <c r="S4" s="465"/>
      <c r="T4" s="465"/>
      <c r="U4" s="467"/>
    </row>
    <row r="5" spans="1:21" ht="12.45" customHeight="1" x14ac:dyDescent="0.25">
      <c r="A5" s="8" t="s">
        <v>3</v>
      </c>
      <c r="B5" s="151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7"/>
    </row>
    <row r="6" spans="1:21" ht="12.45" customHeight="1" x14ac:dyDescent="0.25">
      <c r="A6" s="503" t="s">
        <v>4</v>
      </c>
      <c r="B6" s="508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7"/>
    </row>
    <row r="7" spans="1:21" ht="12.45" customHeight="1" x14ac:dyDescent="0.25">
      <c r="A7" s="503" t="s">
        <v>5</v>
      </c>
      <c r="B7" s="549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7"/>
    </row>
    <row r="8" spans="1:21" ht="12.45" customHeight="1" x14ac:dyDescent="0.25">
      <c r="A8" s="503" t="s">
        <v>6</v>
      </c>
      <c r="B8" s="46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7"/>
    </row>
    <row r="9" spans="1:21" ht="12.45" customHeight="1" x14ac:dyDescent="0.25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7"/>
    </row>
    <row r="10" spans="1:21" ht="12.45" customHeight="1" x14ac:dyDescent="0.25">
      <c r="A10" s="92" t="s">
        <v>118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7"/>
    </row>
    <row r="11" spans="1:21" ht="12.45" customHeight="1" x14ac:dyDescent="0.25">
      <c r="A11" s="247" t="s">
        <v>117</v>
      </c>
      <c r="B11" s="94"/>
      <c r="C11" s="246" t="s">
        <v>8</v>
      </c>
      <c r="D11" s="246" t="s">
        <v>8</v>
      </c>
      <c r="E11" s="246" t="s">
        <v>8</v>
      </c>
      <c r="F11" s="128"/>
      <c r="G11" s="246" t="s">
        <v>10</v>
      </c>
      <c r="H11" s="246" t="s">
        <v>10</v>
      </c>
      <c r="I11" s="246" t="s">
        <v>10</v>
      </c>
      <c r="J11" s="128"/>
      <c r="K11" s="246" t="s">
        <v>11</v>
      </c>
      <c r="L11" s="246" t="s">
        <v>11</v>
      </c>
      <c r="M11" s="246" t="s">
        <v>11</v>
      </c>
      <c r="N11" s="128"/>
      <c r="O11" s="246" t="s">
        <v>12</v>
      </c>
      <c r="P11" s="246" t="s">
        <v>12</v>
      </c>
      <c r="Q11" s="246" t="s">
        <v>12</v>
      </c>
      <c r="R11" s="128"/>
      <c r="S11" s="128">
        <v>2016</v>
      </c>
      <c r="T11" s="128">
        <v>2016</v>
      </c>
      <c r="U11" s="134">
        <v>2016</v>
      </c>
    </row>
    <row r="12" spans="1:21" ht="12.45" customHeight="1" x14ac:dyDescent="0.25">
      <c r="A12" s="94"/>
      <c r="B12" s="94"/>
      <c r="C12" s="202" t="s">
        <v>116</v>
      </c>
      <c r="D12" s="202" t="s">
        <v>115</v>
      </c>
      <c r="E12" s="202" t="s">
        <v>66</v>
      </c>
      <c r="F12" s="245"/>
      <c r="G12" s="202" t="s">
        <v>116</v>
      </c>
      <c r="H12" s="202" t="s">
        <v>115</v>
      </c>
      <c r="I12" s="202" t="s">
        <v>66</v>
      </c>
      <c r="J12" s="245"/>
      <c r="K12" s="202" t="s">
        <v>116</v>
      </c>
      <c r="L12" s="202" t="s">
        <v>115</v>
      </c>
      <c r="M12" s="202" t="s">
        <v>66</v>
      </c>
      <c r="N12" s="245"/>
      <c r="O12" s="202" t="s">
        <v>116</v>
      </c>
      <c r="P12" s="202" t="s">
        <v>115</v>
      </c>
      <c r="Q12" s="202" t="s">
        <v>66</v>
      </c>
      <c r="R12" s="245"/>
      <c r="S12" s="202" t="s">
        <v>116</v>
      </c>
      <c r="T12" s="202" t="s">
        <v>115</v>
      </c>
      <c r="U12" s="244" t="s">
        <v>66</v>
      </c>
    </row>
    <row r="13" spans="1:21" ht="12.45" customHeight="1" x14ac:dyDescent="0.25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140"/>
      <c r="L13" s="140"/>
      <c r="M13" s="140"/>
      <c r="N13" s="94"/>
      <c r="O13" s="94"/>
      <c r="P13" s="94"/>
      <c r="Q13" s="94"/>
      <c r="R13" s="94"/>
      <c r="S13" s="94"/>
      <c r="T13" s="94"/>
      <c r="U13" s="7"/>
    </row>
    <row r="14" spans="1:21" ht="12.45" customHeight="1" x14ac:dyDescent="0.25">
      <c r="A14" s="46"/>
      <c r="B14" s="180" t="s">
        <v>114</v>
      </c>
      <c r="C14" s="218">
        <v>4900000</v>
      </c>
      <c r="D14" s="218">
        <v>15100000</v>
      </c>
      <c r="E14" s="218">
        <v>20000000</v>
      </c>
      <c r="F14" s="141"/>
      <c r="G14" s="218">
        <v>4800000</v>
      </c>
      <c r="H14" s="218">
        <v>16300000</v>
      </c>
      <c r="I14" s="218">
        <v>21100000</v>
      </c>
      <c r="J14" s="141"/>
      <c r="K14" s="230">
        <v>5200000</v>
      </c>
      <c r="L14" s="230">
        <v>17000000</v>
      </c>
      <c r="M14" s="230">
        <v>22200000</v>
      </c>
      <c r="N14" s="141"/>
      <c r="O14" s="230">
        <v>5300000</v>
      </c>
      <c r="P14" s="230">
        <v>13000000</v>
      </c>
      <c r="Q14" s="218">
        <v>18200000</v>
      </c>
      <c r="R14" s="141"/>
      <c r="S14" s="218">
        <v>20200000</v>
      </c>
      <c r="T14" s="218">
        <v>61400000</v>
      </c>
      <c r="U14" s="218">
        <v>81600000</v>
      </c>
    </row>
    <row r="15" spans="1:21" ht="12.45" customHeight="1" x14ac:dyDescent="0.25">
      <c r="A15" s="46"/>
      <c r="B15" s="180" t="s">
        <v>113</v>
      </c>
      <c r="C15" s="218">
        <v>324000000</v>
      </c>
      <c r="D15" s="218">
        <v>252700000</v>
      </c>
      <c r="E15" s="218">
        <v>576700000</v>
      </c>
      <c r="F15" s="141"/>
      <c r="G15" s="218">
        <v>383200000</v>
      </c>
      <c r="H15" s="218">
        <v>247300000</v>
      </c>
      <c r="I15" s="218">
        <v>630500000</v>
      </c>
      <c r="J15" s="141"/>
      <c r="K15" s="230">
        <v>348500000</v>
      </c>
      <c r="L15" s="230">
        <v>239700000</v>
      </c>
      <c r="M15" s="230">
        <v>588200000</v>
      </c>
      <c r="N15" s="141"/>
      <c r="O15" s="230">
        <v>413800000</v>
      </c>
      <c r="P15" s="230">
        <v>262500000</v>
      </c>
      <c r="Q15" s="218">
        <v>676300000</v>
      </c>
      <c r="R15" s="141"/>
      <c r="S15" s="218">
        <v>1469481000</v>
      </c>
      <c r="T15" s="218">
        <v>1002100000</v>
      </c>
      <c r="U15" s="218">
        <v>2471600000</v>
      </c>
    </row>
    <row r="16" spans="1:21" ht="12.45" customHeight="1" x14ac:dyDescent="0.25">
      <c r="A16" s="94"/>
      <c r="B16" s="93" t="s">
        <v>112</v>
      </c>
      <c r="C16" s="39">
        <v>109700000</v>
      </c>
      <c r="D16" s="39">
        <v>21800000</v>
      </c>
      <c r="E16" s="39">
        <v>131500000</v>
      </c>
      <c r="F16" s="142"/>
      <c r="G16" s="39">
        <v>116800000</v>
      </c>
      <c r="H16" s="39">
        <v>18300000</v>
      </c>
      <c r="I16" s="39">
        <v>135100000</v>
      </c>
      <c r="J16" s="142"/>
      <c r="K16" s="36">
        <v>112500000</v>
      </c>
      <c r="L16" s="36">
        <v>15200000</v>
      </c>
      <c r="M16" s="36">
        <v>127700000</v>
      </c>
      <c r="N16" s="142"/>
      <c r="O16" s="36">
        <v>126600000</v>
      </c>
      <c r="P16" s="36">
        <v>14300000</v>
      </c>
      <c r="Q16" s="39">
        <v>140900000</v>
      </c>
      <c r="R16" s="142"/>
      <c r="S16" s="39">
        <v>465600000</v>
      </c>
      <c r="T16" s="39">
        <v>69600000</v>
      </c>
      <c r="U16" s="39">
        <v>535200000</v>
      </c>
    </row>
    <row r="17" spans="1:21" ht="12.45" customHeight="1" x14ac:dyDescent="0.25">
      <c r="A17" s="46"/>
      <c r="B17" s="180" t="s">
        <v>111</v>
      </c>
      <c r="C17" s="218">
        <v>6100000</v>
      </c>
      <c r="D17" s="218">
        <v>11700000</v>
      </c>
      <c r="E17" s="218">
        <v>17800000</v>
      </c>
      <c r="F17" s="141"/>
      <c r="G17" s="218">
        <v>11300000</v>
      </c>
      <c r="H17" s="218">
        <v>14300000</v>
      </c>
      <c r="I17" s="218">
        <v>25600000</v>
      </c>
      <c r="J17" s="141"/>
      <c r="K17" s="230">
        <v>9200000</v>
      </c>
      <c r="L17" s="230">
        <v>11800000</v>
      </c>
      <c r="M17" s="230">
        <v>21000000</v>
      </c>
      <c r="N17" s="141"/>
      <c r="O17" s="230">
        <v>9500000</v>
      </c>
      <c r="P17" s="230">
        <v>12600000</v>
      </c>
      <c r="Q17" s="218">
        <v>22100000</v>
      </c>
      <c r="R17" s="141"/>
      <c r="S17" s="218">
        <v>36100000</v>
      </c>
      <c r="T17" s="218">
        <v>50400000</v>
      </c>
      <c r="U17" s="218">
        <v>86500000</v>
      </c>
    </row>
    <row r="18" spans="1:21" ht="12.45" customHeight="1" x14ac:dyDescent="0.25">
      <c r="A18" s="211"/>
      <c r="B18" s="229" t="s">
        <v>110</v>
      </c>
      <c r="C18" s="226">
        <v>0</v>
      </c>
      <c r="D18" s="226">
        <v>8200000</v>
      </c>
      <c r="E18" s="226">
        <v>8200000</v>
      </c>
      <c r="F18" s="227"/>
      <c r="G18" s="226">
        <v>0</v>
      </c>
      <c r="H18" s="226">
        <v>15000000</v>
      </c>
      <c r="I18" s="226">
        <v>15000000</v>
      </c>
      <c r="J18" s="227"/>
      <c r="K18" s="228">
        <v>0</v>
      </c>
      <c r="L18" s="228">
        <v>14400000</v>
      </c>
      <c r="M18" s="228">
        <v>14400000</v>
      </c>
      <c r="N18" s="227"/>
      <c r="O18" s="228">
        <v>100000</v>
      </c>
      <c r="P18" s="228">
        <v>12900000</v>
      </c>
      <c r="Q18" s="226">
        <v>13000000</v>
      </c>
      <c r="R18" s="227"/>
      <c r="S18" s="226">
        <v>100000</v>
      </c>
      <c r="T18" s="226">
        <v>50400000</v>
      </c>
      <c r="U18" s="226">
        <v>50500000</v>
      </c>
    </row>
    <row r="19" spans="1:21" ht="12.45" customHeight="1" x14ac:dyDescent="0.25">
      <c r="A19" s="229" t="s">
        <v>109</v>
      </c>
      <c r="B19" s="211"/>
      <c r="C19" s="231">
        <v>444700000</v>
      </c>
      <c r="D19" s="231">
        <v>309500000</v>
      </c>
      <c r="E19" s="231">
        <v>754200000</v>
      </c>
      <c r="F19" s="232"/>
      <c r="G19" s="231">
        <v>516100000</v>
      </c>
      <c r="H19" s="231">
        <v>311200000</v>
      </c>
      <c r="I19" s="231">
        <v>827300000</v>
      </c>
      <c r="J19" s="232"/>
      <c r="K19" s="233">
        <v>475500000</v>
      </c>
      <c r="L19" s="233">
        <v>298000000</v>
      </c>
      <c r="M19" s="233">
        <v>773500000</v>
      </c>
      <c r="N19" s="232"/>
      <c r="O19" s="243">
        <v>555100000</v>
      </c>
      <c r="P19" s="243">
        <v>315300000</v>
      </c>
      <c r="Q19" s="219">
        <v>870400000</v>
      </c>
      <c r="R19" s="232"/>
      <c r="S19" s="231">
        <v>1991400000</v>
      </c>
      <c r="T19" s="231">
        <v>1234000000</v>
      </c>
      <c r="U19" s="231">
        <v>3225400000</v>
      </c>
    </row>
    <row r="20" spans="1:21" ht="12.45" customHeight="1" x14ac:dyDescent="0.25">
      <c r="A20" s="94"/>
      <c r="B20" s="94"/>
      <c r="C20" s="218"/>
      <c r="D20" s="218"/>
      <c r="E20" s="218"/>
      <c r="F20" s="142"/>
      <c r="G20" s="218"/>
      <c r="H20" s="218"/>
      <c r="I20" s="218"/>
      <c r="J20" s="142"/>
      <c r="K20" s="78"/>
      <c r="L20" s="78"/>
      <c r="M20" s="78"/>
      <c r="N20" s="142"/>
      <c r="O20" s="78"/>
      <c r="P20" s="78"/>
      <c r="Q20" s="78"/>
      <c r="R20" s="142"/>
      <c r="S20" s="218"/>
      <c r="T20" s="218"/>
      <c r="U20" s="218"/>
    </row>
    <row r="21" spans="1:21" ht="12.45" customHeight="1" x14ac:dyDescent="0.25">
      <c r="A21" s="46"/>
      <c r="B21" s="180" t="s">
        <v>108</v>
      </c>
      <c r="C21" s="218">
        <v>35600000</v>
      </c>
      <c r="D21" s="218">
        <v>1400000</v>
      </c>
      <c r="E21" s="218">
        <v>37000000</v>
      </c>
      <c r="F21" s="141"/>
      <c r="G21" s="218">
        <v>27600000</v>
      </c>
      <c r="H21" s="218">
        <v>1700000</v>
      </c>
      <c r="I21" s="218">
        <v>29300000</v>
      </c>
      <c r="J21" s="141"/>
      <c r="K21" s="230">
        <v>37300000</v>
      </c>
      <c r="L21" s="230">
        <v>1700000</v>
      </c>
      <c r="M21" s="230">
        <v>39000000</v>
      </c>
      <c r="N21" s="141"/>
      <c r="O21" s="218">
        <v>38100000</v>
      </c>
      <c r="P21" s="230">
        <v>1900000</v>
      </c>
      <c r="Q21" s="218">
        <v>39900000</v>
      </c>
      <c r="R21" s="141"/>
      <c r="S21" s="218">
        <v>138600000</v>
      </c>
      <c r="T21" s="218">
        <v>6600000</v>
      </c>
      <c r="U21" s="218">
        <v>145200000</v>
      </c>
    </row>
    <row r="22" spans="1:21" ht="12.45" customHeight="1" x14ac:dyDescent="0.25">
      <c r="A22" s="46"/>
      <c r="B22" s="180" t="s">
        <v>107</v>
      </c>
      <c r="C22" s="242">
        <v>0</v>
      </c>
      <c r="D22" s="242">
        <v>10900000</v>
      </c>
      <c r="E22" s="242">
        <v>10900000</v>
      </c>
      <c r="F22" s="242"/>
      <c r="G22" s="242">
        <v>0</v>
      </c>
      <c r="H22" s="242">
        <v>16300000</v>
      </c>
      <c r="I22" s="242">
        <v>16300000</v>
      </c>
      <c r="J22" s="141"/>
      <c r="K22" s="218">
        <v>0</v>
      </c>
      <c r="L22" s="230">
        <v>19400000</v>
      </c>
      <c r="M22" s="218">
        <v>19400000</v>
      </c>
      <c r="N22" s="241"/>
      <c r="O22" s="218">
        <v>15800000</v>
      </c>
      <c r="P22" s="230">
        <v>23700000</v>
      </c>
      <c r="Q22" s="218">
        <v>39500000</v>
      </c>
      <c r="R22" s="141"/>
      <c r="S22" s="218">
        <v>15800000</v>
      </c>
      <c r="T22" s="218">
        <v>70300000</v>
      </c>
      <c r="U22" s="218">
        <v>86100000</v>
      </c>
    </row>
    <row r="23" spans="1:21" ht="12.45" customHeight="1" x14ac:dyDescent="0.25">
      <c r="A23" s="46"/>
      <c r="B23" s="180" t="s">
        <v>106</v>
      </c>
      <c r="C23" s="218">
        <v>2700000</v>
      </c>
      <c r="D23" s="218">
        <v>30700000</v>
      </c>
      <c r="E23" s="218">
        <v>33400000</v>
      </c>
      <c r="F23" s="141"/>
      <c r="G23" s="218">
        <v>5100000</v>
      </c>
      <c r="H23" s="218">
        <v>32700000</v>
      </c>
      <c r="I23" s="218">
        <v>37800000</v>
      </c>
      <c r="J23" s="141"/>
      <c r="K23" s="230">
        <v>2600000</v>
      </c>
      <c r="L23" s="230">
        <v>29000000</v>
      </c>
      <c r="M23" s="230">
        <v>31600000</v>
      </c>
      <c r="N23" s="141"/>
      <c r="O23" s="218">
        <v>40000000</v>
      </c>
      <c r="P23" s="230">
        <v>29600000</v>
      </c>
      <c r="Q23" s="218">
        <v>69600000</v>
      </c>
      <c r="R23" s="141"/>
      <c r="S23" s="218">
        <v>50400000</v>
      </c>
      <c r="T23" s="218">
        <v>122100000</v>
      </c>
      <c r="U23" s="218">
        <v>172400000</v>
      </c>
    </row>
    <row r="24" spans="1:21" ht="12.45" customHeight="1" x14ac:dyDescent="0.25">
      <c r="A24" s="211"/>
      <c r="B24" s="229" t="s">
        <v>105</v>
      </c>
      <c r="C24" s="236">
        <v>148100000</v>
      </c>
      <c r="D24" s="236">
        <v>170500000</v>
      </c>
      <c r="E24" s="236">
        <v>318600000</v>
      </c>
      <c r="F24" s="227"/>
      <c r="G24" s="236">
        <v>186400000</v>
      </c>
      <c r="H24" s="236">
        <v>181200000</v>
      </c>
      <c r="I24" s="236">
        <v>367600000</v>
      </c>
      <c r="J24" s="227"/>
      <c r="K24" s="237">
        <v>206700000</v>
      </c>
      <c r="L24" s="237">
        <v>184500000</v>
      </c>
      <c r="M24" s="237">
        <v>391200000</v>
      </c>
      <c r="N24" s="227"/>
      <c r="O24" s="236">
        <v>229300000</v>
      </c>
      <c r="P24" s="237">
        <v>193100000</v>
      </c>
      <c r="Q24" s="236">
        <v>422500000</v>
      </c>
      <c r="R24" s="227"/>
      <c r="S24" s="236">
        <v>770500000</v>
      </c>
      <c r="T24" s="236">
        <v>729400000</v>
      </c>
      <c r="U24" s="236">
        <v>1500000000</v>
      </c>
    </row>
    <row r="25" spans="1:21" ht="12.45" customHeight="1" x14ac:dyDescent="0.25">
      <c r="A25" s="211"/>
      <c r="B25" s="229" t="s">
        <v>104</v>
      </c>
      <c r="C25" s="236">
        <v>29100000</v>
      </c>
      <c r="D25" s="236">
        <v>1200000</v>
      </c>
      <c r="E25" s="236">
        <v>30300000</v>
      </c>
      <c r="F25" s="227"/>
      <c r="G25" s="236">
        <v>29200000</v>
      </c>
      <c r="H25" s="236">
        <v>1400000</v>
      </c>
      <c r="I25" s="236">
        <v>30600000</v>
      </c>
      <c r="J25" s="227"/>
      <c r="K25" s="237">
        <v>44100000</v>
      </c>
      <c r="L25" s="237">
        <v>1700000</v>
      </c>
      <c r="M25" s="237">
        <v>45800000</v>
      </c>
      <c r="N25" s="227"/>
      <c r="O25" s="236">
        <v>25200000</v>
      </c>
      <c r="P25" s="237">
        <v>1100000</v>
      </c>
      <c r="Q25" s="236">
        <v>26300000</v>
      </c>
      <c r="R25" s="227"/>
      <c r="S25" s="236">
        <v>127700000</v>
      </c>
      <c r="T25" s="236">
        <v>5300000</v>
      </c>
      <c r="U25" s="236">
        <v>133000000</v>
      </c>
    </row>
    <row r="26" spans="1:21" ht="12.45" customHeight="1" x14ac:dyDescent="0.25">
      <c r="A26" s="46"/>
      <c r="B26" s="180" t="s">
        <v>103</v>
      </c>
      <c r="C26" s="218">
        <v>361600000</v>
      </c>
      <c r="D26" s="218">
        <v>244700000</v>
      </c>
      <c r="E26" s="218">
        <v>606300000</v>
      </c>
      <c r="F26" s="141"/>
      <c r="G26" s="218">
        <v>420000000</v>
      </c>
      <c r="H26" s="218">
        <v>281900000</v>
      </c>
      <c r="I26" s="218">
        <v>701900000</v>
      </c>
      <c r="J26" s="141"/>
      <c r="K26" s="230">
        <v>378800000</v>
      </c>
      <c r="L26" s="230">
        <v>262000000</v>
      </c>
      <c r="M26" s="230">
        <v>640800000</v>
      </c>
      <c r="N26" s="141"/>
      <c r="O26" s="218">
        <v>524800000</v>
      </c>
      <c r="P26" s="230">
        <v>295000000</v>
      </c>
      <c r="Q26" s="218">
        <v>819800000</v>
      </c>
      <c r="R26" s="141"/>
      <c r="S26" s="218">
        <v>1685200000</v>
      </c>
      <c r="T26" s="218">
        <v>1083600000</v>
      </c>
      <c r="U26" s="218">
        <v>2768800000</v>
      </c>
    </row>
    <row r="27" spans="1:21" ht="12.45" customHeight="1" x14ac:dyDescent="0.25">
      <c r="A27" s="211"/>
      <c r="B27" s="229" t="s">
        <v>102</v>
      </c>
      <c r="C27" s="236">
        <v>25200000</v>
      </c>
      <c r="D27" s="236">
        <v>40400000</v>
      </c>
      <c r="E27" s="236">
        <v>65600000</v>
      </c>
      <c r="F27" s="227"/>
      <c r="G27" s="236">
        <v>27300000</v>
      </c>
      <c r="H27" s="236">
        <v>45400000</v>
      </c>
      <c r="I27" s="236">
        <v>72700000</v>
      </c>
      <c r="J27" s="227"/>
      <c r="K27" s="236">
        <v>30500000</v>
      </c>
      <c r="L27" s="237">
        <v>42200000</v>
      </c>
      <c r="M27" s="237">
        <v>72700000</v>
      </c>
      <c r="N27" s="227"/>
      <c r="O27" s="236">
        <v>50000000</v>
      </c>
      <c r="P27" s="237">
        <v>43500000</v>
      </c>
      <c r="Q27" s="236">
        <v>93400000</v>
      </c>
      <c r="R27" s="227"/>
      <c r="S27" s="236">
        <v>132900000</v>
      </c>
      <c r="T27" s="236">
        <v>171500000</v>
      </c>
      <c r="U27" s="236">
        <v>304500000</v>
      </c>
    </row>
    <row r="28" spans="1:21" ht="12.45" customHeight="1" x14ac:dyDescent="0.25">
      <c r="A28" s="15"/>
      <c r="B28" s="235" t="s">
        <v>101</v>
      </c>
      <c r="C28" s="19">
        <v>240100000</v>
      </c>
      <c r="D28" s="19">
        <v>116300000</v>
      </c>
      <c r="E28" s="19">
        <v>356400000</v>
      </c>
      <c r="F28" s="234"/>
      <c r="G28" s="19">
        <v>204300000</v>
      </c>
      <c r="H28" s="19">
        <v>128000000</v>
      </c>
      <c r="I28" s="19">
        <v>332300000</v>
      </c>
      <c r="J28" s="234"/>
      <c r="K28" s="18">
        <v>195600000</v>
      </c>
      <c r="L28" s="18">
        <v>126400000</v>
      </c>
      <c r="M28" s="18">
        <v>322000000</v>
      </c>
      <c r="N28" s="234"/>
      <c r="O28" s="19">
        <v>221800000</v>
      </c>
      <c r="P28" s="18">
        <v>133500000</v>
      </c>
      <c r="Q28" s="19">
        <v>355300000</v>
      </c>
      <c r="R28" s="234"/>
      <c r="S28" s="19">
        <v>861800000</v>
      </c>
      <c r="T28" s="19">
        <v>504100000</v>
      </c>
      <c r="U28" s="19">
        <v>1365900000</v>
      </c>
    </row>
    <row r="29" spans="1:21" ht="15.6" x14ac:dyDescent="0.25">
      <c r="A29" s="46"/>
      <c r="B29" s="180" t="s">
        <v>100</v>
      </c>
      <c r="C29" s="218">
        <v>29700000</v>
      </c>
      <c r="D29" s="218">
        <v>8500000</v>
      </c>
      <c r="E29" s="218">
        <v>38200000</v>
      </c>
      <c r="F29" s="140"/>
      <c r="G29" s="218">
        <v>26000000</v>
      </c>
      <c r="H29" s="218">
        <v>14100000</v>
      </c>
      <c r="I29" s="218">
        <v>40100000</v>
      </c>
      <c r="J29" s="141"/>
      <c r="K29" s="230">
        <v>32900000</v>
      </c>
      <c r="L29" s="230">
        <v>14600000</v>
      </c>
      <c r="M29" s="218">
        <v>47500000</v>
      </c>
      <c r="N29" s="241"/>
      <c r="O29" s="218">
        <v>55800000</v>
      </c>
      <c r="P29" s="230">
        <v>20400000</v>
      </c>
      <c r="Q29" s="218">
        <v>76100000</v>
      </c>
      <c r="R29" s="141"/>
      <c r="S29" s="218">
        <v>144500000</v>
      </c>
      <c r="T29" s="218">
        <v>57400000</v>
      </c>
      <c r="U29" s="218">
        <v>201900000</v>
      </c>
    </row>
    <row r="30" spans="1:21" ht="15.6" x14ac:dyDescent="0.25">
      <c r="A30" s="15"/>
      <c r="B30" s="235" t="s">
        <v>99</v>
      </c>
      <c r="C30" s="19">
        <v>38300000</v>
      </c>
      <c r="D30" s="19">
        <v>56100000</v>
      </c>
      <c r="E30" s="19">
        <v>94400000</v>
      </c>
      <c r="F30" s="234"/>
      <c r="G30" s="19">
        <v>48600000</v>
      </c>
      <c r="H30" s="19">
        <v>72400000</v>
      </c>
      <c r="I30" s="19">
        <v>121000000</v>
      </c>
      <c r="J30" s="234"/>
      <c r="K30" s="18">
        <v>47900000</v>
      </c>
      <c r="L30" s="18">
        <v>67500000</v>
      </c>
      <c r="M30" s="19">
        <v>115400000</v>
      </c>
      <c r="N30" s="234"/>
      <c r="O30" s="19">
        <v>31000000</v>
      </c>
      <c r="P30" s="18">
        <v>74800000</v>
      </c>
      <c r="Q30" s="19">
        <v>105800000</v>
      </c>
      <c r="R30" s="234"/>
      <c r="S30" s="19">
        <v>165900000</v>
      </c>
      <c r="T30" s="19">
        <v>270700000</v>
      </c>
      <c r="U30" s="19">
        <v>436600000</v>
      </c>
    </row>
    <row r="31" spans="1:21" ht="12.45" customHeight="1" x14ac:dyDescent="0.25">
      <c r="A31" s="46"/>
      <c r="B31" s="180" t="s">
        <v>98</v>
      </c>
      <c r="C31" s="218">
        <v>119400000</v>
      </c>
      <c r="D31" s="218">
        <v>24200000</v>
      </c>
      <c r="E31" s="218">
        <v>143600000</v>
      </c>
      <c r="F31" s="141"/>
      <c r="G31" s="218">
        <v>161400000</v>
      </c>
      <c r="H31" s="218">
        <v>39900000</v>
      </c>
      <c r="I31" s="218">
        <v>201300000</v>
      </c>
      <c r="J31" s="141"/>
      <c r="K31" s="230">
        <v>188700000</v>
      </c>
      <c r="L31" s="230">
        <v>54900000</v>
      </c>
      <c r="M31" s="230">
        <v>243600000</v>
      </c>
      <c r="N31" s="141"/>
      <c r="O31" s="218">
        <v>268100000</v>
      </c>
      <c r="P31" s="230">
        <v>69000000</v>
      </c>
      <c r="Q31" s="218">
        <v>337000000</v>
      </c>
      <c r="R31" s="141"/>
      <c r="S31" s="218">
        <v>737600000</v>
      </c>
      <c r="T31" s="218">
        <v>187900000</v>
      </c>
      <c r="U31" s="218">
        <v>925500000</v>
      </c>
    </row>
    <row r="32" spans="1:21" ht="12.45" customHeight="1" x14ac:dyDescent="0.25">
      <c r="A32" s="211"/>
      <c r="B32" s="229" t="s">
        <v>97</v>
      </c>
      <c r="C32" s="226">
        <v>100000</v>
      </c>
      <c r="D32" s="226">
        <v>21800000</v>
      </c>
      <c r="E32" s="226">
        <v>21900000</v>
      </c>
      <c r="F32" s="240"/>
      <c r="G32" s="226">
        <v>900000</v>
      </c>
      <c r="H32" s="226">
        <v>6600000</v>
      </c>
      <c r="I32" s="226">
        <v>7500000</v>
      </c>
      <c r="J32" s="227"/>
      <c r="K32" s="226">
        <v>100000</v>
      </c>
      <c r="L32" s="228">
        <v>6700000</v>
      </c>
      <c r="M32" s="226">
        <v>6800000</v>
      </c>
      <c r="N32" s="239"/>
      <c r="O32" s="226">
        <v>0</v>
      </c>
      <c r="P32" s="228">
        <v>6600000</v>
      </c>
      <c r="Q32" s="226">
        <v>6600000</v>
      </c>
      <c r="R32" s="227"/>
      <c r="S32" s="226">
        <v>1100000</v>
      </c>
      <c r="T32" s="226">
        <v>41700000</v>
      </c>
      <c r="U32" s="226">
        <v>42800000</v>
      </c>
    </row>
    <row r="33" spans="1:21" ht="12.45" customHeight="1" x14ac:dyDescent="0.25">
      <c r="A33" s="229" t="s">
        <v>96</v>
      </c>
      <c r="B33" s="211"/>
      <c r="C33" s="231">
        <v>1029900000</v>
      </c>
      <c r="D33" s="231">
        <v>726800000</v>
      </c>
      <c r="E33" s="231">
        <v>1756700000</v>
      </c>
      <c r="F33" s="232"/>
      <c r="G33" s="231">
        <v>1136800000</v>
      </c>
      <c r="H33" s="231">
        <v>821600000</v>
      </c>
      <c r="I33" s="231">
        <v>1958400000</v>
      </c>
      <c r="J33" s="232"/>
      <c r="K33" s="233">
        <v>1165300000</v>
      </c>
      <c r="L33" s="233">
        <v>810500000</v>
      </c>
      <c r="M33" s="233">
        <v>1975800000</v>
      </c>
      <c r="N33" s="232"/>
      <c r="O33" s="231">
        <v>1499900000</v>
      </c>
      <c r="P33" s="233">
        <v>892000000</v>
      </c>
      <c r="Q33" s="231">
        <v>2391900000</v>
      </c>
      <c r="R33" s="232"/>
      <c r="S33" s="231">
        <v>4831900000</v>
      </c>
      <c r="T33" s="231">
        <v>3250900000</v>
      </c>
      <c r="U33" s="231">
        <v>8082800000</v>
      </c>
    </row>
    <row r="34" spans="1:21" ht="12.45" customHeight="1" x14ac:dyDescent="0.25">
      <c r="A34" s="94"/>
      <c r="B34" s="94"/>
      <c r="C34" s="218"/>
      <c r="D34" s="218"/>
      <c r="E34" s="218"/>
      <c r="F34" s="142"/>
      <c r="G34" s="218"/>
      <c r="H34" s="218"/>
      <c r="I34" s="218"/>
      <c r="J34" s="142"/>
      <c r="K34" s="78"/>
      <c r="L34" s="78"/>
      <c r="M34" s="78"/>
      <c r="N34" s="142"/>
      <c r="O34" s="78"/>
      <c r="P34" s="78"/>
      <c r="Q34" s="78"/>
      <c r="R34" s="142"/>
      <c r="S34" s="218"/>
      <c r="T34" s="218"/>
      <c r="U34" s="218"/>
    </row>
    <row r="35" spans="1:21" ht="12.45" customHeight="1" x14ac:dyDescent="0.25">
      <c r="A35" s="94"/>
      <c r="B35" s="93" t="s">
        <v>95</v>
      </c>
      <c r="C35" s="463">
        <v>0</v>
      </c>
      <c r="D35" s="463">
        <v>0</v>
      </c>
      <c r="E35" s="463">
        <v>0</v>
      </c>
      <c r="F35" s="142"/>
      <c r="G35" s="463">
        <v>19300000</v>
      </c>
      <c r="H35" s="463">
        <v>0</v>
      </c>
      <c r="I35" s="463">
        <v>19300000</v>
      </c>
      <c r="J35" s="142"/>
      <c r="K35" s="463">
        <v>32000000</v>
      </c>
      <c r="L35" s="463">
        <v>500000</v>
      </c>
      <c r="M35" s="463">
        <v>32500000</v>
      </c>
      <c r="N35" s="142"/>
      <c r="O35" s="463">
        <v>59500000</v>
      </c>
      <c r="P35" s="463">
        <v>1800000</v>
      </c>
      <c r="Q35" s="463">
        <v>61300000</v>
      </c>
      <c r="R35" s="142"/>
      <c r="S35" s="463">
        <v>110800000</v>
      </c>
      <c r="T35" s="463">
        <v>2300000</v>
      </c>
      <c r="U35" s="463">
        <v>113100000</v>
      </c>
    </row>
    <row r="36" spans="1:21" ht="12.45" customHeight="1" x14ac:dyDescent="0.25">
      <c r="A36" s="93" t="s">
        <v>94</v>
      </c>
      <c r="B36" s="94"/>
      <c r="C36" s="219">
        <v>0</v>
      </c>
      <c r="D36" s="219">
        <v>0</v>
      </c>
      <c r="E36" s="219">
        <v>0</v>
      </c>
      <c r="F36" s="142"/>
      <c r="G36" s="219">
        <v>19300000</v>
      </c>
      <c r="H36" s="219">
        <v>0</v>
      </c>
      <c r="I36" s="219">
        <v>19300000</v>
      </c>
      <c r="J36" s="142"/>
      <c r="K36" s="219">
        <v>32000000</v>
      </c>
      <c r="L36" s="219">
        <v>500000</v>
      </c>
      <c r="M36" s="219">
        <v>32500000</v>
      </c>
      <c r="N36" s="142"/>
      <c r="O36" s="219">
        <v>59500000</v>
      </c>
      <c r="P36" s="219">
        <v>1800000</v>
      </c>
      <c r="Q36" s="219">
        <v>61300000</v>
      </c>
      <c r="R36" s="238"/>
      <c r="S36" s="219">
        <v>110800000</v>
      </c>
      <c r="T36" s="219">
        <v>2300000</v>
      </c>
      <c r="U36" s="219">
        <v>113100000</v>
      </c>
    </row>
    <row r="37" spans="1:21" ht="12.45" customHeight="1" x14ac:dyDescent="0.25">
      <c r="A37" s="94"/>
      <c r="B37" s="94"/>
      <c r="C37" s="218"/>
      <c r="D37" s="218"/>
      <c r="E37" s="218"/>
      <c r="F37" s="142"/>
      <c r="G37" s="218"/>
      <c r="H37" s="218"/>
      <c r="I37" s="218"/>
      <c r="J37" s="142"/>
      <c r="K37" s="78"/>
      <c r="L37" s="78"/>
      <c r="M37" s="78"/>
      <c r="N37" s="142"/>
      <c r="O37" s="78"/>
      <c r="P37" s="78"/>
      <c r="Q37" s="78"/>
      <c r="R37" s="142"/>
      <c r="S37" s="218"/>
      <c r="T37" s="218"/>
      <c r="U37" s="218"/>
    </row>
    <row r="38" spans="1:21" ht="12.45" customHeight="1" x14ac:dyDescent="0.25">
      <c r="A38" s="46"/>
      <c r="B38" s="180" t="s">
        <v>93</v>
      </c>
      <c r="C38" s="218">
        <v>23300000</v>
      </c>
      <c r="D38" s="218">
        <v>175400000</v>
      </c>
      <c r="E38" s="218">
        <v>198700000</v>
      </c>
      <c r="F38" s="141"/>
      <c r="G38" s="218">
        <v>60500000</v>
      </c>
      <c r="H38" s="218">
        <v>176000000</v>
      </c>
      <c r="I38" s="218">
        <v>236500000</v>
      </c>
      <c r="J38" s="141"/>
      <c r="K38" s="218">
        <v>162300000</v>
      </c>
      <c r="L38" s="218">
        <v>151200000</v>
      </c>
      <c r="M38" s="218">
        <v>313500000</v>
      </c>
      <c r="N38" s="141"/>
      <c r="O38" s="218">
        <v>23200000</v>
      </c>
      <c r="P38" s="218">
        <v>158700000</v>
      </c>
      <c r="Q38" s="218">
        <v>181800000</v>
      </c>
      <c r="R38" s="141"/>
      <c r="S38" s="218">
        <v>269300000</v>
      </c>
      <c r="T38" s="218">
        <v>661200000</v>
      </c>
      <c r="U38" s="218">
        <v>930500000</v>
      </c>
    </row>
    <row r="39" spans="1:21" ht="12.45" customHeight="1" x14ac:dyDescent="0.25">
      <c r="A39" s="46"/>
      <c r="B39" s="180" t="s">
        <v>92</v>
      </c>
      <c r="C39" s="218">
        <v>17700000</v>
      </c>
      <c r="D39" s="218">
        <v>20700000</v>
      </c>
      <c r="E39" s="218">
        <v>38400000</v>
      </c>
      <c r="F39" s="141"/>
      <c r="G39" s="218">
        <v>17600000</v>
      </c>
      <c r="H39" s="218">
        <v>21200000</v>
      </c>
      <c r="I39" s="218">
        <v>38800000</v>
      </c>
      <c r="J39" s="141"/>
      <c r="K39" s="218">
        <v>17800000</v>
      </c>
      <c r="L39" s="218">
        <v>21600000</v>
      </c>
      <c r="M39" s="218">
        <v>39400000</v>
      </c>
      <c r="N39" s="141"/>
      <c r="O39" s="218">
        <v>45700000</v>
      </c>
      <c r="P39" s="218">
        <v>19200000</v>
      </c>
      <c r="Q39" s="218">
        <v>65000000</v>
      </c>
      <c r="R39" s="141"/>
      <c r="S39" s="218">
        <v>98900000</v>
      </c>
      <c r="T39" s="218">
        <v>82700000</v>
      </c>
      <c r="U39" s="218">
        <v>181600000</v>
      </c>
    </row>
    <row r="40" spans="1:21" ht="12.45" customHeight="1" x14ac:dyDescent="0.25">
      <c r="A40" s="15"/>
      <c r="B40" s="235" t="s">
        <v>91</v>
      </c>
      <c r="C40" s="19">
        <v>116600000</v>
      </c>
      <c r="D40" s="19">
        <v>71500000</v>
      </c>
      <c r="E40" s="19">
        <v>188100000</v>
      </c>
      <c r="F40" s="234"/>
      <c r="G40" s="19">
        <v>143500000</v>
      </c>
      <c r="H40" s="19">
        <v>81100000</v>
      </c>
      <c r="I40" s="19">
        <v>224600000</v>
      </c>
      <c r="J40" s="234"/>
      <c r="K40" s="19">
        <v>119500000</v>
      </c>
      <c r="L40" s="19">
        <v>79300000</v>
      </c>
      <c r="M40" s="19">
        <v>198800000</v>
      </c>
      <c r="N40" s="234"/>
      <c r="O40" s="19">
        <v>155300000</v>
      </c>
      <c r="P40" s="19">
        <v>87900000</v>
      </c>
      <c r="Q40" s="19">
        <v>243200000</v>
      </c>
      <c r="R40" s="234"/>
      <c r="S40" s="19">
        <v>534900000</v>
      </c>
      <c r="T40" s="19">
        <v>319800000</v>
      </c>
      <c r="U40" s="19">
        <v>854700000</v>
      </c>
    </row>
    <row r="41" spans="1:21" ht="12.45" customHeight="1" x14ac:dyDescent="0.25">
      <c r="A41" s="94"/>
      <c r="B41" s="93" t="s">
        <v>90</v>
      </c>
      <c r="C41" s="39">
        <v>37900000</v>
      </c>
      <c r="D41" s="39">
        <v>174900000</v>
      </c>
      <c r="E41" s="39">
        <v>212800000</v>
      </c>
      <c r="F41" s="142"/>
      <c r="G41" s="39">
        <v>14500000</v>
      </c>
      <c r="H41" s="39">
        <v>196200000</v>
      </c>
      <c r="I41" s="39">
        <v>210700000</v>
      </c>
      <c r="J41" s="142"/>
      <c r="K41" s="39">
        <v>7300000</v>
      </c>
      <c r="L41" s="39">
        <v>141600000</v>
      </c>
      <c r="M41" s="39">
        <v>148900000</v>
      </c>
      <c r="N41" s="142"/>
      <c r="O41" s="39">
        <v>10000000</v>
      </c>
      <c r="P41" s="39">
        <v>143000000</v>
      </c>
      <c r="Q41" s="39">
        <v>153000000</v>
      </c>
      <c r="R41" s="142"/>
      <c r="S41" s="39">
        <v>69800000</v>
      </c>
      <c r="T41" s="39">
        <v>655500000</v>
      </c>
      <c r="U41" s="39">
        <v>725300000</v>
      </c>
    </row>
    <row r="42" spans="1:21" ht="12.45" customHeight="1" x14ac:dyDescent="0.25">
      <c r="A42" s="46"/>
      <c r="B42" s="180" t="s">
        <v>89</v>
      </c>
      <c r="C42" s="216">
        <v>2600000</v>
      </c>
      <c r="D42" s="216">
        <v>3100000</v>
      </c>
      <c r="E42" s="216">
        <v>5700000</v>
      </c>
      <c r="F42" s="141"/>
      <c r="G42" s="216">
        <v>4300000</v>
      </c>
      <c r="H42" s="216">
        <v>2800000</v>
      </c>
      <c r="I42" s="216">
        <v>7100000</v>
      </c>
      <c r="J42" s="141"/>
      <c r="K42" s="216">
        <v>5200000</v>
      </c>
      <c r="L42" s="216">
        <v>2800000</v>
      </c>
      <c r="M42" s="216">
        <v>8000000</v>
      </c>
      <c r="N42" s="141"/>
      <c r="O42" s="216">
        <v>5000000</v>
      </c>
      <c r="P42" s="216">
        <v>2500000</v>
      </c>
      <c r="Q42" s="216">
        <v>7400000</v>
      </c>
      <c r="R42" s="141"/>
      <c r="S42" s="216">
        <v>17100000</v>
      </c>
      <c r="T42" s="216">
        <v>11200000</v>
      </c>
      <c r="U42" s="216">
        <v>28200000</v>
      </c>
    </row>
    <row r="43" spans="1:21" ht="12.45" customHeight="1" x14ac:dyDescent="0.25">
      <c r="A43" s="229" t="s">
        <v>88</v>
      </c>
      <c r="B43" s="211"/>
      <c r="C43" s="231">
        <v>198100000</v>
      </c>
      <c r="D43" s="231">
        <v>445600000</v>
      </c>
      <c r="E43" s="231">
        <v>643700000</v>
      </c>
      <c r="F43" s="232"/>
      <c r="G43" s="231">
        <v>240400000</v>
      </c>
      <c r="H43" s="231">
        <v>477300000</v>
      </c>
      <c r="I43" s="231">
        <v>717700000</v>
      </c>
      <c r="J43" s="232"/>
      <c r="K43" s="231">
        <v>312200000</v>
      </c>
      <c r="L43" s="231">
        <v>396300000</v>
      </c>
      <c r="M43" s="231">
        <v>708500000</v>
      </c>
      <c r="N43" s="232"/>
      <c r="O43" s="231">
        <v>239100000</v>
      </c>
      <c r="P43" s="231">
        <v>411300000</v>
      </c>
      <c r="Q43" s="231">
        <v>650400000</v>
      </c>
      <c r="R43" s="232"/>
      <c r="S43" s="231">
        <v>989900000</v>
      </c>
      <c r="T43" s="231">
        <v>1730400000</v>
      </c>
      <c r="U43" s="231">
        <v>2720300000</v>
      </c>
    </row>
    <row r="44" spans="1:21" ht="12.45" customHeight="1" x14ac:dyDescent="0.25">
      <c r="A44" s="94"/>
      <c r="B44" s="94"/>
      <c r="C44" s="39"/>
      <c r="D44" s="39"/>
      <c r="E44" s="39"/>
      <c r="F44" s="142"/>
      <c r="G44" s="39"/>
      <c r="H44" s="39"/>
      <c r="I44" s="39"/>
      <c r="J44" s="142"/>
      <c r="K44" s="25"/>
      <c r="L44" s="25"/>
      <c r="M44" s="25"/>
      <c r="N44" s="142"/>
      <c r="O44" s="25"/>
      <c r="P44" s="25"/>
      <c r="Q44" s="25"/>
      <c r="R44" s="142"/>
      <c r="S44" s="39"/>
      <c r="T44" s="39"/>
      <c r="U44" s="39"/>
    </row>
    <row r="45" spans="1:21" ht="12.45" customHeight="1" x14ac:dyDescent="0.25">
      <c r="A45" s="46"/>
      <c r="B45" s="180" t="s">
        <v>87</v>
      </c>
      <c r="C45" s="218">
        <v>263100000</v>
      </c>
      <c r="D45" s="218">
        <v>301100000</v>
      </c>
      <c r="E45" s="218">
        <v>564200000</v>
      </c>
      <c r="F45" s="141"/>
      <c r="G45" s="218">
        <v>291000000</v>
      </c>
      <c r="H45" s="218">
        <v>316100000</v>
      </c>
      <c r="I45" s="218">
        <v>607100000</v>
      </c>
      <c r="J45" s="141"/>
      <c r="K45" s="230">
        <v>277000000</v>
      </c>
      <c r="L45" s="218">
        <v>293400000</v>
      </c>
      <c r="M45" s="218">
        <v>570400000</v>
      </c>
      <c r="N45" s="141"/>
      <c r="O45" s="230">
        <v>269800000</v>
      </c>
      <c r="P45" s="218">
        <v>271700000</v>
      </c>
      <c r="Q45" s="218">
        <v>541600000</v>
      </c>
      <c r="R45" s="141"/>
      <c r="S45" s="218">
        <v>1101000000</v>
      </c>
      <c r="T45" s="218">
        <v>1182300000</v>
      </c>
      <c r="U45" s="218">
        <v>2283300000</v>
      </c>
    </row>
    <row r="46" spans="1:21" ht="12.45" customHeight="1" x14ac:dyDescent="0.25">
      <c r="A46" s="46"/>
      <c r="B46" s="180" t="s">
        <v>86</v>
      </c>
      <c r="C46" s="218">
        <v>71600000</v>
      </c>
      <c r="D46" s="218">
        <v>59400000</v>
      </c>
      <c r="E46" s="218">
        <v>131000000</v>
      </c>
      <c r="F46" s="141"/>
      <c r="G46" s="218">
        <v>67900000</v>
      </c>
      <c r="H46" s="218">
        <v>79100000</v>
      </c>
      <c r="I46" s="218">
        <v>147000000</v>
      </c>
      <c r="J46" s="141"/>
      <c r="K46" s="230">
        <v>67000000</v>
      </c>
      <c r="L46" s="218">
        <v>92000000</v>
      </c>
      <c r="M46" s="218">
        <v>159000000</v>
      </c>
      <c r="N46" s="141"/>
      <c r="O46" s="230">
        <v>63600000</v>
      </c>
      <c r="P46" s="218">
        <v>113500000</v>
      </c>
      <c r="Q46" s="218">
        <v>177100000</v>
      </c>
      <c r="R46" s="141"/>
      <c r="S46" s="218">
        <v>270100000</v>
      </c>
      <c r="T46" s="218">
        <v>344000000</v>
      </c>
      <c r="U46" s="218">
        <v>614100000</v>
      </c>
    </row>
    <row r="47" spans="1:21" x14ac:dyDescent="0.25">
      <c r="A47" s="211"/>
      <c r="B47" s="229" t="s">
        <v>85</v>
      </c>
      <c r="C47" s="236">
        <v>140300000</v>
      </c>
      <c r="D47" s="236">
        <v>27800000</v>
      </c>
      <c r="E47" s="236">
        <v>168100000</v>
      </c>
      <c r="F47" s="227"/>
      <c r="G47" s="236">
        <v>156800000</v>
      </c>
      <c r="H47" s="236">
        <v>23800000</v>
      </c>
      <c r="I47" s="236">
        <v>180600000</v>
      </c>
      <c r="J47" s="227"/>
      <c r="K47" s="237">
        <v>154400000</v>
      </c>
      <c r="L47" s="236">
        <v>30200000</v>
      </c>
      <c r="M47" s="236">
        <v>184600000</v>
      </c>
      <c r="N47" s="227"/>
      <c r="O47" s="237">
        <v>129700000</v>
      </c>
      <c r="P47" s="236">
        <v>24000000</v>
      </c>
      <c r="Q47" s="236">
        <v>153700000</v>
      </c>
      <c r="R47" s="227"/>
      <c r="S47" s="236">
        <v>581100000</v>
      </c>
      <c r="T47" s="236">
        <v>105900000</v>
      </c>
      <c r="U47" s="236">
        <v>687000000</v>
      </c>
    </row>
    <row r="48" spans="1:21" x14ac:dyDescent="0.25">
      <c r="A48" s="15"/>
      <c r="B48" s="235" t="s">
        <v>84</v>
      </c>
      <c r="C48" s="19">
        <v>700000</v>
      </c>
      <c r="D48" s="19">
        <v>28800000</v>
      </c>
      <c r="E48" s="19">
        <v>29500000</v>
      </c>
      <c r="F48" s="234"/>
      <c r="G48" s="19">
        <v>2000000</v>
      </c>
      <c r="H48" s="19">
        <v>30000000</v>
      </c>
      <c r="I48" s="19">
        <v>32000000</v>
      </c>
      <c r="J48" s="234"/>
      <c r="K48" s="18">
        <v>-200000</v>
      </c>
      <c r="L48" s="19">
        <v>28300000</v>
      </c>
      <c r="M48" s="19">
        <v>28100000</v>
      </c>
      <c r="N48" s="234"/>
      <c r="O48" s="18">
        <v>-4800000</v>
      </c>
      <c r="P48" s="19">
        <v>26300000</v>
      </c>
      <c r="Q48" s="19">
        <v>21500000</v>
      </c>
      <c r="R48" s="234"/>
      <c r="S48" s="19">
        <v>-2300000</v>
      </c>
      <c r="T48" s="19">
        <v>113400000</v>
      </c>
      <c r="U48" s="19">
        <v>111000000</v>
      </c>
    </row>
    <row r="49" spans="1:21" ht="12.45" customHeight="1" x14ac:dyDescent="0.25">
      <c r="A49" s="94"/>
      <c r="B49" s="93" t="s">
        <v>83</v>
      </c>
      <c r="C49" s="218">
        <v>0</v>
      </c>
      <c r="D49" s="218">
        <v>0</v>
      </c>
      <c r="E49" s="218">
        <v>0</v>
      </c>
      <c r="F49" s="142"/>
      <c r="G49" s="218">
        <v>0</v>
      </c>
      <c r="H49" s="218">
        <v>0</v>
      </c>
      <c r="I49" s="218">
        <v>0</v>
      </c>
      <c r="J49" s="142"/>
      <c r="K49" s="18">
        <v>0</v>
      </c>
      <c r="L49" s="19">
        <v>0</v>
      </c>
      <c r="M49" s="19">
        <v>0</v>
      </c>
      <c r="N49" s="142"/>
      <c r="O49" s="230">
        <v>11400000</v>
      </c>
      <c r="P49" s="218">
        <v>500000</v>
      </c>
      <c r="Q49" s="218">
        <v>11900000</v>
      </c>
      <c r="R49" s="142"/>
      <c r="S49" s="218">
        <v>11400000</v>
      </c>
      <c r="T49" s="218">
        <v>500000</v>
      </c>
      <c r="U49" s="218">
        <v>11900000</v>
      </c>
    </row>
    <row r="50" spans="1:21" ht="12.45" customHeight="1" x14ac:dyDescent="0.25">
      <c r="A50" s="94"/>
      <c r="B50" s="93" t="s">
        <v>82</v>
      </c>
      <c r="C50" s="218">
        <v>1700000</v>
      </c>
      <c r="D50" s="218">
        <v>0</v>
      </c>
      <c r="E50" s="218">
        <v>1700000</v>
      </c>
      <c r="F50" s="142"/>
      <c r="G50" s="218">
        <v>3900000</v>
      </c>
      <c r="H50" s="218">
        <v>100000</v>
      </c>
      <c r="I50" s="218">
        <v>4000000</v>
      </c>
      <c r="J50" s="142"/>
      <c r="K50" s="230">
        <v>4800000</v>
      </c>
      <c r="L50" s="218">
        <v>500000</v>
      </c>
      <c r="M50" s="218">
        <v>5300000</v>
      </c>
      <c r="N50" s="142"/>
      <c r="O50" s="230">
        <v>3300000</v>
      </c>
      <c r="P50" s="218">
        <v>400000</v>
      </c>
      <c r="Q50" s="218">
        <v>3800000</v>
      </c>
      <c r="R50" s="142"/>
      <c r="S50" s="218">
        <v>13800000</v>
      </c>
      <c r="T50" s="218">
        <v>1000000</v>
      </c>
      <c r="U50" s="218">
        <v>14800000</v>
      </c>
    </row>
    <row r="51" spans="1:21" ht="12.45" customHeight="1" x14ac:dyDescent="0.25">
      <c r="A51" s="46"/>
      <c r="B51" s="180" t="s">
        <v>81</v>
      </c>
      <c r="C51" s="216">
        <v>0</v>
      </c>
      <c r="D51" s="216">
        <v>0</v>
      </c>
      <c r="E51" s="216">
        <v>0</v>
      </c>
      <c r="F51" s="141"/>
      <c r="G51" s="216">
        <v>0</v>
      </c>
      <c r="H51" s="216">
        <v>-100000</v>
      </c>
      <c r="I51" s="216">
        <v>-100000</v>
      </c>
      <c r="J51" s="141"/>
      <c r="K51" s="216">
        <v>0</v>
      </c>
      <c r="L51" s="216">
        <v>-100000</v>
      </c>
      <c r="M51" s="216">
        <v>-100000</v>
      </c>
      <c r="N51" s="141"/>
      <c r="O51" s="216">
        <v>0</v>
      </c>
      <c r="P51" s="216">
        <v>0</v>
      </c>
      <c r="Q51" s="216">
        <v>0</v>
      </c>
      <c r="R51" s="141"/>
      <c r="S51" s="216">
        <v>0</v>
      </c>
      <c r="T51" s="216">
        <v>-200000</v>
      </c>
      <c r="U51" s="216">
        <v>-200000</v>
      </c>
    </row>
    <row r="52" spans="1:21" ht="12.45" customHeight="1" x14ac:dyDescent="0.25">
      <c r="A52" s="229" t="s">
        <v>80</v>
      </c>
      <c r="B52" s="211"/>
      <c r="C52" s="231">
        <v>477400000</v>
      </c>
      <c r="D52" s="231">
        <v>417100000</v>
      </c>
      <c r="E52" s="231">
        <v>894500000</v>
      </c>
      <c r="F52" s="232"/>
      <c r="G52" s="231">
        <v>521500000</v>
      </c>
      <c r="H52" s="231">
        <v>449000000</v>
      </c>
      <c r="I52" s="231">
        <v>970500000</v>
      </c>
      <c r="J52" s="232"/>
      <c r="K52" s="233">
        <v>503000000</v>
      </c>
      <c r="L52" s="233">
        <v>444300000</v>
      </c>
      <c r="M52" s="233">
        <v>947300000</v>
      </c>
      <c r="N52" s="232"/>
      <c r="O52" s="233">
        <v>473000000</v>
      </c>
      <c r="P52" s="233">
        <v>436500000</v>
      </c>
      <c r="Q52" s="231">
        <v>909500000</v>
      </c>
      <c r="R52" s="232"/>
      <c r="S52" s="231">
        <v>1975100000</v>
      </c>
      <c r="T52" s="231">
        <v>1746800000</v>
      </c>
      <c r="U52" s="231">
        <v>3721800000</v>
      </c>
    </row>
    <row r="53" spans="1:21" ht="12.45" customHeight="1" x14ac:dyDescent="0.25">
      <c r="A53" s="46"/>
      <c r="B53" s="46"/>
      <c r="C53" s="218"/>
      <c r="D53" s="218"/>
      <c r="E53" s="218"/>
      <c r="F53" s="141"/>
      <c r="G53" s="218"/>
      <c r="H53" s="218"/>
      <c r="I53" s="218"/>
      <c r="J53" s="141"/>
      <c r="K53" s="78"/>
      <c r="L53" s="78"/>
      <c r="M53" s="78"/>
      <c r="N53" s="141"/>
      <c r="O53" s="78"/>
      <c r="P53" s="78"/>
      <c r="Q53" s="78"/>
      <c r="R53" s="141"/>
      <c r="S53" s="218"/>
      <c r="T53" s="218"/>
      <c r="U53" s="218"/>
    </row>
    <row r="54" spans="1:21" ht="12.45" customHeight="1" x14ac:dyDescent="0.25">
      <c r="A54" s="46"/>
      <c r="B54" s="180" t="s">
        <v>79</v>
      </c>
      <c r="C54" s="218">
        <v>0</v>
      </c>
      <c r="D54" s="218">
        <v>22700000</v>
      </c>
      <c r="E54" s="218">
        <v>22700000</v>
      </c>
      <c r="F54" s="141"/>
      <c r="G54" s="218">
        <v>0</v>
      </c>
      <c r="H54" s="218">
        <v>24300000</v>
      </c>
      <c r="I54" s="218">
        <v>24300000</v>
      </c>
      <c r="J54" s="141"/>
      <c r="K54" s="218">
        <v>0</v>
      </c>
      <c r="L54" s="230">
        <v>23500000</v>
      </c>
      <c r="M54" s="230">
        <v>23500000</v>
      </c>
      <c r="N54" s="141"/>
      <c r="O54" s="218">
        <v>0</v>
      </c>
      <c r="P54" s="230">
        <v>14400000</v>
      </c>
      <c r="Q54" s="218">
        <v>14400000</v>
      </c>
      <c r="R54" s="141"/>
      <c r="S54" s="218">
        <v>0</v>
      </c>
      <c r="T54" s="218">
        <v>84900000</v>
      </c>
      <c r="U54" s="218">
        <v>84900000</v>
      </c>
    </row>
    <row r="55" spans="1:21" ht="12.45" customHeight="1" x14ac:dyDescent="0.25">
      <c r="A55" s="211"/>
      <c r="B55" s="229" t="s">
        <v>78</v>
      </c>
      <c r="C55" s="226">
        <v>13100000</v>
      </c>
      <c r="D55" s="226">
        <v>25700000</v>
      </c>
      <c r="E55" s="226">
        <v>38800000</v>
      </c>
      <c r="F55" s="227"/>
      <c r="G55" s="226">
        <v>11300000</v>
      </c>
      <c r="H55" s="226">
        <v>16100000</v>
      </c>
      <c r="I55" s="226">
        <v>27400000</v>
      </c>
      <c r="J55" s="227"/>
      <c r="K55" s="228">
        <v>11000000</v>
      </c>
      <c r="L55" s="228">
        <v>13400000</v>
      </c>
      <c r="M55" s="228">
        <v>24400000</v>
      </c>
      <c r="N55" s="227"/>
      <c r="O55" s="228">
        <v>7400000</v>
      </c>
      <c r="P55" s="228">
        <v>17600000</v>
      </c>
      <c r="Q55" s="226">
        <v>24900000</v>
      </c>
      <c r="R55" s="227"/>
      <c r="S55" s="226">
        <v>42600000</v>
      </c>
      <c r="T55" s="226">
        <v>73000000</v>
      </c>
      <c r="U55" s="226">
        <v>115600000</v>
      </c>
    </row>
    <row r="56" spans="1:21" ht="12.45" customHeight="1" thickBot="1" x14ac:dyDescent="0.3">
      <c r="A56" s="544" t="s">
        <v>77</v>
      </c>
      <c r="B56" s="509"/>
      <c r="C56" s="207">
        <v>13100000</v>
      </c>
      <c r="D56" s="207">
        <v>48300000</v>
      </c>
      <c r="E56" s="207">
        <v>61400000</v>
      </c>
      <c r="F56" s="225"/>
      <c r="G56" s="207">
        <v>11300000</v>
      </c>
      <c r="H56" s="207">
        <v>40500000</v>
      </c>
      <c r="I56" s="207">
        <v>51800000</v>
      </c>
      <c r="J56" s="225"/>
      <c r="K56" s="209">
        <v>11000000</v>
      </c>
      <c r="L56" s="209">
        <v>36900000</v>
      </c>
      <c r="M56" s="209">
        <v>47900000</v>
      </c>
      <c r="N56" s="225"/>
      <c r="O56" s="209">
        <v>7400000</v>
      </c>
      <c r="P56" s="209">
        <v>32000000</v>
      </c>
      <c r="Q56" s="207">
        <v>39300000</v>
      </c>
      <c r="R56" s="225"/>
      <c r="S56" s="207">
        <v>42600000</v>
      </c>
      <c r="T56" s="207">
        <v>157900000</v>
      </c>
      <c r="U56" s="207">
        <v>200500000</v>
      </c>
    </row>
    <row r="57" spans="1:21" ht="12.45" customHeight="1" x14ac:dyDescent="0.25">
      <c r="A57" s="94"/>
      <c r="B57" s="94"/>
      <c r="C57" s="211"/>
      <c r="D57" s="211"/>
      <c r="E57" s="206"/>
      <c r="F57" s="15"/>
      <c r="G57" s="211"/>
      <c r="H57" s="211"/>
      <c r="I57" s="206"/>
      <c r="J57" s="15"/>
      <c r="K57" s="53"/>
      <c r="L57" s="53"/>
      <c r="M57" s="53"/>
      <c r="N57" s="15"/>
      <c r="O57" s="53"/>
      <c r="P57" s="53"/>
      <c r="Q57" s="54"/>
      <c r="R57" s="15"/>
      <c r="S57" s="224"/>
      <c r="T57" s="224"/>
      <c r="U57" s="223"/>
    </row>
    <row r="58" spans="1:21" ht="12.45" customHeight="1" x14ac:dyDescent="0.25">
      <c r="A58" s="470" t="s">
        <v>76</v>
      </c>
      <c r="B58" s="465"/>
      <c r="C58" s="219">
        <v>2163200000</v>
      </c>
      <c r="D58" s="219">
        <v>1947300000</v>
      </c>
      <c r="E58" s="219">
        <v>4110500000</v>
      </c>
      <c r="F58" s="220"/>
      <c r="G58" s="219">
        <v>2445400000</v>
      </c>
      <c r="H58" s="219">
        <v>2099600000</v>
      </c>
      <c r="I58" s="219">
        <v>4545000000</v>
      </c>
      <c r="J58" s="220"/>
      <c r="K58" s="222">
        <v>2499000000</v>
      </c>
      <c r="L58" s="222">
        <v>1986500000</v>
      </c>
      <c r="M58" s="222">
        <v>4485500000</v>
      </c>
      <c r="N58" s="220"/>
      <c r="O58" s="222">
        <v>2834100000</v>
      </c>
      <c r="P58" s="222">
        <v>2088800000</v>
      </c>
      <c r="Q58" s="221">
        <v>4922900000</v>
      </c>
      <c r="R58" s="220"/>
      <c r="S58" s="219">
        <v>9941700000</v>
      </c>
      <c r="T58" s="219">
        <v>8122200000</v>
      </c>
      <c r="U58" s="219">
        <v>18063900000</v>
      </c>
    </row>
    <row r="59" spans="1:21" ht="12.45" customHeight="1" x14ac:dyDescent="0.25">
      <c r="A59" s="94"/>
      <c r="B59" s="94"/>
      <c r="C59" s="94"/>
      <c r="D59" s="94"/>
      <c r="E59" s="94"/>
      <c r="F59" s="94"/>
      <c r="G59" s="94"/>
      <c r="H59" s="94"/>
      <c r="I59" s="7"/>
      <c r="J59" s="94"/>
      <c r="K59" s="24"/>
      <c r="L59" s="24"/>
      <c r="M59" s="24"/>
      <c r="N59" s="94"/>
      <c r="O59" s="24"/>
      <c r="P59" s="24"/>
      <c r="Q59" s="25"/>
      <c r="R59" s="94"/>
      <c r="S59" s="94"/>
      <c r="T59" s="94"/>
      <c r="U59" s="7"/>
    </row>
    <row r="60" spans="1:21" ht="12.45" customHeight="1" x14ac:dyDescent="0.25">
      <c r="A60" s="94"/>
      <c r="B60" s="93" t="s">
        <v>75</v>
      </c>
      <c r="C60" s="218">
        <v>249700000</v>
      </c>
      <c r="D60" s="218">
        <v>272800000</v>
      </c>
      <c r="E60" s="218">
        <v>522500000</v>
      </c>
      <c r="F60" s="142"/>
      <c r="G60" s="218">
        <v>239900000</v>
      </c>
      <c r="H60" s="218">
        <v>310100000</v>
      </c>
      <c r="I60" s="218">
        <v>550000000</v>
      </c>
      <c r="J60" s="142"/>
      <c r="K60" s="36">
        <v>234200000</v>
      </c>
      <c r="L60" s="36">
        <v>285100000</v>
      </c>
      <c r="M60" s="36">
        <v>519300000</v>
      </c>
      <c r="N60" s="142"/>
      <c r="O60" s="36">
        <v>243300000</v>
      </c>
      <c r="P60" s="36">
        <v>353500000</v>
      </c>
      <c r="Q60" s="39">
        <v>596800000</v>
      </c>
      <c r="R60" s="142"/>
      <c r="S60" s="218">
        <v>967100000</v>
      </c>
      <c r="T60" s="218">
        <v>1221500000</v>
      </c>
      <c r="U60" s="218">
        <v>2188600000</v>
      </c>
    </row>
    <row r="61" spans="1:21" ht="12.45" customHeight="1" x14ac:dyDescent="0.25">
      <c r="A61" s="94"/>
      <c r="B61" s="93" t="s">
        <v>74</v>
      </c>
      <c r="C61" s="216">
        <v>142700000</v>
      </c>
      <c r="D61" s="216">
        <v>89400000</v>
      </c>
      <c r="E61" s="216">
        <v>232100000</v>
      </c>
      <c r="F61" s="142"/>
      <c r="G61" s="216">
        <v>204600000</v>
      </c>
      <c r="H61" s="216">
        <v>105200000</v>
      </c>
      <c r="I61" s="216">
        <v>309800000</v>
      </c>
      <c r="J61" s="142"/>
      <c r="K61" s="87">
        <v>104400000</v>
      </c>
      <c r="L61" s="87">
        <v>82500000</v>
      </c>
      <c r="M61" s="87">
        <v>186900000</v>
      </c>
      <c r="N61" s="142"/>
      <c r="O61" s="87">
        <v>145700000</v>
      </c>
      <c r="P61" s="87">
        <v>95100000</v>
      </c>
      <c r="Q61" s="217">
        <v>240900000</v>
      </c>
      <c r="R61" s="142"/>
      <c r="S61" s="216">
        <v>597400000</v>
      </c>
      <c r="T61" s="216">
        <v>372300000</v>
      </c>
      <c r="U61" s="216">
        <v>969600000</v>
      </c>
    </row>
    <row r="62" spans="1:21" ht="12.45" customHeight="1" x14ac:dyDescent="0.25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215"/>
      <c r="L62" s="215"/>
      <c r="M62" s="78"/>
      <c r="N62" s="94"/>
      <c r="O62" s="24"/>
      <c r="P62" s="24"/>
      <c r="Q62" s="25"/>
      <c r="R62" s="94"/>
      <c r="S62" s="94"/>
      <c r="T62" s="94"/>
      <c r="U62" s="7"/>
    </row>
    <row r="63" spans="1:21" ht="12.45" customHeight="1" thickBot="1" x14ac:dyDescent="0.3">
      <c r="A63" s="470" t="s">
        <v>73</v>
      </c>
      <c r="B63" s="465"/>
      <c r="C63" s="212">
        <v>392400000</v>
      </c>
      <c r="D63" s="212">
        <v>362200000</v>
      </c>
      <c r="E63" s="212">
        <v>754600000</v>
      </c>
      <c r="F63" s="213"/>
      <c r="G63" s="212">
        <v>444500000</v>
      </c>
      <c r="H63" s="212">
        <v>415300000</v>
      </c>
      <c r="I63" s="212">
        <v>859800000</v>
      </c>
      <c r="J63" s="213"/>
      <c r="K63" s="214">
        <v>338600000</v>
      </c>
      <c r="L63" s="214">
        <v>367600000</v>
      </c>
      <c r="M63" s="214">
        <v>706200000</v>
      </c>
      <c r="N63" s="213"/>
      <c r="O63" s="214">
        <v>389000000</v>
      </c>
      <c r="P63" s="214">
        <v>448600000</v>
      </c>
      <c r="Q63" s="212">
        <v>837600000</v>
      </c>
      <c r="R63" s="213"/>
      <c r="S63" s="212">
        <v>1564473000</v>
      </c>
      <c r="T63" s="212">
        <v>1593700000</v>
      </c>
      <c r="U63" s="212">
        <v>3158200000</v>
      </c>
    </row>
    <row r="64" spans="1:21" ht="12.45" customHeight="1" x14ac:dyDescent="0.25">
      <c r="A64" s="94"/>
      <c r="B64" s="94"/>
      <c r="C64" s="211"/>
      <c r="D64" s="211"/>
      <c r="E64" s="206"/>
      <c r="F64" s="15"/>
      <c r="G64" s="15"/>
      <c r="H64" s="15"/>
      <c r="I64" s="15"/>
      <c r="J64" s="15"/>
      <c r="K64" s="53"/>
      <c r="L64" s="53"/>
      <c r="M64" s="53"/>
      <c r="N64" s="15"/>
      <c r="O64" s="53"/>
      <c r="P64" s="53"/>
      <c r="Q64" s="54"/>
      <c r="R64" s="15"/>
      <c r="S64" s="15"/>
      <c r="T64" s="15"/>
      <c r="U64" s="17"/>
    </row>
    <row r="65" spans="1:21" ht="12.45" customHeight="1" x14ac:dyDescent="0.25">
      <c r="A65" s="94"/>
      <c r="B65" s="94"/>
      <c r="C65" s="94"/>
      <c r="D65" s="94"/>
      <c r="E65" s="94"/>
      <c r="F65" s="95"/>
      <c r="G65" s="94"/>
      <c r="H65" s="94"/>
      <c r="I65" s="94"/>
      <c r="J65" s="95"/>
      <c r="K65" s="78"/>
      <c r="L65" s="78"/>
      <c r="M65" s="78"/>
      <c r="N65" s="95"/>
      <c r="O65" s="78"/>
      <c r="P65" s="78"/>
      <c r="Q65" s="78"/>
      <c r="R65" s="95"/>
      <c r="S65" s="94"/>
      <c r="T65" s="94"/>
      <c r="U65" s="7"/>
    </row>
    <row r="66" spans="1:21" x14ac:dyDescent="0.25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78"/>
      <c r="L66" s="78"/>
      <c r="M66" s="78"/>
      <c r="N66" s="95"/>
      <c r="O66" s="78"/>
      <c r="P66" s="78"/>
      <c r="Q66" s="78"/>
      <c r="R66" s="95"/>
      <c r="S66" s="95"/>
      <c r="T66" s="95"/>
      <c r="U66" s="95"/>
    </row>
    <row r="67" spans="1:21" ht="12.45" customHeight="1" thickBot="1" x14ac:dyDescent="0.3">
      <c r="A67" s="210" t="s">
        <v>72</v>
      </c>
      <c r="B67" s="157"/>
      <c r="C67" s="207">
        <v>2555600000</v>
      </c>
      <c r="D67" s="207">
        <v>2309500000</v>
      </c>
      <c r="E67" s="207">
        <v>4865100000</v>
      </c>
      <c r="F67" s="208"/>
      <c r="G67" s="207">
        <v>2889900000</v>
      </c>
      <c r="H67" s="207">
        <v>2514900000</v>
      </c>
      <c r="I67" s="207">
        <v>5404800000</v>
      </c>
      <c r="J67" s="208"/>
      <c r="K67" s="209">
        <v>2837600000</v>
      </c>
      <c r="L67" s="209">
        <v>2354100000</v>
      </c>
      <c r="M67" s="209">
        <v>5191700000</v>
      </c>
      <c r="N67" s="208"/>
      <c r="O67" s="209">
        <v>3223100000</v>
      </c>
      <c r="P67" s="209">
        <v>2537400000</v>
      </c>
      <c r="Q67" s="207">
        <v>5760500000</v>
      </c>
      <c r="R67" s="208"/>
      <c r="S67" s="207">
        <v>11506200000</v>
      </c>
      <c r="T67" s="207">
        <v>9715900000</v>
      </c>
      <c r="U67" s="207">
        <v>21222100000</v>
      </c>
    </row>
    <row r="68" spans="1:21" ht="12.45" customHeight="1" x14ac:dyDescent="0.25">
      <c r="A68" s="15"/>
      <c r="B68" s="15"/>
      <c r="C68" s="15"/>
      <c r="D68" s="15"/>
      <c r="E68" s="15"/>
      <c r="F68" s="206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7"/>
    </row>
    <row r="69" spans="1:21" ht="12.45" customHeight="1" x14ac:dyDescent="0.25">
      <c r="A69" s="473" t="s">
        <v>71</v>
      </c>
      <c r="B69" s="465"/>
      <c r="C69" s="465"/>
      <c r="D69" s="465"/>
      <c r="E69" s="465"/>
      <c r="F69" s="465"/>
      <c r="G69" s="465"/>
      <c r="H69" s="465"/>
      <c r="I69" s="465"/>
      <c r="J69" s="465"/>
      <c r="K69" s="465"/>
      <c r="L69" s="465"/>
      <c r="M69" s="465"/>
      <c r="N69" s="465"/>
      <c r="O69" s="465"/>
      <c r="P69" s="465"/>
      <c r="Q69" s="465"/>
      <c r="R69" s="465"/>
      <c r="S69" s="465"/>
      <c r="T69" s="465"/>
      <c r="U69" s="467"/>
    </row>
    <row r="70" spans="1:21" ht="8.6999999999999993" customHeight="1" x14ac:dyDescent="0.25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7"/>
    </row>
    <row r="71" spans="1:21" ht="12.45" customHeight="1" x14ac:dyDescent="0.25">
      <c r="A71" s="539" t="s">
        <v>70</v>
      </c>
      <c r="B71" s="545"/>
      <c r="C71" s="545"/>
      <c r="D71" s="545"/>
      <c r="E71" s="464"/>
      <c r="F71" s="464"/>
      <c r="G71" s="464"/>
      <c r="H71" s="464"/>
      <c r="I71" s="464"/>
      <c r="J71" s="464"/>
      <c r="K71" s="464"/>
      <c r="L71" s="464"/>
      <c r="M71" s="464"/>
      <c r="N71" s="464"/>
      <c r="O71" s="464"/>
      <c r="P71" s="464"/>
      <c r="Q71" s="464"/>
      <c r="R71" s="464"/>
      <c r="S71" s="464"/>
      <c r="T71" s="464"/>
      <c r="U71" s="523"/>
    </row>
    <row r="72" spans="1:21" ht="12.45" customHeight="1" x14ac:dyDescent="0.25">
      <c r="A72" s="139"/>
      <c r="B72" s="139"/>
      <c r="C72" s="139"/>
      <c r="D72" s="139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7"/>
    </row>
    <row r="73" spans="1:21" ht="12.45" customHeight="1" x14ac:dyDescent="0.25">
      <c r="A73" s="539" t="s">
        <v>69</v>
      </c>
      <c r="B73" s="545"/>
      <c r="C73" s="545"/>
      <c r="D73" s="545"/>
      <c r="E73" s="464"/>
      <c r="F73" s="464"/>
      <c r="G73" s="464"/>
      <c r="H73" s="464"/>
      <c r="I73" s="464"/>
      <c r="J73" s="464"/>
      <c r="K73" s="464"/>
      <c r="L73" s="464"/>
      <c r="M73" s="464"/>
      <c r="N73" s="464"/>
      <c r="O73" s="464"/>
      <c r="P73" s="464"/>
      <c r="Q73" s="464"/>
      <c r="R73" s="464"/>
      <c r="S73" s="464"/>
      <c r="T73" s="464"/>
      <c r="U73" s="523"/>
    </row>
    <row r="74" spans="1:21" ht="12.45" customHeight="1" x14ac:dyDescent="0.25">
      <c r="A74" s="139"/>
      <c r="B74" s="139"/>
      <c r="C74" s="139"/>
      <c r="D74" s="139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7"/>
    </row>
    <row r="75" spans="1:21" ht="12.45" customHeight="1" x14ac:dyDescent="0.25">
      <c r="A75" s="515" t="s">
        <v>33</v>
      </c>
      <c r="B75" s="465"/>
      <c r="C75" s="465"/>
      <c r="D75" s="465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7"/>
    </row>
    <row r="76" spans="1:21" ht="10.199999999999999" customHeight="1" x14ac:dyDescent="0.25">
      <c r="A76" s="546"/>
      <c r="B76" s="546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7"/>
    </row>
    <row r="77" spans="1:21" ht="12.45" customHeight="1" x14ac:dyDescent="0.25">
      <c r="A77" s="488" t="s">
        <v>68</v>
      </c>
      <c r="B77" s="465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7"/>
    </row>
  </sheetData>
  <mergeCells count="15">
    <mergeCell ref="A2:U2"/>
    <mergeCell ref="A3:U3"/>
    <mergeCell ref="A4:U4"/>
    <mergeCell ref="A6:B6"/>
    <mergeCell ref="A7:B7"/>
    <mergeCell ref="A71:U71"/>
    <mergeCell ref="A73:U73"/>
    <mergeCell ref="A75:D75"/>
    <mergeCell ref="A76:B76"/>
    <mergeCell ref="A77:B77"/>
    <mergeCell ref="A8:B8"/>
    <mergeCell ref="A56:B56"/>
    <mergeCell ref="A58:B58"/>
    <mergeCell ref="A63:B63"/>
    <mergeCell ref="A69:U69"/>
  </mergeCells>
  <pageMargins left="0.7" right="0.7" top="0.75" bottom="0.75" header="0.3" footer="0.3"/>
  <pageSetup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7"/>
  <sheetViews>
    <sheetView showGridLines="0" workbookViewId="0"/>
  </sheetViews>
  <sheetFormatPr defaultColWidth="21.44140625" defaultRowHeight="13.2" x14ac:dyDescent="0.25"/>
  <cols>
    <col min="2" max="2" width="22.44140625" customWidth="1"/>
    <col min="3" max="4" width="11.109375" customWidth="1"/>
    <col min="5" max="5" width="12.109375" customWidth="1"/>
    <col min="6" max="6" width="3.109375" customWidth="1"/>
    <col min="7" max="8" width="11.109375" customWidth="1"/>
    <col min="9" max="9" width="12.109375" customWidth="1"/>
    <col min="10" max="10" width="3.109375" customWidth="1"/>
    <col min="11" max="12" width="11.109375" customWidth="1"/>
    <col min="13" max="13" width="12.109375" customWidth="1"/>
    <col min="14" max="14" width="3.109375" customWidth="1"/>
    <col min="15" max="16" width="11.109375" customWidth="1"/>
    <col min="17" max="17" width="12.109375" customWidth="1"/>
    <col min="18" max="18" width="3.109375" customWidth="1"/>
    <col min="19" max="20" width="11.109375" customWidth="1"/>
    <col min="21" max="21" width="12.109375" customWidth="1"/>
  </cols>
  <sheetData>
    <row r="1" spans="1:21" ht="12.45" customHeight="1" x14ac:dyDescent="0.3">
      <c r="A1" s="94"/>
      <c r="B1" s="94"/>
      <c r="C1" s="94"/>
      <c r="D1" s="94"/>
      <c r="E1" s="94"/>
      <c r="F1" s="94"/>
      <c r="G1" s="94"/>
      <c r="H1" s="126"/>
      <c r="I1" s="126"/>
      <c r="J1" s="126"/>
      <c r="K1" s="126"/>
      <c r="L1" s="126"/>
      <c r="M1" s="94"/>
      <c r="N1" s="94"/>
      <c r="O1" s="94"/>
      <c r="P1" s="94"/>
      <c r="Q1" s="94"/>
      <c r="R1" s="94"/>
      <c r="S1" s="94"/>
      <c r="T1" s="94"/>
      <c r="U1" s="3" t="s">
        <v>0</v>
      </c>
    </row>
    <row r="2" spans="1:21" ht="18.75" customHeight="1" x14ac:dyDescent="0.3">
      <c r="A2" s="537" t="s">
        <v>1</v>
      </c>
      <c r="B2" s="465"/>
      <c r="C2" s="465"/>
      <c r="D2" s="465"/>
      <c r="E2" s="465"/>
      <c r="F2" s="465"/>
      <c r="G2" s="465"/>
      <c r="H2" s="465"/>
      <c r="I2" s="469"/>
      <c r="J2" s="469"/>
      <c r="K2" s="469"/>
      <c r="L2" s="469"/>
      <c r="M2" s="465"/>
      <c r="N2" s="465"/>
      <c r="O2" s="465"/>
      <c r="P2" s="465"/>
      <c r="Q2" s="465"/>
      <c r="R2" s="465"/>
      <c r="S2" s="465"/>
      <c r="T2" s="465"/>
      <c r="U2" s="467"/>
    </row>
    <row r="3" spans="1:21" ht="18.75" customHeight="1" x14ac:dyDescent="0.3">
      <c r="A3" s="537" t="s">
        <v>119</v>
      </c>
      <c r="B3" s="465"/>
      <c r="C3" s="465"/>
      <c r="D3" s="465"/>
      <c r="E3" s="465"/>
      <c r="F3" s="465"/>
      <c r="G3" s="465"/>
      <c r="H3" s="465"/>
      <c r="I3" s="469"/>
      <c r="J3" s="469"/>
      <c r="K3" s="469"/>
      <c r="L3" s="469"/>
      <c r="M3" s="465"/>
      <c r="N3" s="465"/>
      <c r="O3" s="465"/>
      <c r="P3" s="465"/>
      <c r="Q3" s="465"/>
      <c r="R3" s="465"/>
      <c r="S3" s="465"/>
      <c r="T3" s="465"/>
      <c r="U3" s="467"/>
    </row>
    <row r="4" spans="1:21" ht="18.75" customHeight="1" x14ac:dyDescent="0.3">
      <c r="A4" s="547">
        <v>2015000000</v>
      </c>
      <c r="B4" s="465"/>
      <c r="C4" s="465"/>
      <c r="D4" s="465"/>
      <c r="E4" s="465"/>
      <c r="F4" s="465"/>
      <c r="G4" s="465"/>
      <c r="H4" s="465"/>
      <c r="I4" s="548"/>
      <c r="J4" s="550" t="s">
        <v>48</v>
      </c>
      <c r="K4" s="469"/>
      <c r="L4" s="465"/>
      <c r="M4" s="465"/>
      <c r="N4" s="465"/>
      <c r="O4" s="465"/>
      <c r="P4" s="465"/>
      <c r="Q4" s="465"/>
      <c r="R4" s="465"/>
      <c r="S4" s="465"/>
      <c r="T4" s="465"/>
      <c r="U4" s="467"/>
    </row>
    <row r="5" spans="1:21" ht="12.45" customHeight="1" x14ac:dyDescent="0.25">
      <c r="A5" s="8" t="s">
        <v>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7"/>
    </row>
    <row r="6" spans="1:21" ht="12.45" customHeight="1" x14ac:dyDescent="0.25">
      <c r="A6" s="514" t="s">
        <v>4</v>
      </c>
      <c r="B6" s="465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7"/>
    </row>
    <row r="7" spans="1:21" ht="12.45" customHeight="1" x14ac:dyDescent="0.25">
      <c r="A7" s="503" t="s">
        <v>5</v>
      </c>
      <c r="B7" s="549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7"/>
    </row>
    <row r="8" spans="1:21" ht="12.45" customHeight="1" x14ac:dyDescent="0.25">
      <c r="A8" s="4" t="s">
        <v>6</v>
      </c>
      <c r="B8" s="5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7"/>
    </row>
    <row r="9" spans="1:21" ht="12.45" customHeight="1" x14ac:dyDescent="0.25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7"/>
    </row>
    <row r="10" spans="1:21" ht="12.45" customHeight="1" x14ac:dyDescent="0.25">
      <c r="A10" s="92" t="s">
        <v>120</v>
      </c>
      <c r="B10" s="110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7"/>
    </row>
    <row r="11" spans="1:21" ht="12.45" customHeight="1" x14ac:dyDescent="0.25">
      <c r="A11" s="247" t="s">
        <v>117</v>
      </c>
      <c r="B11" s="249"/>
      <c r="C11" s="246" t="s">
        <v>8</v>
      </c>
      <c r="D11" s="246" t="s">
        <v>8</v>
      </c>
      <c r="E11" s="246" t="s">
        <v>8</v>
      </c>
      <c r="F11" s="128"/>
      <c r="G11" s="246" t="s">
        <v>10</v>
      </c>
      <c r="H11" s="246" t="s">
        <v>10</v>
      </c>
      <c r="I11" s="246" t="s">
        <v>10</v>
      </c>
      <c r="J11" s="128"/>
      <c r="K11" s="246" t="s">
        <v>11</v>
      </c>
      <c r="L11" s="246" t="s">
        <v>11</v>
      </c>
      <c r="M11" s="246" t="s">
        <v>11</v>
      </c>
      <c r="N11" s="128"/>
      <c r="O11" s="246" t="s">
        <v>12</v>
      </c>
      <c r="P11" s="246" t="s">
        <v>12</v>
      </c>
      <c r="Q11" s="246" t="s">
        <v>12</v>
      </c>
      <c r="R11" s="128"/>
      <c r="S11" s="128">
        <v>2015</v>
      </c>
      <c r="T11" s="128">
        <v>2015</v>
      </c>
      <c r="U11" s="134">
        <v>2015</v>
      </c>
    </row>
    <row r="12" spans="1:21" ht="12.45" customHeight="1" x14ac:dyDescent="0.25">
      <c r="A12" s="94"/>
      <c r="B12" s="94"/>
      <c r="C12" s="202" t="s">
        <v>116</v>
      </c>
      <c r="D12" s="202" t="s">
        <v>115</v>
      </c>
      <c r="E12" s="202" t="s">
        <v>66</v>
      </c>
      <c r="F12" s="245"/>
      <c r="G12" s="202" t="s">
        <v>116</v>
      </c>
      <c r="H12" s="202" t="s">
        <v>115</v>
      </c>
      <c r="I12" s="202" t="s">
        <v>66</v>
      </c>
      <c r="J12" s="245"/>
      <c r="K12" s="202" t="s">
        <v>116</v>
      </c>
      <c r="L12" s="202" t="s">
        <v>115</v>
      </c>
      <c r="M12" s="202" t="s">
        <v>66</v>
      </c>
      <c r="N12" s="245"/>
      <c r="O12" s="202" t="s">
        <v>116</v>
      </c>
      <c r="P12" s="202" t="s">
        <v>115</v>
      </c>
      <c r="Q12" s="202" t="s">
        <v>66</v>
      </c>
      <c r="R12" s="245"/>
      <c r="S12" s="202" t="s">
        <v>116</v>
      </c>
      <c r="T12" s="202" t="s">
        <v>115</v>
      </c>
      <c r="U12" s="244" t="s">
        <v>66</v>
      </c>
    </row>
    <row r="13" spans="1:21" ht="12.45" customHeight="1" x14ac:dyDescent="0.25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7"/>
    </row>
    <row r="14" spans="1:21" ht="12.45" customHeight="1" x14ac:dyDescent="0.25">
      <c r="A14" s="94"/>
      <c r="B14" s="93" t="s">
        <v>90</v>
      </c>
      <c r="C14" s="250">
        <v>26600000</v>
      </c>
      <c r="D14" s="250">
        <v>192900000</v>
      </c>
      <c r="E14" s="250">
        <v>219500000</v>
      </c>
      <c r="F14" s="218"/>
      <c r="G14" s="250">
        <v>57600000</v>
      </c>
      <c r="H14" s="250">
        <v>196100000</v>
      </c>
      <c r="I14" s="250">
        <v>253700000</v>
      </c>
      <c r="J14" s="218"/>
      <c r="K14" s="250">
        <v>46900000</v>
      </c>
      <c r="L14" s="250">
        <v>191000000</v>
      </c>
      <c r="M14" s="250">
        <v>237900000</v>
      </c>
      <c r="N14" s="218"/>
      <c r="O14" s="250">
        <v>25700000</v>
      </c>
      <c r="P14" s="250">
        <v>203400000</v>
      </c>
      <c r="Q14" s="250">
        <v>229100000</v>
      </c>
      <c r="R14" s="218"/>
      <c r="S14" s="250">
        <v>156700000</v>
      </c>
      <c r="T14" s="251">
        <v>783600000</v>
      </c>
      <c r="U14" s="251">
        <v>940300000</v>
      </c>
    </row>
    <row r="15" spans="1:21" ht="12.45" customHeight="1" x14ac:dyDescent="0.25">
      <c r="A15" s="94"/>
      <c r="B15" s="93" t="s">
        <v>93</v>
      </c>
      <c r="C15" s="251">
        <v>54400000</v>
      </c>
      <c r="D15" s="250">
        <v>232600000</v>
      </c>
      <c r="E15" s="251">
        <v>287000000</v>
      </c>
      <c r="F15" s="218"/>
      <c r="G15" s="251">
        <v>40500000</v>
      </c>
      <c r="H15" s="250">
        <v>233600000</v>
      </c>
      <c r="I15" s="251">
        <v>274100000</v>
      </c>
      <c r="J15" s="218"/>
      <c r="K15" s="251">
        <v>24600000</v>
      </c>
      <c r="L15" s="250">
        <v>218300000</v>
      </c>
      <c r="M15" s="251">
        <v>242900000</v>
      </c>
      <c r="N15" s="218"/>
      <c r="O15" s="250">
        <v>25100000</v>
      </c>
      <c r="P15" s="250">
        <v>198500000</v>
      </c>
      <c r="Q15" s="250">
        <v>223600000</v>
      </c>
      <c r="R15" s="218"/>
      <c r="S15" s="251">
        <v>144600000</v>
      </c>
      <c r="T15" s="251">
        <v>883000000</v>
      </c>
      <c r="U15" s="251">
        <v>1027600000</v>
      </c>
    </row>
    <row r="16" spans="1:21" ht="12.45" customHeight="1" x14ac:dyDescent="0.25">
      <c r="A16" s="94"/>
      <c r="B16" s="93" t="s">
        <v>91</v>
      </c>
      <c r="C16" s="250">
        <v>108500000</v>
      </c>
      <c r="D16" s="250">
        <v>65200000</v>
      </c>
      <c r="E16" s="250">
        <v>173700000</v>
      </c>
      <c r="F16" s="218"/>
      <c r="G16" s="250">
        <v>121100000</v>
      </c>
      <c r="H16" s="250">
        <v>70700000</v>
      </c>
      <c r="I16" s="250">
        <v>191800000</v>
      </c>
      <c r="J16" s="218"/>
      <c r="K16" s="250">
        <v>128800000</v>
      </c>
      <c r="L16" s="250">
        <v>68100000</v>
      </c>
      <c r="M16" s="250">
        <v>196900000</v>
      </c>
      <c r="N16" s="218"/>
      <c r="O16" s="250">
        <v>143700000</v>
      </c>
      <c r="P16" s="250">
        <v>77900000</v>
      </c>
      <c r="Q16" s="250">
        <v>221600000</v>
      </c>
      <c r="R16" s="218"/>
      <c r="S16" s="251">
        <v>502100000</v>
      </c>
      <c r="T16" s="250">
        <v>281900000</v>
      </c>
      <c r="U16" s="250">
        <v>784000000</v>
      </c>
    </row>
    <row r="17" spans="1:21" ht="12.45" customHeight="1" x14ac:dyDescent="0.25">
      <c r="A17" s="94"/>
      <c r="B17" s="93" t="s">
        <v>121</v>
      </c>
      <c r="C17" s="250">
        <v>14400000</v>
      </c>
      <c r="D17" s="250">
        <v>22800000</v>
      </c>
      <c r="E17" s="250">
        <v>37200000</v>
      </c>
      <c r="F17" s="218"/>
      <c r="G17" s="250">
        <v>16400000</v>
      </c>
      <c r="H17" s="250">
        <v>22300000</v>
      </c>
      <c r="I17" s="250">
        <v>38700000</v>
      </c>
      <c r="J17" s="218"/>
      <c r="K17" s="250">
        <v>19600000</v>
      </c>
      <c r="L17" s="250">
        <v>20300000</v>
      </c>
      <c r="M17" s="250">
        <v>39900000</v>
      </c>
      <c r="N17" s="218"/>
      <c r="O17" s="250">
        <v>18500000</v>
      </c>
      <c r="P17" s="250">
        <v>20300000</v>
      </c>
      <c r="Q17" s="250">
        <v>38800000</v>
      </c>
      <c r="R17" s="218"/>
      <c r="S17" s="250">
        <v>68900000</v>
      </c>
      <c r="T17" s="250">
        <v>85700000</v>
      </c>
      <c r="U17" s="250">
        <v>154600000</v>
      </c>
    </row>
    <row r="18" spans="1:21" ht="12.45" customHeight="1" x14ac:dyDescent="0.25">
      <c r="A18" s="94"/>
      <c r="B18" s="93" t="s">
        <v>122</v>
      </c>
      <c r="C18" s="250">
        <v>1200000</v>
      </c>
      <c r="D18" s="250">
        <v>200000</v>
      </c>
      <c r="E18" s="250">
        <v>1400000</v>
      </c>
      <c r="F18" s="218"/>
      <c r="G18" s="250">
        <v>1100000</v>
      </c>
      <c r="H18" s="250">
        <v>300000</v>
      </c>
      <c r="I18" s="250">
        <v>1400000</v>
      </c>
      <c r="J18" s="218"/>
      <c r="K18" s="250">
        <v>1400000</v>
      </c>
      <c r="L18" s="250">
        <v>200000</v>
      </c>
      <c r="M18" s="250">
        <v>1600000</v>
      </c>
      <c r="N18" s="218"/>
      <c r="O18" s="250">
        <v>1600000</v>
      </c>
      <c r="P18" s="250">
        <v>400000</v>
      </c>
      <c r="Q18" s="250">
        <v>2000000</v>
      </c>
      <c r="R18" s="218"/>
      <c r="S18" s="250">
        <v>5300000</v>
      </c>
      <c r="T18" s="250">
        <v>1000000</v>
      </c>
      <c r="U18" s="250">
        <v>6300000</v>
      </c>
    </row>
    <row r="19" spans="1:21" ht="12.45" customHeight="1" x14ac:dyDescent="0.25">
      <c r="A19" s="94"/>
      <c r="B19" s="93" t="s">
        <v>89</v>
      </c>
      <c r="C19" s="252">
        <v>500000</v>
      </c>
      <c r="D19" s="252">
        <v>5900000</v>
      </c>
      <c r="E19" s="252">
        <v>6400000</v>
      </c>
      <c r="F19" s="218"/>
      <c r="G19" s="252">
        <v>100000</v>
      </c>
      <c r="H19" s="252">
        <v>4100000</v>
      </c>
      <c r="I19" s="252">
        <v>4200000</v>
      </c>
      <c r="J19" s="218"/>
      <c r="K19" s="252">
        <v>1300000</v>
      </c>
      <c r="L19" s="252">
        <v>4000000</v>
      </c>
      <c r="M19" s="252">
        <v>5300000</v>
      </c>
      <c r="N19" s="218"/>
      <c r="O19" s="252">
        <v>3100000</v>
      </c>
      <c r="P19" s="252">
        <v>3600000</v>
      </c>
      <c r="Q19" s="252">
        <v>6700000</v>
      </c>
      <c r="R19" s="218"/>
      <c r="S19" s="252">
        <v>5000000</v>
      </c>
      <c r="T19" s="252">
        <v>17600000</v>
      </c>
      <c r="U19" s="252">
        <v>22600000</v>
      </c>
    </row>
    <row r="20" spans="1:21" ht="12.45" customHeight="1" x14ac:dyDescent="0.25">
      <c r="A20" s="473" t="s">
        <v>88</v>
      </c>
      <c r="B20" s="465"/>
      <c r="C20" s="253">
        <v>205600000</v>
      </c>
      <c r="D20" s="253">
        <v>519700000</v>
      </c>
      <c r="E20" s="253">
        <v>725300000</v>
      </c>
      <c r="F20" s="238"/>
      <c r="G20" s="253">
        <v>236700000</v>
      </c>
      <c r="H20" s="254">
        <v>527200000</v>
      </c>
      <c r="I20" s="253">
        <v>763900000</v>
      </c>
      <c r="J20" s="238"/>
      <c r="K20" s="253">
        <v>222600000</v>
      </c>
      <c r="L20" s="254">
        <v>501900000</v>
      </c>
      <c r="M20" s="253">
        <v>724500000</v>
      </c>
      <c r="N20" s="238"/>
      <c r="O20" s="254">
        <v>217700000</v>
      </c>
      <c r="P20" s="254">
        <v>504100000</v>
      </c>
      <c r="Q20" s="253">
        <v>721800000</v>
      </c>
      <c r="R20" s="238"/>
      <c r="S20" s="253">
        <v>882600000</v>
      </c>
      <c r="T20" s="253">
        <v>2052800000</v>
      </c>
      <c r="U20" s="253">
        <v>2935400000</v>
      </c>
    </row>
    <row r="21" spans="1:21" ht="12.45" customHeight="1" x14ac:dyDescent="0.25">
      <c r="A21" s="94"/>
      <c r="B21" s="94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</row>
    <row r="22" spans="1:21" ht="12.45" customHeight="1" x14ac:dyDescent="0.25">
      <c r="A22" s="94"/>
      <c r="B22" s="93" t="s">
        <v>103</v>
      </c>
      <c r="C22" s="218">
        <v>420600000</v>
      </c>
      <c r="D22" s="218">
        <v>263400000</v>
      </c>
      <c r="E22" s="218">
        <v>684000000</v>
      </c>
      <c r="F22" s="142"/>
      <c r="G22" s="218">
        <v>399700000</v>
      </c>
      <c r="H22" s="218">
        <v>254600000</v>
      </c>
      <c r="I22" s="218">
        <v>654300000</v>
      </c>
      <c r="J22" s="142"/>
      <c r="K22" s="36">
        <v>440900000</v>
      </c>
      <c r="L22" s="36">
        <v>264100000</v>
      </c>
      <c r="M22" s="36">
        <v>705000000</v>
      </c>
      <c r="N22" s="142"/>
      <c r="O22" s="36">
        <v>511000000</v>
      </c>
      <c r="P22" s="36">
        <v>287700000</v>
      </c>
      <c r="Q22" s="39">
        <v>798700000</v>
      </c>
      <c r="R22" s="142"/>
      <c r="S22" s="218">
        <v>1772300000</v>
      </c>
      <c r="T22" s="218">
        <v>1069600000</v>
      </c>
      <c r="U22" s="218">
        <v>2841900000</v>
      </c>
    </row>
    <row r="23" spans="1:21" ht="12.45" customHeight="1" x14ac:dyDescent="0.25">
      <c r="A23" s="94"/>
      <c r="B23" s="93" t="s">
        <v>101</v>
      </c>
      <c r="C23" s="218">
        <v>179500000</v>
      </c>
      <c r="D23" s="218">
        <v>136200000</v>
      </c>
      <c r="E23" s="218">
        <v>315700000</v>
      </c>
      <c r="F23" s="142"/>
      <c r="G23" s="218">
        <v>188100000</v>
      </c>
      <c r="H23" s="218">
        <v>128300000</v>
      </c>
      <c r="I23" s="218">
        <v>316400000</v>
      </c>
      <c r="J23" s="142"/>
      <c r="K23" s="36">
        <v>185500000</v>
      </c>
      <c r="L23" s="36">
        <v>131200000</v>
      </c>
      <c r="M23" s="36">
        <v>316700000</v>
      </c>
      <c r="N23" s="142"/>
      <c r="O23" s="36">
        <v>211200000</v>
      </c>
      <c r="P23" s="36">
        <v>147400000</v>
      </c>
      <c r="Q23" s="39">
        <v>358600000</v>
      </c>
      <c r="R23" s="142"/>
      <c r="S23" s="218">
        <v>764400000</v>
      </c>
      <c r="T23" s="218">
        <v>543000000</v>
      </c>
      <c r="U23" s="218">
        <v>1307400000</v>
      </c>
    </row>
    <row r="24" spans="1:21" ht="12.45" customHeight="1" x14ac:dyDescent="0.25">
      <c r="A24" s="94"/>
      <c r="B24" s="93" t="s">
        <v>106</v>
      </c>
      <c r="C24" s="218">
        <v>24200000</v>
      </c>
      <c r="D24" s="218">
        <v>42600000</v>
      </c>
      <c r="E24" s="218">
        <v>66800000</v>
      </c>
      <c r="F24" s="142"/>
      <c r="G24" s="218">
        <v>13700000</v>
      </c>
      <c r="H24" s="218">
        <v>46000000</v>
      </c>
      <c r="I24" s="218">
        <v>59700000</v>
      </c>
      <c r="J24" s="142"/>
      <c r="K24" s="36">
        <v>15500000</v>
      </c>
      <c r="L24" s="36">
        <v>42500000</v>
      </c>
      <c r="M24" s="36">
        <v>58000000</v>
      </c>
      <c r="N24" s="142"/>
      <c r="O24" s="36">
        <v>8400000</v>
      </c>
      <c r="P24" s="36">
        <v>44400000</v>
      </c>
      <c r="Q24" s="39">
        <v>52800000</v>
      </c>
      <c r="R24" s="142"/>
      <c r="S24" s="218">
        <v>61700000</v>
      </c>
      <c r="T24" s="218">
        <v>175600000</v>
      </c>
      <c r="U24" s="218">
        <v>237300000</v>
      </c>
    </row>
    <row r="25" spans="1:21" ht="12.45" customHeight="1" x14ac:dyDescent="0.25">
      <c r="A25" s="94"/>
      <c r="B25" s="93" t="s">
        <v>105</v>
      </c>
      <c r="C25" s="218">
        <v>122000000</v>
      </c>
      <c r="D25" s="218">
        <v>171000000</v>
      </c>
      <c r="E25" s="218">
        <v>293000000</v>
      </c>
      <c r="F25" s="142"/>
      <c r="G25" s="218">
        <v>144600000</v>
      </c>
      <c r="H25" s="218">
        <v>183800000</v>
      </c>
      <c r="I25" s="218">
        <v>328400000</v>
      </c>
      <c r="J25" s="142"/>
      <c r="K25" s="36">
        <v>160100000</v>
      </c>
      <c r="L25" s="36">
        <v>188800000</v>
      </c>
      <c r="M25" s="36">
        <v>348900000</v>
      </c>
      <c r="N25" s="142"/>
      <c r="O25" s="36">
        <v>185800000</v>
      </c>
      <c r="P25" s="36">
        <v>192100000</v>
      </c>
      <c r="Q25" s="39">
        <v>377900000</v>
      </c>
      <c r="R25" s="142"/>
      <c r="S25" s="218">
        <v>612400000</v>
      </c>
      <c r="T25" s="218">
        <v>735900000</v>
      </c>
      <c r="U25" s="218">
        <v>1348300000</v>
      </c>
    </row>
    <row r="26" spans="1:21" ht="12.45" customHeight="1" x14ac:dyDescent="0.25">
      <c r="A26" s="94"/>
      <c r="B26" s="93" t="s">
        <v>102</v>
      </c>
      <c r="C26" s="218">
        <v>28200000</v>
      </c>
      <c r="D26" s="218">
        <v>43000000</v>
      </c>
      <c r="E26" s="218">
        <v>71200000</v>
      </c>
      <c r="F26" s="142"/>
      <c r="G26" s="218">
        <v>32600000</v>
      </c>
      <c r="H26" s="218">
        <v>43600000</v>
      </c>
      <c r="I26" s="218">
        <v>76200000</v>
      </c>
      <c r="J26" s="142"/>
      <c r="K26" s="218">
        <v>34700000</v>
      </c>
      <c r="L26" s="36">
        <v>42700000</v>
      </c>
      <c r="M26" s="36">
        <v>77400000</v>
      </c>
      <c r="N26" s="142"/>
      <c r="O26" s="218">
        <v>42000000</v>
      </c>
      <c r="P26" s="36">
        <v>45400000</v>
      </c>
      <c r="Q26" s="39">
        <v>87400000</v>
      </c>
      <c r="R26" s="142"/>
      <c r="S26" s="218">
        <v>137400000</v>
      </c>
      <c r="T26" s="218">
        <v>174800000</v>
      </c>
      <c r="U26" s="218">
        <v>312200000</v>
      </c>
    </row>
    <row r="27" spans="1:21" ht="12.45" customHeight="1" x14ac:dyDescent="0.25">
      <c r="A27" s="94"/>
      <c r="B27" s="93" t="s">
        <v>123</v>
      </c>
      <c r="C27" s="218">
        <v>900000</v>
      </c>
      <c r="D27" s="218">
        <v>7600000</v>
      </c>
      <c r="E27" s="218">
        <v>8500000</v>
      </c>
      <c r="F27" s="142"/>
      <c r="G27" s="218">
        <v>0</v>
      </c>
      <c r="H27" s="218">
        <v>6900000</v>
      </c>
      <c r="I27" s="218">
        <v>6900000</v>
      </c>
      <c r="J27" s="142"/>
      <c r="K27" s="218">
        <v>0</v>
      </c>
      <c r="L27" s="36">
        <v>6700000</v>
      </c>
      <c r="M27" s="36">
        <v>6700000</v>
      </c>
      <c r="N27" s="142"/>
      <c r="O27" s="218">
        <v>0</v>
      </c>
      <c r="P27" s="36">
        <v>6300000</v>
      </c>
      <c r="Q27" s="39">
        <v>6300000</v>
      </c>
      <c r="R27" s="142"/>
      <c r="S27" s="218">
        <v>900000</v>
      </c>
      <c r="T27" s="218">
        <v>27500000</v>
      </c>
      <c r="U27" s="218">
        <v>28400000</v>
      </c>
    </row>
    <row r="28" spans="1:21" ht="12.45" customHeight="1" x14ac:dyDescent="0.25">
      <c r="A28" s="94"/>
      <c r="B28" s="93" t="s">
        <v>108</v>
      </c>
      <c r="C28" s="218">
        <v>37300000</v>
      </c>
      <c r="D28" s="218">
        <v>1800000</v>
      </c>
      <c r="E28" s="218">
        <v>39100000</v>
      </c>
      <c r="F28" s="142"/>
      <c r="G28" s="218">
        <v>30400000</v>
      </c>
      <c r="H28" s="218">
        <v>2000000</v>
      </c>
      <c r="I28" s="218">
        <v>32400000</v>
      </c>
      <c r="J28" s="142"/>
      <c r="K28" s="36">
        <v>39600000</v>
      </c>
      <c r="L28" s="36">
        <v>1800000</v>
      </c>
      <c r="M28" s="36">
        <v>41400000</v>
      </c>
      <c r="N28" s="142"/>
      <c r="O28" s="36">
        <v>40200000</v>
      </c>
      <c r="P28" s="36">
        <v>1400000</v>
      </c>
      <c r="Q28" s="39">
        <v>41600000</v>
      </c>
      <c r="R28" s="142"/>
      <c r="S28" s="218">
        <v>147500000</v>
      </c>
      <c r="T28" s="218">
        <v>7000000</v>
      </c>
      <c r="U28" s="218">
        <v>154500000</v>
      </c>
    </row>
    <row r="29" spans="1:21" ht="12.45" customHeight="1" x14ac:dyDescent="0.25">
      <c r="A29" s="94"/>
      <c r="B29" s="93" t="s">
        <v>104</v>
      </c>
      <c r="C29" s="218">
        <v>24800000</v>
      </c>
      <c r="D29" s="218">
        <v>1600000</v>
      </c>
      <c r="E29" s="218">
        <v>26400000</v>
      </c>
      <c r="F29" s="142"/>
      <c r="G29" s="218">
        <v>24800000</v>
      </c>
      <c r="H29" s="218">
        <v>1400000</v>
      </c>
      <c r="I29" s="218">
        <v>26200000</v>
      </c>
      <c r="J29" s="142"/>
      <c r="K29" s="36">
        <v>41800000</v>
      </c>
      <c r="L29" s="36">
        <v>1800000</v>
      </c>
      <c r="M29" s="36">
        <v>43600000</v>
      </c>
      <c r="N29" s="142"/>
      <c r="O29" s="36">
        <v>23100000</v>
      </c>
      <c r="P29" s="36">
        <v>1500000</v>
      </c>
      <c r="Q29" s="39">
        <v>24600000</v>
      </c>
      <c r="R29" s="142"/>
      <c r="S29" s="218">
        <v>114400000</v>
      </c>
      <c r="T29" s="218">
        <v>6300000</v>
      </c>
      <c r="U29" s="218">
        <v>120700000</v>
      </c>
    </row>
    <row r="30" spans="1:21" ht="15.6" x14ac:dyDescent="0.25">
      <c r="A30" s="94"/>
      <c r="B30" s="255" t="s">
        <v>124</v>
      </c>
      <c r="C30" s="218">
        <v>31900000</v>
      </c>
      <c r="D30" s="218">
        <v>50400000</v>
      </c>
      <c r="E30" s="218">
        <v>82300000</v>
      </c>
      <c r="F30" s="142"/>
      <c r="G30" s="218">
        <v>33900000</v>
      </c>
      <c r="H30" s="218">
        <v>46100000</v>
      </c>
      <c r="I30" s="218">
        <v>80000000</v>
      </c>
      <c r="J30" s="142"/>
      <c r="K30" s="36">
        <v>38400000</v>
      </c>
      <c r="L30" s="36">
        <v>54300000</v>
      </c>
      <c r="M30" s="39">
        <v>92700000</v>
      </c>
      <c r="N30" s="142"/>
      <c r="O30" s="36">
        <v>38300000</v>
      </c>
      <c r="P30" s="36">
        <v>63400000</v>
      </c>
      <c r="Q30" s="39">
        <v>101700000</v>
      </c>
      <c r="R30" s="142"/>
      <c r="S30" s="218">
        <v>142600000</v>
      </c>
      <c r="T30" s="218">
        <v>214200000</v>
      </c>
      <c r="U30" s="218">
        <v>356800000</v>
      </c>
    </row>
    <row r="31" spans="1:21" ht="15.6" x14ac:dyDescent="0.25">
      <c r="A31" s="94"/>
      <c r="B31" s="47" t="s">
        <v>125</v>
      </c>
      <c r="C31" s="218">
        <v>15200000</v>
      </c>
      <c r="D31" s="218">
        <v>4100000</v>
      </c>
      <c r="E31" s="218">
        <v>19300000</v>
      </c>
      <c r="F31" s="140"/>
      <c r="G31" s="218">
        <v>9900000</v>
      </c>
      <c r="H31" s="218">
        <v>1200000</v>
      </c>
      <c r="I31" s="218">
        <v>11100000</v>
      </c>
      <c r="J31" s="142"/>
      <c r="K31" s="230">
        <v>13000000</v>
      </c>
      <c r="L31" s="230">
        <v>2400000</v>
      </c>
      <c r="M31" s="218">
        <v>15400000</v>
      </c>
      <c r="N31" s="256"/>
      <c r="O31" s="230">
        <v>9600000</v>
      </c>
      <c r="P31" s="230">
        <v>5000000</v>
      </c>
      <c r="Q31" s="218">
        <v>14600000</v>
      </c>
      <c r="R31" s="142"/>
      <c r="S31" s="218">
        <v>47800000</v>
      </c>
      <c r="T31" s="218">
        <v>12400000</v>
      </c>
      <c r="U31" s="218">
        <v>60200000</v>
      </c>
    </row>
    <row r="32" spans="1:21" ht="12.45" customHeight="1" x14ac:dyDescent="0.25">
      <c r="A32" s="94"/>
      <c r="B32" s="93" t="s">
        <v>98</v>
      </c>
      <c r="C32" s="218">
        <v>14900000</v>
      </c>
      <c r="D32" s="218">
        <v>3400000</v>
      </c>
      <c r="E32" s="218">
        <v>18300000</v>
      </c>
      <c r="F32" s="140"/>
      <c r="G32" s="218">
        <v>37300000</v>
      </c>
      <c r="H32" s="218">
        <v>7000000</v>
      </c>
      <c r="I32" s="218">
        <v>44300000</v>
      </c>
      <c r="J32" s="142"/>
      <c r="K32" s="230">
        <v>63200000</v>
      </c>
      <c r="L32" s="230">
        <v>10500000</v>
      </c>
      <c r="M32" s="218">
        <v>73700000</v>
      </c>
      <c r="N32" s="256"/>
      <c r="O32" s="230">
        <v>92400000</v>
      </c>
      <c r="P32" s="230">
        <v>20100000</v>
      </c>
      <c r="Q32" s="218">
        <v>112500000</v>
      </c>
      <c r="R32" s="142"/>
      <c r="S32" s="218">
        <v>207700000</v>
      </c>
      <c r="T32" s="218">
        <v>41000000</v>
      </c>
      <c r="U32" s="218">
        <v>248700000</v>
      </c>
    </row>
    <row r="33" spans="1:21" ht="12.45" customHeight="1" x14ac:dyDescent="0.25">
      <c r="A33" s="94"/>
      <c r="B33" s="93" t="s">
        <v>126</v>
      </c>
      <c r="C33" s="272">
        <v>0</v>
      </c>
      <c r="D33" s="272">
        <v>0</v>
      </c>
      <c r="E33" s="272">
        <v>0</v>
      </c>
      <c r="F33" s="273"/>
      <c r="G33" s="272">
        <v>0</v>
      </c>
      <c r="H33" s="272">
        <v>0</v>
      </c>
      <c r="I33" s="272">
        <v>0</v>
      </c>
      <c r="J33" s="274"/>
      <c r="K33" s="272">
        <v>0</v>
      </c>
      <c r="L33" s="275">
        <v>3800000</v>
      </c>
      <c r="M33" s="272">
        <v>3800000</v>
      </c>
      <c r="N33" s="276"/>
      <c r="O33" s="272">
        <v>0</v>
      </c>
      <c r="P33" s="275">
        <v>7300000</v>
      </c>
      <c r="Q33" s="272">
        <v>7300000</v>
      </c>
      <c r="R33" s="274"/>
      <c r="S33" s="272">
        <v>0</v>
      </c>
      <c r="T33" s="272">
        <v>11100000</v>
      </c>
      <c r="U33" s="272">
        <v>11100000</v>
      </c>
    </row>
    <row r="34" spans="1:21" ht="12.45" customHeight="1" x14ac:dyDescent="0.25">
      <c r="A34" s="94"/>
      <c r="B34" s="93" t="s">
        <v>97</v>
      </c>
      <c r="C34" s="216">
        <v>0</v>
      </c>
      <c r="D34" s="216">
        <v>1900000</v>
      </c>
      <c r="E34" s="216">
        <v>1900000</v>
      </c>
      <c r="F34" s="140"/>
      <c r="G34" s="216">
        <v>0</v>
      </c>
      <c r="H34" s="216">
        <v>2000000</v>
      </c>
      <c r="I34" s="216">
        <v>2000000</v>
      </c>
      <c r="J34" s="142"/>
      <c r="K34" s="216">
        <v>200000</v>
      </c>
      <c r="L34" s="257">
        <v>2800000</v>
      </c>
      <c r="M34" s="216">
        <v>3000000</v>
      </c>
      <c r="N34" s="256"/>
      <c r="O34" s="216">
        <v>0</v>
      </c>
      <c r="P34" s="257">
        <v>2300000</v>
      </c>
      <c r="Q34" s="216">
        <v>2300000</v>
      </c>
      <c r="R34" s="142"/>
      <c r="S34" s="216">
        <v>300000</v>
      </c>
      <c r="T34" s="216">
        <v>8800000</v>
      </c>
      <c r="U34" s="216">
        <v>9100000</v>
      </c>
    </row>
    <row r="35" spans="1:21" ht="12.45" customHeight="1" x14ac:dyDescent="0.25">
      <c r="A35" s="473" t="s">
        <v>96</v>
      </c>
      <c r="B35" s="465"/>
      <c r="C35" s="219">
        <v>899500000</v>
      </c>
      <c r="D35" s="219">
        <v>726800000</v>
      </c>
      <c r="E35" s="219">
        <v>1626300000</v>
      </c>
      <c r="F35" s="258"/>
      <c r="G35" s="219">
        <v>915000000</v>
      </c>
      <c r="H35" s="219">
        <v>722900000</v>
      </c>
      <c r="I35" s="219">
        <v>1637900000</v>
      </c>
      <c r="J35" s="258"/>
      <c r="K35" s="233">
        <v>1032800000</v>
      </c>
      <c r="L35" s="233">
        <v>753600000</v>
      </c>
      <c r="M35" s="233">
        <v>1786400000</v>
      </c>
      <c r="N35" s="258"/>
      <c r="O35" s="233">
        <v>1162000000</v>
      </c>
      <c r="P35" s="233">
        <v>824200000</v>
      </c>
      <c r="Q35" s="231">
        <v>1986200000</v>
      </c>
      <c r="R35" s="258"/>
      <c r="S35" s="219">
        <v>4009400000</v>
      </c>
      <c r="T35" s="219">
        <v>3027400000</v>
      </c>
      <c r="U35" s="219">
        <v>7036800000</v>
      </c>
    </row>
    <row r="36" spans="1:21" ht="12.45" customHeight="1" x14ac:dyDescent="0.25">
      <c r="A36" s="94"/>
      <c r="B36" s="94"/>
      <c r="C36" s="250"/>
      <c r="D36" s="250"/>
      <c r="E36" s="250"/>
      <c r="F36" s="218"/>
      <c r="G36" s="250"/>
      <c r="H36" s="250"/>
      <c r="I36" s="250"/>
      <c r="J36" s="218"/>
      <c r="K36" s="250"/>
      <c r="L36" s="250"/>
      <c r="M36" s="250"/>
      <c r="N36" s="218"/>
      <c r="O36" s="259"/>
      <c r="P36" s="250"/>
      <c r="Q36" s="250"/>
      <c r="R36" s="218"/>
      <c r="S36" s="250"/>
      <c r="T36" s="250"/>
      <c r="U36" s="250"/>
    </row>
    <row r="37" spans="1:21" ht="12.45" customHeight="1" x14ac:dyDescent="0.25">
      <c r="A37" s="94"/>
      <c r="B37" s="93" t="s">
        <v>87</v>
      </c>
      <c r="C37" s="218">
        <v>252700000</v>
      </c>
      <c r="D37" s="218">
        <v>320300000</v>
      </c>
      <c r="E37" s="218">
        <v>573000000</v>
      </c>
      <c r="F37" s="142"/>
      <c r="G37" s="218">
        <v>330000000</v>
      </c>
      <c r="H37" s="218">
        <v>334300000</v>
      </c>
      <c r="I37" s="218">
        <v>664300000</v>
      </c>
      <c r="J37" s="142"/>
      <c r="K37" s="36">
        <v>296700000</v>
      </c>
      <c r="L37" s="39">
        <v>331800000</v>
      </c>
      <c r="M37" s="39">
        <v>628500000</v>
      </c>
      <c r="N37" s="142"/>
      <c r="O37" s="36">
        <v>283000000</v>
      </c>
      <c r="P37" s="39">
        <v>344200000</v>
      </c>
      <c r="Q37" s="39">
        <v>627200000</v>
      </c>
      <c r="R37" s="142"/>
      <c r="S37" s="218">
        <v>1162400000</v>
      </c>
      <c r="T37" s="218">
        <v>1330700000</v>
      </c>
      <c r="U37" s="218">
        <v>2493100000</v>
      </c>
    </row>
    <row r="38" spans="1:21" ht="12.45" customHeight="1" x14ac:dyDescent="0.25">
      <c r="A38" s="94"/>
      <c r="B38" s="93" t="s">
        <v>84</v>
      </c>
      <c r="C38" s="218">
        <v>-100000</v>
      </c>
      <c r="D38" s="218">
        <v>30300000</v>
      </c>
      <c r="E38" s="218">
        <v>30200000</v>
      </c>
      <c r="F38" s="142"/>
      <c r="G38" s="218">
        <v>4500000</v>
      </c>
      <c r="H38" s="218">
        <v>31500000</v>
      </c>
      <c r="I38" s="218">
        <v>36000000</v>
      </c>
      <c r="J38" s="142"/>
      <c r="K38" s="36">
        <v>7300000</v>
      </c>
      <c r="L38" s="39">
        <v>28400000</v>
      </c>
      <c r="M38" s="218">
        <v>35700000</v>
      </c>
      <c r="N38" s="142"/>
      <c r="O38" s="36">
        <v>14600000</v>
      </c>
      <c r="P38" s="39">
        <v>30900000</v>
      </c>
      <c r="Q38" s="218">
        <v>45500000</v>
      </c>
      <c r="R38" s="142"/>
      <c r="S38" s="218">
        <v>26300000</v>
      </c>
      <c r="T38" s="218">
        <v>121000000</v>
      </c>
      <c r="U38" s="218">
        <v>147300000</v>
      </c>
    </row>
    <row r="39" spans="1:21" ht="12.45" customHeight="1" x14ac:dyDescent="0.25">
      <c r="A39" s="94"/>
      <c r="B39" s="93" t="s">
        <v>86</v>
      </c>
      <c r="C39" s="218">
        <v>62300000</v>
      </c>
      <c r="D39" s="218">
        <v>5200000</v>
      </c>
      <c r="E39" s="218">
        <v>67500000</v>
      </c>
      <c r="F39" s="142"/>
      <c r="G39" s="218">
        <v>70400000</v>
      </c>
      <c r="H39" s="218">
        <v>17300000</v>
      </c>
      <c r="I39" s="218">
        <v>87700000</v>
      </c>
      <c r="J39" s="142"/>
      <c r="K39" s="36">
        <v>75900000</v>
      </c>
      <c r="L39" s="218">
        <v>35300000</v>
      </c>
      <c r="M39" s="39">
        <v>111200000</v>
      </c>
      <c r="N39" s="142"/>
      <c r="O39" s="36">
        <v>69100000</v>
      </c>
      <c r="P39" s="218">
        <v>48400000</v>
      </c>
      <c r="Q39" s="39">
        <v>117500000</v>
      </c>
      <c r="R39" s="142"/>
      <c r="S39" s="218">
        <v>277700000</v>
      </c>
      <c r="T39" s="218">
        <v>106100000</v>
      </c>
      <c r="U39" s="218">
        <v>383800000</v>
      </c>
    </row>
    <row r="40" spans="1:21" ht="12.45" customHeight="1" x14ac:dyDescent="0.25">
      <c r="A40" s="94"/>
      <c r="B40" s="93" t="s">
        <v>85</v>
      </c>
      <c r="C40" s="218">
        <v>63400000</v>
      </c>
      <c r="D40" s="218">
        <v>24800000</v>
      </c>
      <c r="E40" s="218">
        <v>88200000</v>
      </c>
      <c r="F40" s="142"/>
      <c r="G40" s="218">
        <v>114900000</v>
      </c>
      <c r="H40" s="218">
        <v>19700000</v>
      </c>
      <c r="I40" s="218">
        <v>134600000</v>
      </c>
      <c r="J40" s="142"/>
      <c r="K40" s="36">
        <v>57400000</v>
      </c>
      <c r="L40" s="39">
        <v>28600000</v>
      </c>
      <c r="M40" s="39">
        <v>86000000</v>
      </c>
      <c r="N40" s="142"/>
      <c r="O40" s="36">
        <v>151000000</v>
      </c>
      <c r="P40" s="39">
        <v>25200000</v>
      </c>
      <c r="Q40" s="39">
        <v>176200000</v>
      </c>
      <c r="R40" s="142"/>
      <c r="S40" s="218">
        <v>386700000</v>
      </c>
      <c r="T40" s="218">
        <v>98300000</v>
      </c>
      <c r="U40" s="218">
        <v>485000000</v>
      </c>
    </row>
    <row r="41" spans="1:21" ht="12.45" customHeight="1" x14ac:dyDescent="0.25">
      <c r="A41" s="94"/>
      <c r="B41" s="93" t="s">
        <v>81</v>
      </c>
      <c r="C41" s="216">
        <v>0</v>
      </c>
      <c r="D41" s="216">
        <v>100000</v>
      </c>
      <c r="E41" s="216">
        <v>100000</v>
      </c>
      <c r="F41" s="142"/>
      <c r="G41" s="216">
        <v>0</v>
      </c>
      <c r="H41" s="216">
        <v>-100000</v>
      </c>
      <c r="I41" s="216">
        <v>-100000</v>
      </c>
      <c r="J41" s="142"/>
      <c r="K41" s="216">
        <v>0</v>
      </c>
      <c r="L41" s="216">
        <v>0</v>
      </c>
      <c r="M41" s="216">
        <v>0</v>
      </c>
      <c r="N41" s="142"/>
      <c r="O41" s="216">
        <v>600000</v>
      </c>
      <c r="P41" s="216">
        <v>0</v>
      </c>
      <c r="Q41" s="216">
        <v>600000</v>
      </c>
      <c r="R41" s="142"/>
      <c r="S41" s="216">
        <v>600000</v>
      </c>
      <c r="T41" s="216">
        <v>0</v>
      </c>
      <c r="U41" s="216">
        <v>600000</v>
      </c>
    </row>
    <row r="42" spans="1:21" ht="12.45" customHeight="1" x14ac:dyDescent="0.25">
      <c r="A42" s="93" t="s">
        <v>80</v>
      </c>
      <c r="B42" s="94"/>
      <c r="C42" s="219">
        <v>378400000</v>
      </c>
      <c r="D42" s="219">
        <v>380600000</v>
      </c>
      <c r="E42" s="219">
        <v>759000000</v>
      </c>
      <c r="F42" s="258"/>
      <c r="G42" s="219">
        <v>519900000</v>
      </c>
      <c r="H42" s="219">
        <v>402700000</v>
      </c>
      <c r="I42" s="219">
        <v>922600000</v>
      </c>
      <c r="J42" s="258"/>
      <c r="K42" s="243">
        <v>437200000</v>
      </c>
      <c r="L42" s="243">
        <v>424100000</v>
      </c>
      <c r="M42" s="243">
        <v>861300000</v>
      </c>
      <c r="N42" s="258"/>
      <c r="O42" s="243">
        <v>518300000</v>
      </c>
      <c r="P42" s="243">
        <v>448600000</v>
      </c>
      <c r="Q42" s="219">
        <v>966900000</v>
      </c>
      <c r="R42" s="258"/>
      <c r="S42" s="219">
        <v>1853700000</v>
      </c>
      <c r="T42" s="219">
        <v>1656100000</v>
      </c>
      <c r="U42" s="219">
        <v>3509800000</v>
      </c>
    </row>
    <row r="43" spans="1:21" ht="12.45" customHeight="1" x14ac:dyDescent="0.25">
      <c r="A43" s="94"/>
      <c r="B43" s="94"/>
      <c r="C43" s="250"/>
      <c r="D43" s="250"/>
      <c r="E43" s="250"/>
      <c r="F43" s="218"/>
      <c r="G43" s="250"/>
      <c r="H43" s="250"/>
      <c r="I43" s="250"/>
      <c r="J43" s="218"/>
      <c r="K43" s="250"/>
      <c r="L43" s="250"/>
      <c r="M43" s="250"/>
      <c r="N43" s="218"/>
      <c r="O43" s="250"/>
      <c r="P43" s="250"/>
      <c r="Q43" s="250"/>
      <c r="R43" s="218"/>
      <c r="S43" s="250"/>
      <c r="T43" s="250"/>
      <c r="U43" s="250"/>
    </row>
    <row r="44" spans="1:21" ht="12.45" customHeight="1" x14ac:dyDescent="0.25">
      <c r="A44" s="94"/>
      <c r="B44" s="93" t="s">
        <v>113</v>
      </c>
      <c r="C44" s="250">
        <v>247100000</v>
      </c>
      <c r="D44" s="250">
        <v>291200000</v>
      </c>
      <c r="E44" s="250">
        <v>538300000</v>
      </c>
      <c r="F44" s="218"/>
      <c r="G44" s="250">
        <v>309500000</v>
      </c>
      <c r="H44" s="250">
        <v>258400000</v>
      </c>
      <c r="I44" s="250">
        <v>567900000</v>
      </c>
      <c r="J44" s="218"/>
      <c r="K44" s="250">
        <v>313300000</v>
      </c>
      <c r="L44" s="250">
        <v>252800000</v>
      </c>
      <c r="M44" s="250">
        <v>566100000</v>
      </c>
      <c r="N44" s="218"/>
      <c r="O44" s="250">
        <v>387000000</v>
      </c>
      <c r="P44" s="250">
        <v>251400000</v>
      </c>
      <c r="Q44" s="250">
        <v>638400000</v>
      </c>
      <c r="R44" s="218"/>
      <c r="S44" s="251">
        <v>1256800000</v>
      </c>
      <c r="T44" s="251">
        <v>1053900000</v>
      </c>
      <c r="U44" s="251">
        <v>2310700000</v>
      </c>
    </row>
    <row r="45" spans="1:21" x14ac:dyDescent="0.25">
      <c r="A45" s="94"/>
      <c r="B45" s="93" t="s">
        <v>111</v>
      </c>
      <c r="C45" s="250">
        <v>5700000</v>
      </c>
      <c r="D45" s="250">
        <v>16200000</v>
      </c>
      <c r="E45" s="250">
        <v>21900000</v>
      </c>
      <c r="F45" s="218"/>
      <c r="G45" s="250">
        <v>11200000</v>
      </c>
      <c r="H45" s="250">
        <v>14800000</v>
      </c>
      <c r="I45" s="250">
        <v>26000000</v>
      </c>
      <c r="J45" s="218"/>
      <c r="K45" s="250">
        <v>9000000</v>
      </c>
      <c r="L45" s="250">
        <v>14600000</v>
      </c>
      <c r="M45" s="250">
        <v>23600000</v>
      </c>
      <c r="N45" s="218"/>
      <c r="O45" s="250">
        <v>12200000</v>
      </c>
      <c r="P45" s="250">
        <v>13900000</v>
      </c>
      <c r="Q45" s="250">
        <v>26100000</v>
      </c>
      <c r="R45" s="218"/>
      <c r="S45" s="250">
        <v>38100000</v>
      </c>
      <c r="T45" s="250">
        <v>59400000</v>
      </c>
      <c r="U45" s="250">
        <v>97500000</v>
      </c>
    </row>
    <row r="46" spans="1:21" ht="12.45" customHeight="1" x14ac:dyDescent="0.25">
      <c r="A46" s="94"/>
      <c r="B46" s="93" t="s">
        <v>112</v>
      </c>
      <c r="C46" s="250">
        <v>94600000</v>
      </c>
      <c r="D46" s="250">
        <v>27200000</v>
      </c>
      <c r="E46" s="250">
        <v>121800000</v>
      </c>
      <c r="F46" s="142"/>
      <c r="G46" s="250">
        <v>102000000</v>
      </c>
      <c r="H46" s="250">
        <v>26800000</v>
      </c>
      <c r="I46" s="250">
        <v>128800000</v>
      </c>
      <c r="J46" s="142"/>
      <c r="K46" s="250">
        <v>106300000</v>
      </c>
      <c r="L46" s="250">
        <v>25800000</v>
      </c>
      <c r="M46" s="250">
        <v>132100000</v>
      </c>
      <c r="N46" s="142"/>
      <c r="O46" s="250">
        <v>114600000</v>
      </c>
      <c r="P46" s="250">
        <v>25700000</v>
      </c>
      <c r="Q46" s="250">
        <v>140300000</v>
      </c>
      <c r="R46" s="142"/>
      <c r="S46" s="251">
        <v>417600000</v>
      </c>
      <c r="T46" s="251">
        <v>105400000</v>
      </c>
      <c r="U46" s="251">
        <v>523000000</v>
      </c>
    </row>
    <row r="47" spans="1:21" ht="12.45" customHeight="1" x14ac:dyDescent="0.25">
      <c r="A47" s="94"/>
      <c r="B47" s="93" t="s">
        <v>114</v>
      </c>
      <c r="C47" s="218">
        <v>4900000</v>
      </c>
      <c r="D47" s="218">
        <v>13900000</v>
      </c>
      <c r="E47" s="218">
        <v>18800000</v>
      </c>
      <c r="F47" s="218"/>
      <c r="G47" s="218">
        <v>5100000</v>
      </c>
      <c r="H47" s="218">
        <v>14300000</v>
      </c>
      <c r="I47" s="218">
        <v>19400000</v>
      </c>
      <c r="J47" s="218"/>
      <c r="K47" s="218">
        <v>6000000</v>
      </c>
      <c r="L47" s="218">
        <v>14500000</v>
      </c>
      <c r="M47" s="250">
        <v>20500000</v>
      </c>
      <c r="N47" s="218"/>
      <c r="O47" s="218">
        <v>5100000</v>
      </c>
      <c r="P47" s="218">
        <v>12200000</v>
      </c>
      <c r="Q47" s="218">
        <v>17300000</v>
      </c>
      <c r="R47" s="218"/>
      <c r="S47" s="218">
        <v>21000000</v>
      </c>
      <c r="T47" s="218">
        <v>55000000</v>
      </c>
      <c r="U47" s="251">
        <v>76000000</v>
      </c>
    </row>
    <row r="48" spans="1:21" x14ac:dyDescent="0.25">
      <c r="A48" s="94"/>
      <c r="B48" s="93" t="s">
        <v>110</v>
      </c>
      <c r="C48" s="252">
        <v>5200000</v>
      </c>
      <c r="D48" s="252">
        <v>9300000</v>
      </c>
      <c r="E48" s="252">
        <v>14500000</v>
      </c>
      <c r="F48" s="218"/>
      <c r="G48" s="252">
        <v>4700000</v>
      </c>
      <c r="H48" s="252">
        <v>16300000</v>
      </c>
      <c r="I48" s="252">
        <v>21000000</v>
      </c>
      <c r="J48" s="218"/>
      <c r="K48" s="252">
        <v>6200000</v>
      </c>
      <c r="L48" s="252">
        <v>11400000</v>
      </c>
      <c r="M48" s="252">
        <v>17600000</v>
      </c>
      <c r="N48" s="218"/>
      <c r="O48" s="252">
        <v>5300000</v>
      </c>
      <c r="P48" s="252">
        <v>2400000</v>
      </c>
      <c r="Q48" s="252">
        <v>7700000</v>
      </c>
      <c r="R48" s="218"/>
      <c r="S48" s="252">
        <v>21400000</v>
      </c>
      <c r="T48" s="252">
        <v>39400000</v>
      </c>
      <c r="U48" s="252">
        <v>60800000</v>
      </c>
    </row>
    <row r="49" spans="1:21" ht="18.75" customHeight="1" x14ac:dyDescent="0.25">
      <c r="A49" s="473" t="s">
        <v>109</v>
      </c>
      <c r="B49" s="465"/>
      <c r="C49" s="254">
        <v>357500000</v>
      </c>
      <c r="D49" s="254">
        <v>357700000</v>
      </c>
      <c r="E49" s="254">
        <v>715200000</v>
      </c>
      <c r="F49" s="219"/>
      <c r="G49" s="254">
        <v>432600000</v>
      </c>
      <c r="H49" s="254">
        <v>330600000</v>
      </c>
      <c r="I49" s="254">
        <v>763200000</v>
      </c>
      <c r="J49" s="219"/>
      <c r="K49" s="254">
        <v>440800000</v>
      </c>
      <c r="L49" s="254">
        <v>319100000</v>
      </c>
      <c r="M49" s="254">
        <v>759900000</v>
      </c>
      <c r="N49" s="219"/>
      <c r="O49" s="254">
        <v>524000000</v>
      </c>
      <c r="P49" s="254">
        <v>305700000</v>
      </c>
      <c r="Q49" s="254">
        <v>829700000</v>
      </c>
      <c r="R49" s="219"/>
      <c r="S49" s="253">
        <v>1754900000</v>
      </c>
      <c r="T49" s="253">
        <v>1313100000</v>
      </c>
      <c r="U49" s="253">
        <v>3068000000</v>
      </c>
    </row>
    <row r="50" spans="1:21" ht="12.45" customHeight="1" x14ac:dyDescent="0.25">
      <c r="A50" s="94"/>
      <c r="B50" s="94"/>
      <c r="C50" s="254"/>
      <c r="D50" s="254"/>
      <c r="E50" s="254"/>
      <c r="F50" s="238"/>
      <c r="G50" s="254"/>
      <c r="H50" s="254"/>
      <c r="I50" s="254"/>
      <c r="J50" s="238"/>
      <c r="K50" s="254"/>
      <c r="L50" s="254"/>
      <c r="M50" s="254"/>
      <c r="N50" s="238"/>
      <c r="O50" s="254"/>
      <c r="P50" s="254"/>
      <c r="Q50" s="254"/>
      <c r="R50" s="238"/>
      <c r="S50" s="254"/>
      <c r="T50" s="254"/>
      <c r="U50" s="254"/>
    </row>
    <row r="51" spans="1:21" ht="12.45" customHeight="1" x14ac:dyDescent="0.25">
      <c r="A51" s="94"/>
      <c r="B51" s="93" t="s">
        <v>79</v>
      </c>
      <c r="C51" s="260">
        <v>0</v>
      </c>
      <c r="D51" s="260">
        <v>28400000</v>
      </c>
      <c r="E51" s="260">
        <v>28400000</v>
      </c>
      <c r="F51" s="94"/>
      <c r="G51" s="260">
        <v>0</v>
      </c>
      <c r="H51" s="260">
        <v>20300000</v>
      </c>
      <c r="I51" s="260">
        <v>20300000</v>
      </c>
      <c r="J51" s="94"/>
      <c r="K51" s="260">
        <v>0</v>
      </c>
      <c r="L51" s="260">
        <v>22300000</v>
      </c>
      <c r="M51" s="260">
        <v>22300000</v>
      </c>
      <c r="N51" s="94"/>
      <c r="O51" s="260">
        <v>0</v>
      </c>
      <c r="P51" s="260">
        <v>19300000</v>
      </c>
      <c r="Q51" s="260">
        <v>19300000</v>
      </c>
      <c r="R51" s="94"/>
      <c r="S51" s="260">
        <v>0</v>
      </c>
      <c r="T51" s="260">
        <v>90200000</v>
      </c>
      <c r="U51" s="260">
        <v>90200000</v>
      </c>
    </row>
    <row r="52" spans="1:21" x14ac:dyDescent="0.25">
      <c r="A52" s="94"/>
      <c r="B52" s="93" t="s">
        <v>78</v>
      </c>
      <c r="C52" s="261">
        <v>13500000</v>
      </c>
      <c r="D52" s="261">
        <v>27200000</v>
      </c>
      <c r="E52" s="261">
        <v>40700000</v>
      </c>
      <c r="F52" s="142"/>
      <c r="G52" s="261">
        <v>13600000</v>
      </c>
      <c r="H52" s="261">
        <v>16500000</v>
      </c>
      <c r="I52" s="261">
        <v>30100000</v>
      </c>
      <c r="J52" s="142"/>
      <c r="K52" s="261">
        <v>11600000</v>
      </c>
      <c r="L52" s="261">
        <v>15000000</v>
      </c>
      <c r="M52" s="261">
        <v>26600000</v>
      </c>
      <c r="N52" s="142"/>
      <c r="O52" s="261">
        <v>16800000</v>
      </c>
      <c r="P52" s="261">
        <v>23200000</v>
      </c>
      <c r="Q52" s="261">
        <v>40000000</v>
      </c>
      <c r="R52" s="142"/>
      <c r="S52" s="261">
        <v>55600000</v>
      </c>
      <c r="T52" s="261">
        <v>82000000</v>
      </c>
      <c r="U52" s="261">
        <v>137600000</v>
      </c>
    </row>
    <row r="53" spans="1:21" ht="18.75" customHeight="1" x14ac:dyDescent="0.25">
      <c r="A53" s="473" t="s">
        <v>77</v>
      </c>
      <c r="B53" s="465"/>
      <c r="C53" s="265">
        <v>13500000</v>
      </c>
      <c r="D53" s="265">
        <v>55600000</v>
      </c>
      <c r="E53" s="265">
        <v>69100000</v>
      </c>
      <c r="F53" s="266"/>
      <c r="G53" s="265">
        <v>13600000</v>
      </c>
      <c r="H53" s="265">
        <v>36700000</v>
      </c>
      <c r="I53" s="265">
        <v>50300000</v>
      </c>
      <c r="J53" s="266"/>
      <c r="K53" s="267">
        <v>11700000</v>
      </c>
      <c r="L53" s="267">
        <v>37100000</v>
      </c>
      <c r="M53" s="267">
        <v>48800000</v>
      </c>
      <c r="N53" s="266"/>
      <c r="O53" s="265">
        <v>16800000</v>
      </c>
      <c r="P53" s="265">
        <v>42500000</v>
      </c>
      <c r="Q53" s="265">
        <v>59300000</v>
      </c>
      <c r="R53" s="266"/>
      <c r="S53" s="265">
        <v>55600000</v>
      </c>
      <c r="T53" s="265">
        <v>172100000</v>
      </c>
      <c r="U53" s="265">
        <v>227700000</v>
      </c>
    </row>
    <row r="54" spans="1:21" ht="12.45" customHeight="1" x14ac:dyDescent="0.25">
      <c r="A54" s="94"/>
      <c r="B54" s="94"/>
      <c r="C54" s="262"/>
      <c r="D54" s="262"/>
      <c r="E54" s="262"/>
      <c r="F54" s="236"/>
      <c r="G54" s="262"/>
      <c r="H54" s="262"/>
      <c r="I54" s="262"/>
      <c r="J54" s="236"/>
      <c r="K54" s="262"/>
      <c r="L54" s="262"/>
      <c r="M54" s="262"/>
      <c r="N54" s="236"/>
      <c r="O54" s="262"/>
      <c r="P54" s="262"/>
      <c r="Q54" s="262"/>
      <c r="R54" s="236"/>
      <c r="S54" s="262"/>
      <c r="T54" s="262"/>
      <c r="U54" s="263"/>
    </row>
    <row r="55" spans="1:21" ht="18.75" customHeight="1" x14ac:dyDescent="0.25">
      <c r="A55" s="470" t="s">
        <v>76</v>
      </c>
      <c r="B55" s="465"/>
      <c r="C55" s="253">
        <v>1854500000</v>
      </c>
      <c r="D55" s="253">
        <v>2040400000</v>
      </c>
      <c r="E55" s="253">
        <v>3894900000</v>
      </c>
      <c r="F55" s="219"/>
      <c r="G55" s="253">
        <v>2117800000</v>
      </c>
      <c r="H55" s="253">
        <v>2020100000</v>
      </c>
      <c r="I55" s="253">
        <v>4137900000</v>
      </c>
      <c r="J55" s="219"/>
      <c r="K55" s="253">
        <v>2145100000</v>
      </c>
      <c r="L55" s="253">
        <v>2035800000</v>
      </c>
      <c r="M55" s="253">
        <v>4180900000</v>
      </c>
      <c r="N55" s="219"/>
      <c r="O55" s="253">
        <v>2438800000</v>
      </c>
      <c r="P55" s="253">
        <v>2125100000</v>
      </c>
      <c r="Q55" s="253">
        <v>4563900000</v>
      </c>
      <c r="R55" s="219"/>
      <c r="S55" s="253">
        <v>8556200000</v>
      </c>
      <c r="T55" s="253">
        <v>8221500000</v>
      </c>
      <c r="U55" s="253">
        <v>16777700000</v>
      </c>
    </row>
    <row r="56" spans="1:21" ht="12.45" customHeight="1" x14ac:dyDescent="0.25">
      <c r="A56" s="94"/>
      <c r="B56" s="94"/>
      <c r="C56" s="221"/>
      <c r="D56" s="221"/>
      <c r="E56" s="221"/>
      <c r="F56" s="94"/>
      <c r="G56" s="221"/>
      <c r="H56" s="221"/>
      <c r="I56" s="221"/>
      <c r="J56" s="94"/>
      <c r="K56" s="221"/>
      <c r="L56" s="221"/>
      <c r="M56" s="221"/>
      <c r="N56" s="94"/>
      <c r="O56" s="221"/>
      <c r="P56" s="221"/>
      <c r="Q56" s="221"/>
      <c r="R56" s="94"/>
      <c r="S56" s="221"/>
      <c r="T56" s="221"/>
      <c r="U56" s="221"/>
    </row>
    <row r="57" spans="1:21" ht="18.75" customHeight="1" x14ac:dyDescent="0.25">
      <c r="A57" s="7"/>
      <c r="B57" s="264" t="s">
        <v>75</v>
      </c>
      <c r="C57" s="250">
        <v>231400000</v>
      </c>
      <c r="D57" s="250">
        <v>293000000</v>
      </c>
      <c r="E57" s="250">
        <v>524400000</v>
      </c>
      <c r="F57" s="218"/>
      <c r="G57" s="250">
        <v>255400000</v>
      </c>
      <c r="H57" s="250">
        <v>315100000</v>
      </c>
      <c r="I57" s="250">
        <v>570500000</v>
      </c>
      <c r="J57" s="218"/>
      <c r="K57" s="250">
        <v>256400000</v>
      </c>
      <c r="L57" s="250">
        <v>302300000</v>
      </c>
      <c r="M57" s="250">
        <v>558700000</v>
      </c>
      <c r="N57" s="218"/>
      <c r="O57" s="250">
        <v>272200000</v>
      </c>
      <c r="P57" s="250">
        <v>334400000</v>
      </c>
      <c r="Q57" s="250">
        <v>606600000</v>
      </c>
      <c r="R57" s="218"/>
      <c r="S57" s="251">
        <v>1015400000</v>
      </c>
      <c r="T57" s="251">
        <v>1246400000</v>
      </c>
      <c r="U57" s="251">
        <v>2261800000</v>
      </c>
    </row>
    <row r="58" spans="1:21" ht="18.75" customHeight="1" x14ac:dyDescent="0.25">
      <c r="A58" s="95"/>
      <c r="B58" s="264" t="s">
        <v>74</v>
      </c>
      <c r="C58" s="252">
        <v>125400000</v>
      </c>
      <c r="D58" s="252">
        <v>100000000</v>
      </c>
      <c r="E58" s="252">
        <v>225400000</v>
      </c>
      <c r="F58" s="218"/>
      <c r="G58" s="252">
        <v>154600000</v>
      </c>
      <c r="H58" s="252">
        <v>115700000</v>
      </c>
      <c r="I58" s="252">
        <v>270300000</v>
      </c>
      <c r="J58" s="218"/>
      <c r="K58" s="252">
        <v>136200000</v>
      </c>
      <c r="L58" s="252">
        <v>83900000</v>
      </c>
      <c r="M58" s="252">
        <v>220100000</v>
      </c>
      <c r="N58" s="218"/>
      <c r="O58" s="252">
        <v>109600000</v>
      </c>
      <c r="P58" s="252">
        <v>95500000</v>
      </c>
      <c r="Q58" s="252">
        <v>205100000</v>
      </c>
      <c r="R58" s="218"/>
      <c r="S58" s="252">
        <v>525800000</v>
      </c>
      <c r="T58" s="252">
        <v>393400000</v>
      </c>
      <c r="U58" s="252">
        <v>919200000</v>
      </c>
    </row>
    <row r="59" spans="1:21" ht="12.45" customHeight="1" x14ac:dyDescent="0.25">
      <c r="A59" s="94"/>
      <c r="B59" s="94"/>
      <c r="C59" s="15"/>
      <c r="D59" s="15"/>
      <c r="E59" s="15"/>
      <c r="F59" s="15"/>
      <c r="G59" s="15"/>
      <c r="H59" s="15"/>
      <c r="I59" s="17"/>
      <c r="J59" s="15"/>
      <c r="K59" s="15"/>
      <c r="L59" s="15"/>
      <c r="M59" s="17"/>
      <c r="N59" s="15"/>
      <c r="O59" s="15"/>
      <c r="P59" s="15"/>
      <c r="Q59" s="17"/>
      <c r="R59" s="15"/>
      <c r="S59" s="15"/>
      <c r="T59" s="15"/>
      <c r="U59" s="17"/>
    </row>
    <row r="60" spans="1:21" ht="12.45" customHeight="1" x14ac:dyDescent="0.25">
      <c r="A60" s="470" t="s">
        <v>73</v>
      </c>
      <c r="B60" s="465"/>
      <c r="C60" s="265">
        <v>356800000</v>
      </c>
      <c r="D60" s="265">
        <v>393000000</v>
      </c>
      <c r="E60" s="265">
        <v>749800000</v>
      </c>
      <c r="F60" s="266"/>
      <c r="G60" s="265">
        <v>410000000</v>
      </c>
      <c r="H60" s="265">
        <v>430800000</v>
      </c>
      <c r="I60" s="265">
        <v>840800000</v>
      </c>
      <c r="J60" s="266"/>
      <c r="K60" s="267">
        <v>392600000</v>
      </c>
      <c r="L60" s="267">
        <v>386200000</v>
      </c>
      <c r="M60" s="267">
        <v>778800000</v>
      </c>
      <c r="N60" s="266"/>
      <c r="O60" s="265">
        <v>381800000</v>
      </c>
      <c r="P60" s="265">
        <v>429900000</v>
      </c>
      <c r="Q60" s="265">
        <v>811700000</v>
      </c>
      <c r="R60" s="266"/>
      <c r="S60" s="265">
        <v>1541200000</v>
      </c>
      <c r="T60" s="265">
        <v>1639800000</v>
      </c>
      <c r="U60" s="265">
        <v>3181000000</v>
      </c>
    </row>
    <row r="61" spans="1:21" ht="12.45" customHeight="1" x14ac:dyDescent="0.25">
      <c r="A61" s="94"/>
      <c r="B61" s="94"/>
      <c r="C61" s="268"/>
      <c r="D61" s="268"/>
      <c r="E61" s="268"/>
      <c r="F61" s="269"/>
      <c r="G61" s="268"/>
      <c r="H61" s="268"/>
      <c r="I61" s="268"/>
      <c r="J61" s="269"/>
      <c r="K61" s="268"/>
      <c r="L61" s="268"/>
      <c r="M61" s="268"/>
      <c r="N61" s="269"/>
      <c r="O61" s="268"/>
      <c r="P61" s="268"/>
      <c r="Q61" s="268"/>
      <c r="R61" s="269"/>
      <c r="S61" s="268"/>
      <c r="T61" s="268"/>
      <c r="U61" s="268"/>
    </row>
    <row r="62" spans="1:21" ht="8.6999999999999993" customHeight="1" x14ac:dyDescent="0.25">
      <c r="A62" s="94"/>
      <c r="B62" s="94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</row>
    <row r="63" spans="1:21" ht="8.6999999999999993" customHeight="1" x14ac:dyDescent="0.25">
      <c r="A63" s="94"/>
      <c r="B63" s="94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7"/>
    </row>
    <row r="64" spans="1:21" ht="18.75" customHeight="1" thickBot="1" x14ac:dyDescent="0.3">
      <c r="A64" s="270" t="s">
        <v>72</v>
      </c>
      <c r="B64" s="271"/>
      <c r="C64" s="212">
        <v>2211300000</v>
      </c>
      <c r="D64" s="212">
        <v>2433400000</v>
      </c>
      <c r="E64" s="212">
        <v>4644700000</v>
      </c>
      <c r="F64" s="213"/>
      <c r="G64" s="212">
        <v>2527800000</v>
      </c>
      <c r="H64" s="212">
        <v>2450900000</v>
      </c>
      <c r="I64" s="212">
        <v>4978700000</v>
      </c>
      <c r="J64" s="213"/>
      <c r="K64" s="214">
        <v>2537700000</v>
      </c>
      <c r="L64" s="214">
        <v>2422000000</v>
      </c>
      <c r="M64" s="214">
        <v>4959700000</v>
      </c>
      <c r="N64" s="213"/>
      <c r="O64" s="214">
        <v>2820600000</v>
      </c>
      <c r="P64" s="214">
        <v>2555000000</v>
      </c>
      <c r="Q64" s="212">
        <v>5375600000</v>
      </c>
      <c r="R64" s="213"/>
      <c r="S64" s="212">
        <v>10097400000</v>
      </c>
      <c r="T64" s="212">
        <v>9861300000</v>
      </c>
      <c r="U64" s="212">
        <v>19958700000</v>
      </c>
    </row>
    <row r="65" spans="1:21" ht="18.75" customHeight="1" x14ac:dyDescent="0.25">
      <c r="A65" s="15"/>
      <c r="B65" s="15"/>
      <c r="C65" s="15"/>
      <c r="D65" s="15"/>
      <c r="E65" s="15"/>
      <c r="F65" s="206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7"/>
    </row>
    <row r="66" spans="1:21" x14ac:dyDescent="0.25">
      <c r="A66" s="473" t="s">
        <v>127</v>
      </c>
      <c r="B66" s="464"/>
      <c r="C66" s="464"/>
      <c r="D66" s="464"/>
      <c r="E66" s="464"/>
      <c r="F66" s="464"/>
      <c r="G66" s="464"/>
      <c r="H66" s="464"/>
      <c r="I66" s="464"/>
      <c r="J66" s="464"/>
      <c r="K66" s="464"/>
      <c r="L66" s="464"/>
      <c r="M66" s="464"/>
      <c r="N66" s="464"/>
      <c r="O66" s="464"/>
      <c r="P66" s="464"/>
      <c r="Q66" s="464"/>
      <c r="R66" s="464"/>
      <c r="S66" s="464"/>
      <c r="T66" s="464"/>
      <c r="U66" s="464"/>
    </row>
    <row r="67" spans="1:21" x14ac:dyDescent="0.25">
      <c r="A67" s="94"/>
      <c r="B67" s="94"/>
      <c r="C67" s="94"/>
      <c r="D67" s="94"/>
      <c r="E67" s="94"/>
      <c r="F67" s="94"/>
      <c r="G67" s="9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5"/>
    </row>
    <row r="68" spans="1:21" x14ac:dyDescent="0.25">
      <c r="A68" s="544" t="s">
        <v>128</v>
      </c>
      <c r="B68" s="509"/>
      <c r="C68" s="15"/>
      <c r="D68" s="15"/>
      <c r="E68" s="15"/>
      <c r="F68" s="15"/>
      <c r="G68" s="15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4"/>
    </row>
    <row r="69" spans="1:21" x14ac:dyDescent="0.25">
      <c r="A69" s="468"/>
      <c r="B69" s="468"/>
      <c r="C69" s="468"/>
      <c r="D69" s="468"/>
      <c r="E69" s="468"/>
      <c r="F69" s="468"/>
      <c r="G69" s="468"/>
      <c r="H69" s="468"/>
      <c r="I69" s="468"/>
      <c r="J69" s="468"/>
      <c r="K69" s="468"/>
      <c r="L69" s="468"/>
      <c r="M69" s="468"/>
      <c r="N69" s="468"/>
      <c r="O69" s="468"/>
      <c r="P69" s="468"/>
      <c r="Q69" s="468"/>
      <c r="R69" s="468"/>
      <c r="S69" s="468"/>
      <c r="T69" s="468"/>
      <c r="U69" s="468"/>
    </row>
    <row r="70" spans="1:21" x14ac:dyDescent="0.25">
      <c r="A70" s="539" t="s">
        <v>129</v>
      </c>
      <c r="B70" s="475"/>
      <c r="C70" s="475"/>
      <c r="D70" s="475"/>
      <c r="E70" s="475"/>
      <c r="F70" s="475"/>
      <c r="G70" s="475"/>
      <c r="H70" s="551"/>
      <c r="I70" s="551"/>
      <c r="J70" s="551"/>
      <c r="K70" s="551"/>
      <c r="L70" s="551"/>
      <c r="M70" s="551"/>
      <c r="N70" s="551"/>
      <c r="O70" s="551"/>
      <c r="P70" s="551"/>
      <c r="Q70" s="551"/>
      <c r="R70" s="551"/>
      <c r="S70" s="551"/>
      <c r="T70" s="551"/>
      <c r="U70" s="552"/>
    </row>
    <row r="71" spans="1:21" x14ac:dyDescent="0.25">
      <c r="A71" s="545"/>
      <c r="B71" s="545"/>
      <c r="C71" s="545"/>
      <c r="D71" s="545"/>
      <c r="E71" s="94"/>
      <c r="F71" s="94"/>
      <c r="G71" s="9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5"/>
    </row>
    <row r="72" spans="1:21" x14ac:dyDescent="0.25">
      <c r="A72" s="515" t="s">
        <v>33</v>
      </c>
      <c r="B72" s="464"/>
      <c r="C72" s="464"/>
      <c r="D72" s="464"/>
      <c r="E72" s="94"/>
      <c r="F72" s="94"/>
      <c r="G72" s="9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5"/>
    </row>
    <row r="73" spans="1:21" x14ac:dyDescent="0.25">
      <c r="A73" s="546"/>
      <c r="B73" s="464"/>
      <c r="C73" s="94"/>
      <c r="D73" s="94"/>
      <c r="E73" s="94"/>
      <c r="F73" s="94"/>
      <c r="G73" s="9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5"/>
    </row>
    <row r="74" spans="1:21" x14ac:dyDescent="0.25">
      <c r="A74" s="488" t="s">
        <v>130</v>
      </c>
      <c r="B74" s="468"/>
      <c r="C74" s="46"/>
      <c r="D74" s="46"/>
      <c r="E74" s="46"/>
      <c r="F74" s="46"/>
      <c r="G74" s="46"/>
      <c r="H74" s="215"/>
      <c r="I74" s="215"/>
      <c r="J74" s="215"/>
      <c r="K74" s="215"/>
      <c r="L74" s="215"/>
      <c r="M74" s="215"/>
      <c r="N74" s="215"/>
      <c r="O74" s="215"/>
      <c r="P74" s="215"/>
      <c r="Q74" s="215"/>
      <c r="R74" s="215"/>
      <c r="S74" s="215"/>
      <c r="T74" s="215"/>
      <c r="U74" s="78"/>
    </row>
    <row r="75" spans="1:21" ht="18.75" customHeight="1" x14ac:dyDescent="0.25">
      <c r="A75" s="94"/>
      <c r="B75" s="94"/>
      <c r="C75" s="94"/>
      <c r="D75" s="94"/>
      <c r="E75" s="94"/>
      <c r="F75" s="94"/>
      <c r="G75" s="94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</row>
    <row r="76" spans="1:21" ht="18.75" customHeight="1" x14ac:dyDescent="0.25">
      <c r="A76" s="94"/>
      <c r="B76" s="94"/>
      <c r="C76" s="94"/>
      <c r="D76" s="94"/>
      <c r="E76" s="94"/>
      <c r="F76" s="94"/>
      <c r="G76" s="94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</row>
    <row r="77" spans="1:21" ht="18.75" customHeight="1" x14ac:dyDescent="0.25">
      <c r="A77" s="94"/>
      <c r="B77" s="94"/>
      <c r="C77" s="94"/>
      <c r="D77" s="94"/>
      <c r="E77" s="94"/>
      <c r="F77" s="94"/>
      <c r="G77" s="94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</row>
    <row r="78" spans="1:21" ht="18.75" customHeight="1" x14ac:dyDescent="0.25">
      <c r="A78" s="94"/>
      <c r="B78" s="94"/>
      <c r="C78" s="94"/>
      <c r="D78" s="94"/>
      <c r="E78" s="94"/>
      <c r="F78" s="94"/>
      <c r="G78" s="94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/>
      <c r="U78" s="218"/>
    </row>
    <row r="79" spans="1:21" ht="18.75" customHeight="1" x14ac:dyDescent="0.25">
      <c r="A79" s="94"/>
      <c r="B79" s="94"/>
      <c r="C79" s="94"/>
      <c r="D79" s="94"/>
      <c r="E79" s="94"/>
      <c r="F79" s="94"/>
      <c r="G79" s="94"/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T79" s="218"/>
      <c r="U79" s="218"/>
    </row>
    <row r="80" spans="1:21" ht="18.75" customHeight="1" x14ac:dyDescent="0.25">
      <c r="A80" s="94"/>
      <c r="B80" s="94"/>
      <c r="C80" s="94"/>
      <c r="D80" s="94"/>
      <c r="E80" s="94"/>
      <c r="F80" s="94"/>
      <c r="G80" s="94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</row>
    <row r="81" spans="1:21" ht="18.75" customHeight="1" x14ac:dyDescent="0.25">
      <c r="A81" s="94"/>
      <c r="B81" s="94"/>
      <c r="C81" s="94"/>
      <c r="D81" s="94"/>
      <c r="E81" s="94"/>
      <c r="F81" s="94"/>
      <c r="G81" s="94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</row>
    <row r="82" spans="1:21" ht="18.75" customHeight="1" x14ac:dyDescent="0.25">
      <c r="A82" s="94"/>
      <c r="B82" s="94"/>
      <c r="C82" s="94"/>
      <c r="D82" s="94"/>
      <c r="E82" s="94"/>
      <c r="F82" s="94"/>
      <c r="G82" s="94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</row>
    <row r="83" spans="1:21" ht="18.75" customHeight="1" x14ac:dyDescent="0.25">
      <c r="A83" s="94"/>
      <c r="B83" s="94"/>
      <c r="C83" s="94"/>
      <c r="D83" s="94"/>
      <c r="E83" s="94"/>
      <c r="F83" s="94"/>
      <c r="G83" s="94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</row>
    <row r="84" spans="1:21" ht="18.75" customHeight="1" x14ac:dyDescent="0.25">
      <c r="A84" s="94"/>
      <c r="B84" s="94"/>
      <c r="C84" s="94"/>
      <c r="D84" s="94"/>
      <c r="E84" s="94"/>
      <c r="F84" s="94"/>
      <c r="G84" s="94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</row>
    <row r="85" spans="1:21" ht="18.75" customHeight="1" x14ac:dyDescent="0.25">
      <c r="A85" s="94"/>
      <c r="B85" s="94"/>
      <c r="C85" s="94"/>
      <c r="D85" s="94"/>
      <c r="E85" s="94"/>
      <c r="F85" s="94"/>
      <c r="G85" s="94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</row>
    <row r="86" spans="1:21" ht="18.75" customHeight="1" x14ac:dyDescent="0.25">
      <c r="A86" s="94"/>
      <c r="B86" s="94"/>
      <c r="C86" s="94"/>
      <c r="D86" s="94"/>
      <c r="E86" s="94"/>
      <c r="F86" s="94"/>
      <c r="G86" s="94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</row>
    <row r="87" spans="1:21" ht="18.75" customHeight="1" x14ac:dyDescent="0.25">
      <c r="A87" s="94"/>
      <c r="B87" s="94"/>
      <c r="C87" s="94"/>
      <c r="D87" s="94"/>
      <c r="E87" s="94"/>
      <c r="F87" s="94"/>
      <c r="G87" s="94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</row>
    <row r="88" spans="1:21" ht="18.75" customHeight="1" x14ac:dyDescent="0.25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7"/>
    </row>
    <row r="89" spans="1:21" ht="18.75" customHeight="1" x14ac:dyDescent="0.25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7"/>
    </row>
    <row r="90" spans="1:21" ht="18.75" customHeight="1" x14ac:dyDescent="0.25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7"/>
    </row>
    <row r="91" spans="1:21" ht="18.75" customHeight="1" x14ac:dyDescent="0.25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7"/>
    </row>
    <row r="92" spans="1:21" ht="18.75" customHeight="1" x14ac:dyDescent="0.25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7"/>
    </row>
    <row r="93" spans="1:21" ht="18.75" customHeight="1" x14ac:dyDescent="0.25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7"/>
    </row>
    <row r="94" spans="1:21" ht="18.75" customHeight="1" x14ac:dyDescent="0.25">
      <c r="A94" s="94"/>
      <c r="B94" s="94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95"/>
    </row>
    <row r="95" spans="1:21" ht="18.75" customHeight="1" x14ac:dyDescent="0.25">
      <c r="A95" s="94"/>
      <c r="B95" s="94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95"/>
    </row>
    <row r="96" spans="1:21" ht="18.75" customHeight="1" x14ac:dyDescent="0.25">
      <c r="A96" s="94"/>
      <c r="B96" s="94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95"/>
    </row>
    <row r="97" spans="1:21" ht="18.75" customHeight="1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95"/>
    </row>
  </sheetData>
  <mergeCells count="19">
    <mergeCell ref="A74:B74"/>
    <mergeCell ref="A68:B68"/>
    <mergeCell ref="A69:U69"/>
    <mergeCell ref="A70:U70"/>
    <mergeCell ref="A71:D71"/>
    <mergeCell ref="A72:D72"/>
    <mergeCell ref="A73:B73"/>
    <mergeCell ref="A66:U66"/>
    <mergeCell ref="A2:U2"/>
    <mergeCell ref="A3:U3"/>
    <mergeCell ref="A4:U4"/>
    <mergeCell ref="A6:B6"/>
    <mergeCell ref="A7:B7"/>
    <mergeCell ref="A20:B20"/>
    <mergeCell ref="A35:B35"/>
    <mergeCell ref="A49:B49"/>
    <mergeCell ref="A53:B53"/>
    <mergeCell ref="A55:B55"/>
    <mergeCell ref="A60:B60"/>
  </mergeCells>
  <pageMargins left="0.7" right="0.7" top="0.75" bottom="0.75" header="0.3" footer="0.3"/>
  <pageSetup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2"/>
  <sheetViews>
    <sheetView showGridLines="0" workbookViewId="0"/>
  </sheetViews>
  <sheetFormatPr defaultColWidth="21.44140625" defaultRowHeight="13.2" x14ac:dyDescent="0.25"/>
  <cols>
    <col min="1" max="1" width="21.44140625" style="282"/>
    <col min="2" max="2" width="22.44140625" style="282" customWidth="1"/>
    <col min="3" max="3" width="7.77734375" style="282" customWidth="1"/>
    <col min="4" max="4" width="7" style="282" customWidth="1"/>
    <col min="5" max="5" width="11.77734375" style="282" customWidth="1"/>
    <col min="6" max="6" width="7" style="282" customWidth="1"/>
    <col min="7" max="7" width="11.77734375" style="282" customWidth="1"/>
    <col min="8" max="8" width="2.6640625" style="282" customWidth="1"/>
    <col min="9" max="9" width="7.33203125" style="282" customWidth="1"/>
    <col min="10" max="10" width="7" style="282" customWidth="1"/>
    <col min="11" max="11" width="11.77734375" style="282" customWidth="1"/>
    <col min="12" max="12" width="7" style="282" customWidth="1"/>
    <col min="13" max="13" width="11.77734375" style="282" customWidth="1"/>
    <col min="14" max="14" width="2.6640625" style="282" customWidth="1"/>
    <col min="15" max="16" width="7" style="282" customWidth="1"/>
    <col min="17" max="17" width="11.77734375" style="282" customWidth="1"/>
    <col min="18" max="18" width="7" style="282" customWidth="1"/>
    <col min="19" max="19" width="11.77734375" style="282" customWidth="1"/>
    <col min="20" max="20" width="2.6640625" style="282" customWidth="1"/>
    <col min="21" max="22" width="7" style="282" customWidth="1"/>
    <col min="23" max="23" width="11.77734375" style="282" customWidth="1"/>
    <col min="24" max="24" width="7" style="282" customWidth="1"/>
    <col min="25" max="25" width="11.77734375" style="282" customWidth="1"/>
    <col min="26" max="26" width="2.6640625" style="282" customWidth="1"/>
    <col min="27" max="28" width="7" style="282" customWidth="1"/>
    <col min="29" max="29" width="11.77734375" style="282" customWidth="1"/>
    <col min="30" max="30" width="7" style="282" customWidth="1"/>
    <col min="31" max="31" width="11.77734375" style="282" customWidth="1"/>
    <col min="32" max="16384" width="21.44140625" style="282"/>
  </cols>
  <sheetData>
    <row r="1" spans="1:31" ht="18.75" customHeight="1" x14ac:dyDescent="0.3">
      <c r="A1" s="277"/>
      <c r="B1" s="277"/>
      <c r="C1" s="277"/>
      <c r="D1" s="277"/>
      <c r="E1" s="277"/>
      <c r="F1" s="277"/>
      <c r="G1" s="277"/>
      <c r="H1" s="277"/>
      <c r="I1" s="277"/>
      <c r="J1" s="277"/>
      <c r="K1" s="278"/>
      <c r="L1" s="278"/>
      <c r="M1" s="278"/>
      <c r="N1" s="278"/>
      <c r="O1" s="278"/>
      <c r="P1" s="278"/>
      <c r="Q1" s="278"/>
      <c r="R1" s="279"/>
      <c r="S1" s="280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81" t="s">
        <v>0</v>
      </c>
    </row>
    <row r="2" spans="1:31" ht="18.75" customHeight="1" x14ac:dyDescent="0.3">
      <c r="A2" s="555" t="s">
        <v>1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4"/>
      <c r="X2" s="554"/>
      <c r="Y2" s="554"/>
      <c r="Z2" s="554"/>
      <c r="AA2" s="554"/>
      <c r="AB2" s="554"/>
      <c r="AC2" s="554"/>
      <c r="AD2" s="554"/>
      <c r="AE2" s="556"/>
    </row>
    <row r="3" spans="1:31" ht="18.75" customHeight="1" x14ac:dyDescent="0.3">
      <c r="A3" s="555" t="s">
        <v>131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  <c r="O3" s="554"/>
      <c r="P3" s="554"/>
      <c r="Q3" s="554"/>
      <c r="R3" s="554"/>
      <c r="S3" s="554"/>
      <c r="T3" s="554"/>
      <c r="U3" s="554"/>
      <c r="V3" s="554"/>
      <c r="W3" s="554"/>
      <c r="X3" s="554"/>
      <c r="Y3" s="554"/>
      <c r="Z3" s="554"/>
      <c r="AA3" s="554"/>
      <c r="AB3" s="554"/>
      <c r="AC3" s="554"/>
      <c r="AD3" s="554"/>
      <c r="AE3" s="556"/>
    </row>
    <row r="4" spans="1:31" ht="18.75" customHeight="1" x14ac:dyDescent="0.3">
      <c r="A4" s="555" t="s">
        <v>132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7" t="s">
        <v>48</v>
      </c>
      <c r="N4" s="558"/>
      <c r="O4" s="554"/>
      <c r="P4" s="554"/>
      <c r="Q4" s="554"/>
      <c r="R4" s="554"/>
      <c r="S4" s="554"/>
      <c r="T4" s="554"/>
      <c r="U4" s="554"/>
      <c r="V4" s="554"/>
      <c r="W4" s="554"/>
      <c r="X4" s="554"/>
      <c r="Y4" s="554"/>
      <c r="Z4" s="554"/>
      <c r="AA4" s="554"/>
      <c r="AB4" s="554"/>
      <c r="AC4" s="554"/>
      <c r="AD4" s="554"/>
      <c r="AE4" s="556"/>
    </row>
    <row r="5" spans="1:31" ht="12.45" customHeight="1" x14ac:dyDescent="0.25">
      <c r="A5" s="283" t="s">
        <v>3</v>
      </c>
      <c r="B5" s="284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85"/>
    </row>
    <row r="6" spans="1:31" ht="12.45" customHeight="1" x14ac:dyDescent="0.25">
      <c r="A6" s="559" t="s">
        <v>4</v>
      </c>
      <c r="B6" s="560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85"/>
    </row>
    <row r="7" spans="1:31" ht="12.45" customHeight="1" x14ac:dyDescent="0.25">
      <c r="A7" s="559" t="s">
        <v>5</v>
      </c>
      <c r="B7" s="561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85"/>
    </row>
    <row r="8" spans="1:31" ht="12.45" customHeight="1" x14ac:dyDescent="0.25">
      <c r="A8" s="559" t="s">
        <v>6</v>
      </c>
      <c r="B8" s="562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85"/>
    </row>
    <row r="9" spans="1:31" ht="12.45" customHeight="1" x14ac:dyDescent="0.25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85"/>
    </row>
    <row r="10" spans="1:31" ht="12.45" customHeight="1" x14ac:dyDescent="0.25">
      <c r="A10" s="553" t="s">
        <v>133</v>
      </c>
      <c r="B10" s="554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85"/>
    </row>
    <row r="11" spans="1:31" ht="12.45" customHeight="1" x14ac:dyDescent="0.25">
      <c r="A11" s="277"/>
      <c r="B11" s="277"/>
      <c r="C11" s="286" t="s">
        <v>8</v>
      </c>
      <c r="D11" s="286" t="s">
        <v>8</v>
      </c>
      <c r="E11" s="286" t="s">
        <v>115</v>
      </c>
      <c r="F11" s="286" t="s">
        <v>8</v>
      </c>
      <c r="G11" s="286" t="s">
        <v>8</v>
      </c>
      <c r="H11" s="287"/>
      <c r="I11" s="286" t="s">
        <v>10</v>
      </c>
      <c r="J11" s="286" t="s">
        <v>10</v>
      </c>
      <c r="K11" s="286" t="s">
        <v>115</v>
      </c>
      <c r="L11" s="286" t="s">
        <v>10</v>
      </c>
      <c r="M11" s="286" t="s">
        <v>10</v>
      </c>
      <c r="N11" s="287"/>
      <c r="O11" s="286" t="s">
        <v>11</v>
      </c>
      <c r="P11" s="286" t="s">
        <v>11</v>
      </c>
      <c r="Q11" s="286" t="s">
        <v>115</v>
      </c>
      <c r="R11" s="286" t="s">
        <v>11</v>
      </c>
      <c r="S11" s="286" t="s">
        <v>11</v>
      </c>
      <c r="T11" s="287"/>
      <c r="U11" s="286" t="s">
        <v>12</v>
      </c>
      <c r="V11" s="286" t="s">
        <v>12</v>
      </c>
      <c r="W11" s="286" t="s">
        <v>115</v>
      </c>
      <c r="X11" s="286" t="s">
        <v>12</v>
      </c>
      <c r="Y11" s="286" t="s">
        <v>12</v>
      </c>
      <c r="Z11" s="287"/>
      <c r="AA11" s="287">
        <v>2016</v>
      </c>
      <c r="AB11" s="287">
        <v>2016</v>
      </c>
      <c r="AC11" s="286" t="s">
        <v>115</v>
      </c>
      <c r="AD11" s="287">
        <v>2016</v>
      </c>
      <c r="AE11" s="288">
        <v>2016</v>
      </c>
    </row>
    <row r="12" spans="1:31" ht="12.45" customHeight="1" x14ac:dyDescent="0.25">
      <c r="A12" s="277"/>
      <c r="B12" s="277"/>
      <c r="C12" s="289" t="s">
        <v>116</v>
      </c>
      <c r="D12" s="289" t="s">
        <v>115</v>
      </c>
      <c r="E12" s="289" t="s">
        <v>134</v>
      </c>
      <c r="F12" s="289" t="s">
        <v>66</v>
      </c>
      <c r="G12" s="289" t="s">
        <v>134</v>
      </c>
      <c r="H12" s="290"/>
      <c r="I12" s="289" t="s">
        <v>116</v>
      </c>
      <c r="J12" s="289" t="s">
        <v>115</v>
      </c>
      <c r="K12" s="289" t="s">
        <v>134</v>
      </c>
      <c r="L12" s="289" t="s">
        <v>66</v>
      </c>
      <c r="M12" s="289" t="s">
        <v>134</v>
      </c>
      <c r="N12" s="290"/>
      <c r="O12" s="289" t="s">
        <v>116</v>
      </c>
      <c r="P12" s="289" t="s">
        <v>115</v>
      </c>
      <c r="Q12" s="289" t="s">
        <v>134</v>
      </c>
      <c r="R12" s="289" t="s">
        <v>66</v>
      </c>
      <c r="S12" s="289" t="s">
        <v>134</v>
      </c>
      <c r="T12" s="290"/>
      <c r="U12" s="289" t="s">
        <v>116</v>
      </c>
      <c r="V12" s="289" t="s">
        <v>115</v>
      </c>
      <c r="W12" s="289" t="s">
        <v>134</v>
      </c>
      <c r="X12" s="289" t="s">
        <v>66</v>
      </c>
      <c r="Y12" s="289" t="s">
        <v>134</v>
      </c>
      <c r="Z12" s="290"/>
      <c r="AA12" s="289" t="s">
        <v>116</v>
      </c>
      <c r="AB12" s="289" t="s">
        <v>115</v>
      </c>
      <c r="AC12" s="289" t="s">
        <v>134</v>
      </c>
      <c r="AD12" s="289" t="s">
        <v>66</v>
      </c>
      <c r="AE12" s="291" t="s">
        <v>134</v>
      </c>
    </row>
    <row r="13" spans="1:31" ht="12.45" customHeight="1" x14ac:dyDescent="0.25">
      <c r="A13" s="277"/>
      <c r="B13" s="277"/>
      <c r="C13" s="292"/>
      <c r="D13" s="292"/>
      <c r="E13" s="292"/>
      <c r="F13" s="277"/>
      <c r="G13" s="277"/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92"/>
      <c r="V13" s="292"/>
      <c r="W13" s="292"/>
      <c r="X13" s="292"/>
      <c r="Y13" s="292"/>
      <c r="Z13" s="277"/>
      <c r="AA13" s="277"/>
      <c r="AB13" s="277"/>
      <c r="AC13" s="277"/>
      <c r="AD13" s="277"/>
      <c r="AE13" s="285"/>
    </row>
    <row r="14" spans="1:31" ht="12.45" customHeight="1" x14ac:dyDescent="0.25">
      <c r="A14" s="293"/>
      <c r="B14" s="294" t="s">
        <v>114</v>
      </c>
      <c r="C14" s="295">
        <v>-0.01</v>
      </c>
      <c r="D14" s="296">
        <v>0.09</v>
      </c>
      <c r="E14" s="296">
        <v>0.14000000000000001</v>
      </c>
      <c r="F14" s="296">
        <v>0.06</v>
      </c>
      <c r="G14" s="295">
        <v>0.1</v>
      </c>
      <c r="H14" s="297"/>
      <c r="I14" s="295">
        <v>-0.05</v>
      </c>
      <c r="J14" s="296">
        <v>0.13</v>
      </c>
      <c r="K14" s="295">
        <v>0.09</v>
      </c>
      <c r="L14" s="296">
        <v>0.09</v>
      </c>
      <c r="M14" s="295">
        <v>0.05</v>
      </c>
      <c r="N14" s="298"/>
      <c r="O14" s="296">
        <v>-0.12</v>
      </c>
      <c r="P14" s="296">
        <v>0.16</v>
      </c>
      <c r="Q14" s="296">
        <v>0.12</v>
      </c>
      <c r="R14" s="296">
        <v>0.08</v>
      </c>
      <c r="S14" s="296">
        <v>0.05</v>
      </c>
      <c r="T14" s="298"/>
      <c r="U14" s="296">
        <v>0.04</v>
      </c>
      <c r="V14" s="296">
        <v>0.06</v>
      </c>
      <c r="W14" s="296">
        <v>0.05</v>
      </c>
      <c r="X14" s="295">
        <v>0.06</v>
      </c>
      <c r="Y14" s="296">
        <v>0.05</v>
      </c>
      <c r="Z14" s="298"/>
      <c r="AA14" s="296">
        <v>-0.04</v>
      </c>
      <c r="AB14" s="296">
        <v>0.12</v>
      </c>
      <c r="AC14" s="296">
        <v>0.1</v>
      </c>
      <c r="AD14" s="296">
        <v>7.0000000000000007E-2</v>
      </c>
      <c r="AE14" s="295">
        <v>0.06</v>
      </c>
    </row>
    <row r="15" spans="1:31" ht="12.45" customHeight="1" x14ac:dyDescent="0.25">
      <c r="A15" s="293"/>
      <c r="B15" s="294" t="s">
        <v>113</v>
      </c>
      <c r="C15" s="295">
        <v>0.31</v>
      </c>
      <c r="D15" s="296">
        <v>-0.13</v>
      </c>
      <c r="E15" s="296">
        <v>-0.06</v>
      </c>
      <c r="F15" s="296">
        <v>7.0000000000000007E-2</v>
      </c>
      <c r="G15" s="295">
        <v>0.11</v>
      </c>
      <c r="H15" s="297"/>
      <c r="I15" s="295">
        <v>0.24</v>
      </c>
      <c r="J15" s="296">
        <v>-0.04</v>
      </c>
      <c r="K15" s="295">
        <v>-0.02</v>
      </c>
      <c r="L15" s="296">
        <v>0.11</v>
      </c>
      <c r="M15" s="295">
        <v>0.12</v>
      </c>
      <c r="N15" s="298"/>
      <c r="O15" s="296">
        <v>0.11</v>
      </c>
      <c r="P15" s="296">
        <v>-0.05</v>
      </c>
      <c r="Q15" s="296">
        <v>-0.02</v>
      </c>
      <c r="R15" s="296">
        <v>0.04</v>
      </c>
      <c r="S15" s="296">
        <v>0.05</v>
      </c>
      <c r="T15" s="298"/>
      <c r="U15" s="296">
        <v>7.0000000000000007E-2</v>
      </c>
      <c r="V15" s="296">
        <v>0.04</v>
      </c>
      <c r="W15" s="296">
        <v>0.06</v>
      </c>
      <c r="X15" s="295">
        <v>0.06</v>
      </c>
      <c r="Y15" s="296">
        <v>7.0000000000000007E-2</v>
      </c>
      <c r="Z15" s="298"/>
      <c r="AA15" s="296">
        <v>0.17</v>
      </c>
      <c r="AB15" s="296">
        <v>-0.05</v>
      </c>
      <c r="AC15" s="296">
        <v>-0.01</v>
      </c>
      <c r="AD15" s="296">
        <v>7.0000000000000007E-2</v>
      </c>
      <c r="AE15" s="295">
        <v>0.09</v>
      </c>
    </row>
    <row r="16" spans="1:31" ht="12.45" customHeight="1" x14ac:dyDescent="0.25">
      <c r="A16" s="277"/>
      <c r="B16" s="299" t="s">
        <v>112</v>
      </c>
      <c r="C16" s="300">
        <v>0.16</v>
      </c>
      <c r="D16" s="301">
        <v>-0.2</v>
      </c>
      <c r="E16" s="301">
        <v>-0.16</v>
      </c>
      <c r="F16" s="301">
        <v>0.08</v>
      </c>
      <c r="G16" s="300">
        <v>0.09</v>
      </c>
      <c r="H16" s="302"/>
      <c r="I16" s="300">
        <v>0.14000000000000001</v>
      </c>
      <c r="J16" s="301">
        <v>-0.32</v>
      </c>
      <c r="K16" s="300">
        <v>-0.31</v>
      </c>
      <c r="L16" s="301">
        <v>0.05</v>
      </c>
      <c r="M16" s="300">
        <v>0.05</v>
      </c>
      <c r="N16" s="303"/>
      <c r="O16" s="301">
        <v>0.06</v>
      </c>
      <c r="P16" s="301">
        <v>-0.41</v>
      </c>
      <c r="Q16" s="301">
        <v>-0.41</v>
      </c>
      <c r="R16" s="301">
        <v>-0.03</v>
      </c>
      <c r="S16" s="301">
        <v>-0.03</v>
      </c>
      <c r="T16" s="303"/>
      <c r="U16" s="301">
        <v>0.1</v>
      </c>
      <c r="V16" s="301">
        <v>-0.44</v>
      </c>
      <c r="W16" s="301">
        <v>-0.44</v>
      </c>
      <c r="X16" s="300">
        <v>0</v>
      </c>
      <c r="Y16" s="301">
        <v>0</v>
      </c>
      <c r="Z16" s="303"/>
      <c r="AA16" s="301">
        <v>0.11</v>
      </c>
      <c r="AB16" s="301">
        <v>-0.34</v>
      </c>
      <c r="AC16" s="301">
        <v>-0.33</v>
      </c>
      <c r="AD16" s="301">
        <v>0.02</v>
      </c>
      <c r="AE16" s="300">
        <v>0.03</v>
      </c>
    </row>
    <row r="17" spans="1:31" ht="12.45" customHeight="1" x14ac:dyDescent="0.25">
      <c r="A17" s="293"/>
      <c r="B17" s="294" t="s">
        <v>111</v>
      </c>
      <c r="C17" s="295">
        <v>7.0000000000000007E-2</v>
      </c>
      <c r="D17" s="296">
        <v>-0.28000000000000003</v>
      </c>
      <c r="E17" s="296">
        <v>-0.21</v>
      </c>
      <c r="F17" s="296">
        <v>-0.19</v>
      </c>
      <c r="G17" s="295">
        <v>-0.14000000000000001</v>
      </c>
      <c r="H17" s="297"/>
      <c r="I17" s="295">
        <v>0</v>
      </c>
      <c r="J17" s="296">
        <v>-0.03</v>
      </c>
      <c r="K17" s="295">
        <v>-0.02</v>
      </c>
      <c r="L17" s="296">
        <v>-0.01</v>
      </c>
      <c r="M17" s="295">
        <v>-0.01</v>
      </c>
      <c r="N17" s="298"/>
      <c r="O17" s="296">
        <v>0.02</v>
      </c>
      <c r="P17" s="296">
        <v>-0.19</v>
      </c>
      <c r="Q17" s="296">
        <v>-0.17</v>
      </c>
      <c r="R17" s="296">
        <v>-0.11</v>
      </c>
      <c r="S17" s="296">
        <v>-0.1</v>
      </c>
      <c r="T17" s="298"/>
      <c r="U17" s="296">
        <v>-0.22</v>
      </c>
      <c r="V17" s="296">
        <v>-0.09</v>
      </c>
      <c r="W17" s="296">
        <v>-0.08</v>
      </c>
      <c r="X17" s="295">
        <v>-0.15</v>
      </c>
      <c r="Y17" s="296">
        <v>-0.15</v>
      </c>
      <c r="Z17" s="298"/>
      <c r="AA17" s="296">
        <v>-0.05</v>
      </c>
      <c r="AB17" s="296">
        <v>-0.15</v>
      </c>
      <c r="AC17" s="296">
        <v>-0.12</v>
      </c>
      <c r="AD17" s="296">
        <v>-0.11</v>
      </c>
      <c r="AE17" s="295">
        <v>-0.1</v>
      </c>
    </row>
    <row r="18" spans="1:31" ht="12.45" customHeight="1" x14ac:dyDescent="0.25">
      <c r="A18" s="304"/>
      <c r="B18" s="305" t="s">
        <v>110</v>
      </c>
      <c r="C18" s="306">
        <v>-1</v>
      </c>
      <c r="D18" s="307">
        <v>-0.11</v>
      </c>
      <c r="E18" s="306">
        <v>-0.04</v>
      </c>
      <c r="F18" s="307">
        <v>-0.43</v>
      </c>
      <c r="G18" s="306">
        <v>-0.39</v>
      </c>
      <c r="H18" s="308"/>
      <c r="I18" s="307">
        <v>-1</v>
      </c>
      <c r="J18" s="307">
        <v>-0.08</v>
      </c>
      <c r="K18" s="306">
        <v>-0.13</v>
      </c>
      <c r="L18" s="307">
        <v>-0.28999999999999998</v>
      </c>
      <c r="M18" s="306">
        <v>-0.33</v>
      </c>
      <c r="N18" s="309"/>
      <c r="O18" s="307">
        <v>-0.99</v>
      </c>
      <c r="P18" s="307">
        <v>0.26</v>
      </c>
      <c r="Q18" s="307">
        <v>0.08</v>
      </c>
      <c r="R18" s="307">
        <v>-0.18</v>
      </c>
      <c r="S18" s="307">
        <v>-0.3</v>
      </c>
      <c r="T18" s="309"/>
      <c r="U18" s="307">
        <v>-0.99</v>
      </c>
      <c r="V18" s="310" t="s">
        <v>21</v>
      </c>
      <c r="W18" s="310" t="s">
        <v>21</v>
      </c>
      <c r="X18" s="306">
        <v>0.69</v>
      </c>
      <c r="Y18" s="307">
        <v>0.47</v>
      </c>
      <c r="Z18" s="309"/>
      <c r="AA18" s="307">
        <v>-0.99</v>
      </c>
      <c r="AB18" s="306">
        <v>0.28000000000000003</v>
      </c>
      <c r="AC18" s="306">
        <v>0.18</v>
      </c>
      <c r="AD18" s="307">
        <v>-0.17</v>
      </c>
      <c r="AE18" s="306">
        <v>-0.23</v>
      </c>
    </row>
    <row r="19" spans="1:31" ht="12.45" customHeight="1" x14ac:dyDescent="0.25">
      <c r="A19" s="563" t="s">
        <v>109</v>
      </c>
      <c r="B19" s="564"/>
      <c r="C19" s="311">
        <v>0.24</v>
      </c>
      <c r="D19" s="312">
        <v>-0.13</v>
      </c>
      <c r="E19" s="312">
        <v>-0.06</v>
      </c>
      <c r="F19" s="312">
        <v>0.05</v>
      </c>
      <c r="G19" s="311">
        <v>0.09</v>
      </c>
      <c r="H19" s="313"/>
      <c r="I19" s="312">
        <v>0.19</v>
      </c>
      <c r="J19" s="312">
        <v>-0.06</v>
      </c>
      <c r="K19" s="311">
        <v>-0.04</v>
      </c>
      <c r="L19" s="312">
        <v>0.08</v>
      </c>
      <c r="M19" s="311">
        <v>0.09</v>
      </c>
      <c r="N19" s="314"/>
      <c r="O19" s="312">
        <v>0.08</v>
      </c>
      <c r="P19" s="312">
        <v>-7.0000000000000007E-2</v>
      </c>
      <c r="Q19" s="312">
        <v>-0.05</v>
      </c>
      <c r="R19" s="312">
        <v>0.02</v>
      </c>
      <c r="S19" s="312">
        <v>0.03</v>
      </c>
      <c r="T19" s="314"/>
      <c r="U19" s="315">
        <v>0.06</v>
      </c>
      <c r="V19" s="315">
        <v>0.03</v>
      </c>
      <c r="W19" s="312">
        <v>0.04</v>
      </c>
      <c r="X19" s="315">
        <v>0.05</v>
      </c>
      <c r="Y19" s="312">
        <v>0.05</v>
      </c>
      <c r="Z19" s="314"/>
      <c r="AA19" s="312">
        <v>0.13</v>
      </c>
      <c r="AB19" s="312">
        <v>-0.06</v>
      </c>
      <c r="AC19" s="312">
        <v>-0.03</v>
      </c>
      <c r="AD19" s="312">
        <v>0.05</v>
      </c>
      <c r="AE19" s="311">
        <v>0.06</v>
      </c>
    </row>
    <row r="20" spans="1:31" ht="12.45" customHeight="1" x14ac:dyDescent="0.25">
      <c r="A20" s="277"/>
      <c r="B20" s="277"/>
      <c r="C20" s="300"/>
      <c r="D20" s="300"/>
      <c r="E20" s="300"/>
      <c r="F20" s="301"/>
      <c r="G20" s="301"/>
      <c r="H20" s="302"/>
      <c r="I20" s="301"/>
      <c r="J20" s="300"/>
      <c r="K20" s="301"/>
      <c r="L20" s="301"/>
      <c r="M20" s="300"/>
      <c r="N20" s="303"/>
      <c r="O20" s="301"/>
      <c r="P20" s="301"/>
      <c r="Q20" s="300"/>
      <c r="R20" s="301"/>
      <c r="S20" s="301"/>
      <c r="T20" s="303"/>
      <c r="U20" s="301"/>
      <c r="V20" s="301"/>
      <c r="W20" s="295"/>
      <c r="X20" s="301"/>
      <c r="Y20" s="301"/>
      <c r="Z20" s="303"/>
      <c r="AA20" s="301"/>
      <c r="AB20" s="301"/>
      <c r="AC20" s="301"/>
      <c r="AD20" s="301"/>
      <c r="AE20" s="300"/>
    </row>
    <row r="21" spans="1:31" ht="12.45" customHeight="1" x14ac:dyDescent="0.25">
      <c r="A21" s="293"/>
      <c r="B21" s="294" t="s">
        <v>108</v>
      </c>
      <c r="C21" s="295">
        <v>-0.05</v>
      </c>
      <c r="D21" s="316" t="s">
        <v>135</v>
      </c>
      <c r="E21" s="296">
        <v>-0.09</v>
      </c>
      <c r="F21" s="296">
        <v>-0.05</v>
      </c>
      <c r="G21" s="296">
        <v>-0.05</v>
      </c>
      <c r="H21" s="293"/>
      <c r="I21" s="295">
        <v>-0.09</v>
      </c>
      <c r="J21" s="296">
        <v>-0.15</v>
      </c>
      <c r="K21" s="295">
        <v>-0.1</v>
      </c>
      <c r="L21" s="295">
        <v>-0.1</v>
      </c>
      <c r="M21" s="295">
        <v>-0.09</v>
      </c>
      <c r="N21" s="317"/>
      <c r="O21" s="295">
        <v>-0.06</v>
      </c>
      <c r="P21" s="296">
        <v>-0.04</v>
      </c>
      <c r="Q21" s="295">
        <v>-0.05</v>
      </c>
      <c r="R21" s="296">
        <v>-0.06</v>
      </c>
      <c r="S21" s="296">
        <v>-0.06</v>
      </c>
      <c r="T21" s="317"/>
      <c r="U21" s="296">
        <v>-0.05</v>
      </c>
      <c r="V21" s="296">
        <v>0.28000000000000003</v>
      </c>
      <c r="W21" s="296">
        <v>0.21</v>
      </c>
      <c r="X21" s="296">
        <v>-0.04</v>
      </c>
      <c r="Y21" s="296">
        <v>-0.04</v>
      </c>
      <c r="Z21" s="317"/>
      <c r="AA21" s="296">
        <v>-0.06</v>
      </c>
      <c r="AB21" s="316" t="s">
        <v>136</v>
      </c>
      <c r="AC21" s="296">
        <v>-0.02</v>
      </c>
      <c r="AD21" s="296">
        <v>-0.06</v>
      </c>
      <c r="AE21" s="295">
        <v>-0.06</v>
      </c>
    </row>
    <row r="22" spans="1:31" ht="12.45" customHeight="1" x14ac:dyDescent="0.25">
      <c r="A22" s="293"/>
      <c r="B22" s="294" t="s">
        <v>126</v>
      </c>
      <c r="C22" s="295">
        <v>0</v>
      </c>
      <c r="D22" s="316" t="s">
        <v>21</v>
      </c>
      <c r="E22" s="316" t="s">
        <v>21</v>
      </c>
      <c r="F22" s="316" t="s">
        <v>21</v>
      </c>
      <c r="G22" s="316" t="s">
        <v>21</v>
      </c>
      <c r="H22" s="297"/>
      <c r="I22" s="296">
        <v>0</v>
      </c>
      <c r="J22" s="316" t="s">
        <v>21</v>
      </c>
      <c r="K22" s="316" t="s">
        <v>21</v>
      </c>
      <c r="L22" s="318" t="s">
        <v>21</v>
      </c>
      <c r="M22" s="318" t="s">
        <v>21</v>
      </c>
      <c r="N22" s="298"/>
      <c r="O22" s="296">
        <v>0</v>
      </c>
      <c r="P22" s="316" t="s">
        <v>21</v>
      </c>
      <c r="Q22" s="318" t="s">
        <v>21</v>
      </c>
      <c r="R22" s="316" t="s">
        <v>21</v>
      </c>
      <c r="S22" s="316" t="s">
        <v>21</v>
      </c>
      <c r="T22" s="298"/>
      <c r="U22" s="316" t="s">
        <v>21</v>
      </c>
      <c r="V22" s="316" t="s">
        <v>21</v>
      </c>
      <c r="W22" s="316" t="s">
        <v>21</v>
      </c>
      <c r="X22" s="316" t="s">
        <v>21</v>
      </c>
      <c r="Y22" s="316" t="s">
        <v>21</v>
      </c>
      <c r="Z22" s="298"/>
      <c r="AA22" s="318" t="s">
        <v>21</v>
      </c>
      <c r="AB22" s="318" t="s">
        <v>21</v>
      </c>
      <c r="AC22" s="316" t="s">
        <v>21</v>
      </c>
      <c r="AD22" s="318" t="s">
        <v>21</v>
      </c>
      <c r="AE22" s="318" t="s">
        <v>21</v>
      </c>
    </row>
    <row r="23" spans="1:31" ht="12.45" customHeight="1" x14ac:dyDescent="0.25">
      <c r="A23" s="293"/>
      <c r="B23" s="294" t="s">
        <v>106</v>
      </c>
      <c r="C23" s="295">
        <v>-0.89</v>
      </c>
      <c r="D23" s="296">
        <v>-0.28000000000000003</v>
      </c>
      <c r="E23" s="296">
        <v>-0.25</v>
      </c>
      <c r="F23" s="296">
        <v>-0.5</v>
      </c>
      <c r="G23" s="296">
        <v>-0.48</v>
      </c>
      <c r="H23" s="297"/>
      <c r="I23" s="295">
        <v>-0.63</v>
      </c>
      <c r="J23" s="296">
        <v>-0.28999999999999998</v>
      </c>
      <c r="K23" s="295">
        <v>-0.32</v>
      </c>
      <c r="L23" s="296">
        <v>-0.37</v>
      </c>
      <c r="M23" s="295">
        <v>-0.39</v>
      </c>
      <c r="N23" s="298"/>
      <c r="O23" s="295">
        <v>-0.83</v>
      </c>
      <c r="P23" s="296">
        <v>-0.32</v>
      </c>
      <c r="Q23" s="295">
        <v>-0.39</v>
      </c>
      <c r="R23" s="296">
        <v>-0.45</v>
      </c>
      <c r="S23" s="296">
        <v>-0.51</v>
      </c>
      <c r="T23" s="298"/>
      <c r="U23" s="316" t="s">
        <v>21</v>
      </c>
      <c r="V23" s="296">
        <v>-0.33</v>
      </c>
      <c r="W23" s="296">
        <v>-0.39</v>
      </c>
      <c r="X23" s="296">
        <v>0.32</v>
      </c>
      <c r="Y23" s="296">
        <v>0.27</v>
      </c>
      <c r="Z23" s="298"/>
      <c r="AA23" s="296">
        <v>-0.18</v>
      </c>
      <c r="AB23" s="296">
        <v>-0.3</v>
      </c>
      <c r="AC23" s="296">
        <v>-0.34</v>
      </c>
      <c r="AD23" s="296">
        <v>-0.27</v>
      </c>
      <c r="AE23" s="295">
        <v>-0.3</v>
      </c>
    </row>
    <row r="24" spans="1:31" ht="12.45" customHeight="1" x14ac:dyDescent="0.25">
      <c r="A24" s="304"/>
      <c r="B24" s="305" t="s">
        <v>105</v>
      </c>
      <c r="C24" s="306">
        <v>0.21</v>
      </c>
      <c r="D24" s="307">
        <v>0</v>
      </c>
      <c r="E24" s="307">
        <v>0.04</v>
      </c>
      <c r="F24" s="307">
        <v>0.09</v>
      </c>
      <c r="G24" s="307">
        <v>0.11</v>
      </c>
      <c r="H24" s="308"/>
      <c r="I24" s="306">
        <v>0.28999999999999998</v>
      </c>
      <c r="J24" s="306">
        <v>-0.01</v>
      </c>
      <c r="K24" s="306">
        <v>-0.05</v>
      </c>
      <c r="L24" s="307">
        <v>0.12</v>
      </c>
      <c r="M24" s="306">
        <v>0.1</v>
      </c>
      <c r="N24" s="309"/>
      <c r="O24" s="306">
        <v>0.28999999999999998</v>
      </c>
      <c r="P24" s="307">
        <v>-0.02</v>
      </c>
      <c r="Q24" s="306">
        <v>-0.09</v>
      </c>
      <c r="R24" s="307">
        <v>0.12</v>
      </c>
      <c r="S24" s="307">
        <v>0.08</v>
      </c>
      <c r="T24" s="309"/>
      <c r="U24" s="307">
        <v>0.23</v>
      </c>
      <c r="V24" s="307">
        <v>0.01</v>
      </c>
      <c r="W24" s="307">
        <v>-0.05</v>
      </c>
      <c r="X24" s="307">
        <v>0.12</v>
      </c>
      <c r="Y24" s="307">
        <v>0.09</v>
      </c>
      <c r="Z24" s="309"/>
      <c r="AA24" s="307">
        <v>0.26</v>
      </c>
      <c r="AB24" s="307">
        <v>-0.01</v>
      </c>
      <c r="AC24" s="307">
        <v>-0.04</v>
      </c>
      <c r="AD24" s="307">
        <v>0.11</v>
      </c>
      <c r="AE24" s="306">
        <v>0.09</v>
      </c>
    </row>
    <row r="25" spans="1:31" ht="12.45" customHeight="1" x14ac:dyDescent="0.25">
      <c r="A25" s="304"/>
      <c r="B25" s="305" t="s">
        <v>104</v>
      </c>
      <c r="C25" s="319" t="s">
        <v>137</v>
      </c>
      <c r="D25" s="307">
        <v>-0.22</v>
      </c>
      <c r="E25" s="307">
        <v>-0.11</v>
      </c>
      <c r="F25" s="307">
        <v>0.15</v>
      </c>
      <c r="G25" s="307">
        <v>0.16</v>
      </c>
      <c r="H25" s="320"/>
      <c r="I25" s="306">
        <v>0.18</v>
      </c>
      <c r="J25" s="307">
        <v>-0.06</v>
      </c>
      <c r="K25" s="307">
        <v>0</v>
      </c>
      <c r="L25" s="306">
        <v>0.17</v>
      </c>
      <c r="M25" s="306">
        <v>0.17</v>
      </c>
      <c r="N25" s="321"/>
      <c r="O25" s="307">
        <v>0.06</v>
      </c>
      <c r="P25" s="307">
        <v>-7.0000000000000007E-2</v>
      </c>
      <c r="Q25" s="306">
        <v>-0.05</v>
      </c>
      <c r="R25" s="307">
        <v>0.05</v>
      </c>
      <c r="S25" s="307">
        <v>0.05</v>
      </c>
      <c r="T25" s="321"/>
      <c r="U25" s="310" t="s">
        <v>138</v>
      </c>
      <c r="V25" s="307">
        <v>-0.28000000000000003</v>
      </c>
      <c r="W25" s="307">
        <v>-0.26</v>
      </c>
      <c r="X25" s="307">
        <v>7.0000000000000007E-2</v>
      </c>
      <c r="Y25" s="307">
        <v>7.0000000000000007E-2</v>
      </c>
      <c r="Z25" s="321"/>
      <c r="AA25" s="307">
        <v>0.12</v>
      </c>
      <c r="AB25" s="307">
        <v>-0.16</v>
      </c>
      <c r="AC25" s="307">
        <v>-0.1</v>
      </c>
      <c r="AD25" s="307">
        <v>0.1</v>
      </c>
      <c r="AE25" s="306">
        <v>0.1</v>
      </c>
    </row>
    <row r="26" spans="1:31" ht="12.45" customHeight="1" x14ac:dyDescent="0.25">
      <c r="A26" s="293"/>
      <c r="B26" s="294" t="s">
        <v>103</v>
      </c>
      <c r="C26" s="295">
        <v>-0.14000000000000001</v>
      </c>
      <c r="D26" s="296">
        <v>-7.0000000000000007E-2</v>
      </c>
      <c r="E26" s="296">
        <v>0.01</v>
      </c>
      <c r="F26" s="296">
        <v>-0.11</v>
      </c>
      <c r="G26" s="296">
        <v>-0.08</v>
      </c>
      <c r="H26" s="297"/>
      <c r="I26" s="295">
        <v>0.05</v>
      </c>
      <c r="J26" s="296">
        <v>0.11</v>
      </c>
      <c r="K26" s="295">
        <v>0.14000000000000001</v>
      </c>
      <c r="L26" s="296">
        <v>7.0000000000000007E-2</v>
      </c>
      <c r="M26" s="295">
        <v>0.08</v>
      </c>
      <c r="N26" s="298"/>
      <c r="O26" s="295">
        <v>-0.14000000000000001</v>
      </c>
      <c r="P26" s="296">
        <v>-0.01</v>
      </c>
      <c r="Q26" s="295">
        <v>0.01</v>
      </c>
      <c r="R26" s="296">
        <v>-0.09</v>
      </c>
      <c r="S26" s="296">
        <v>-0.08</v>
      </c>
      <c r="T26" s="298"/>
      <c r="U26" s="296">
        <v>0.03</v>
      </c>
      <c r="V26" s="296">
        <v>0.03</v>
      </c>
      <c r="W26" s="296">
        <v>0.05</v>
      </c>
      <c r="X26" s="296">
        <v>0.03</v>
      </c>
      <c r="Y26" s="296">
        <v>0.03</v>
      </c>
      <c r="Z26" s="298"/>
      <c r="AA26" s="296">
        <v>-0.05</v>
      </c>
      <c r="AB26" s="296">
        <v>0.01</v>
      </c>
      <c r="AC26" s="296">
        <v>0.05</v>
      </c>
      <c r="AD26" s="296">
        <v>-0.03</v>
      </c>
      <c r="AE26" s="295">
        <v>-0.01</v>
      </c>
    </row>
    <row r="27" spans="1:31" ht="12.45" customHeight="1" x14ac:dyDescent="0.25">
      <c r="A27" s="304"/>
      <c r="B27" s="305" t="s">
        <v>102</v>
      </c>
      <c r="C27" s="306">
        <v>-0.1</v>
      </c>
      <c r="D27" s="307">
        <v>-0.06</v>
      </c>
      <c r="E27" s="307">
        <v>-0.01</v>
      </c>
      <c r="F27" s="307">
        <v>-0.08</v>
      </c>
      <c r="G27" s="307">
        <v>-0.05</v>
      </c>
      <c r="H27" s="308"/>
      <c r="I27" s="306">
        <v>-0.16</v>
      </c>
      <c r="J27" s="307">
        <v>0.04</v>
      </c>
      <c r="K27" s="306">
        <v>0.02</v>
      </c>
      <c r="L27" s="307">
        <v>-0.05</v>
      </c>
      <c r="M27" s="306">
        <v>-0.06</v>
      </c>
      <c r="N27" s="309"/>
      <c r="O27" s="306">
        <v>-0.12</v>
      </c>
      <c r="P27" s="307">
        <v>-0.01</v>
      </c>
      <c r="Q27" s="306">
        <v>-0.05</v>
      </c>
      <c r="R27" s="307">
        <v>-0.06</v>
      </c>
      <c r="S27" s="307">
        <v>-0.08</v>
      </c>
      <c r="T27" s="309"/>
      <c r="U27" s="307">
        <v>0.19</v>
      </c>
      <c r="V27" s="307">
        <v>-0.04</v>
      </c>
      <c r="W27" s="307">
        <v>-0.06</v>
      </c>
      <c r="X27" s="307">
        <v>7.0000000000000007E-2</v>
      </c>
      <c r="Y27" s="307">
        <v>0.06</v>
      </c>
      <c r="Z27" s="309"/>
      <c r="AA27" s="307">
        <v>-0.03</v>
      </c>
      <c r="AB27" s="307">
        <v>-0.02</v>
      </c>
      <c r="AC27" s="307">
        <v>-0.03</v>
      </c>
      <c r="AD27" s="307">
        <v>-0.02</v>
      </c>
      <c r="AE27" s="306">
        <v>-0.03</v>
      </c>
    </row>
    <row r="28" spans="1:31" ht="12.45" customHeight="1" x14ac:dyDescent="0.25">
      <c r="A28" s="322"/>
      <c r="B28" s="323" t="s">
        <v>101</v>
      </c>
      <c r="C28" s="324">
        <v>0.34</v>
      </c>
      <c r="D28" s="325">
        <v>-0.15</v>
      </c>
      <c r="E28" s="325">
        <v>-7.0000000000000007E-2</v>
      </c>
      <c r="F28" s="325">
        <v>0.13</v>
      </c>
      <c r="G28" s="325">
        <v>0.16</v>
      </c>
      <c r="H28" s="326"/>
      <c r="I28" s="324">
        <v>0.09</v>
      </c>
      <c r="J28" s="325">
        <v>0</v>
      </c>
      <c r="K28" s="324">
        <v>0.05</v>
      </c>
      <c r="L28" s="325">
        <v>0.05</v>
      </c>
      <c r="M28" s="324">
        <v>7.0000000000000007E-2</v>
      </c>
      <c r="N28" s="327"/>
      <c r="O28" s="324">
        <v>0.05</v>
      </c>
      <c r="P28" s="325">
        <v>-0.04</v>
      </c>
      <c r="Q28" s="324">
        <v>0.01</v>
      </c>
      <c r="R28" s="325">
        <v>0.02</v>
      </c>
      <c r="S28" s="325">
        <v>0.04</v>
      </c>
      <c r="T28" s="327"/>
      <c r="U28" s="325">
        <v>0.05</v>
      </c>
      <c r="V28" s="325">
        <v>-0.09</v>
      </c>
      <c r="W28" s="325">
        <v>-0.05</v>
      </c>
      <c r="X28" s="325">
        <v>-0.01</v>
      </c>
      <c r="Y28" s="325">
        <v>0.01</v>
      </c>
      <c r="Z28" s="327"/>
      <c r="AA28" s="325">
        <v>0.13</v>
      </c>
      <c r="AB28" s="325">
        <v>-7.0000000000000007E-2</v>
      </c>
      <c r="AC28" s="325">
        <v>-0.02</v>
      </c>
      <c r="AD28" s="325">
        <v>0.04</v>
      </c>
      <c r="AE28" s="324">
        <v>7.0000000000000007E-2</v>
      </c>
    </row>
    <row r="29" spans="1:31" ht="15.6" x14ac:dyDescent="0.25">
      <c r="A29" s="293"/>
      <c r="B29" s="294" t="s">
        <v>139</v>
      </c>
      <c r="C29" s="295">
        <v>0.96</v>
      </c>
      <c r="D29" s="295">
        <v>1.1000000000000001</v>
      </c>
      <c r="E29" s="295">
        <v>1.24</v>
      </c>
      <c r="F29" s="295">
        <v>0.99</v>
      </c>
      <c r="G29" s="295">
        <v>1.02</v>
      </c>
      <c r="H29" s="297"/>
      <c r="I29" s="318" t="s">
        <v>21</v>
      </c>
      <c r="J29" s="318" t="s">
        <v>21</v>
      </c>
      <c r="K29" s="318" t="s">
        <v>21</v>
      </c>
      <c r="L29" s="318" t="s">
        <v>21</v>
      </c>
      <c r="M29" s="318" t="s">
        <v>21</v>
      </c>
      <c r="N29" s="298"/>
      <c r="O29" s="316" t="s">
        <v>21</v>
      </c>
      <c r="P29" s="316" t="s">
        <v>21</v>
      </c>
      <c r="Q29" s="318" t="s">
        <v>21</v>
      </c>
      <c r="R29" s="316" t="s">
        <v>21</v>
      </c>
      <c r="S29" s="316" t="s">
        <v>21</v>
      </c>
      <c r="T29" s="298"/>
      <c r="U29" s="316" t="s">
        <v>21</v>
      </c>
      <c r="V29" s="316" t="s">
        <v>21</v>
      </c>
      <c r="W29" s="316" t="s">
        <v>21</v>
      </c>
      <c r="X29" s="316" t="s">
        <v>21</v>
      </c>
      <c r="Y29" s="316" t="s">
        <v>21</v>
      </c>
      <c r="Z29" s="298"/>
      <c r="AA29" s="318" t="s">
        <v>21</v>
      </c>
      <c r="AB29" s="318" t="s">
        <v>21</v>
      </c>
      <c r="AC29" s="318" t="s">
        <v>21</v>
      </c>
      <c r="AD29" s="318" t="s">
        <v>21</v>
      </c>
      <c r="AE29" s="318" t="s">
        <v>21</v>
      </c>
    </row>
    <row r="30" spans="1:31" ht="15.6" x14ac:dyDescent="0.25">
      <c r="A30" s="322"/>
      <c r="B30" s="328" t="s">
        <v>140</v>
      </c>
      <c r="C30" s="324">
        <v>0.2</v>
      </c>
      <c r="D30" s="329" t="s">
        <v>141</v>
      </c>
      <c r="E30" s="325">
        <v>0.17</v>
      </c>
      <c r="F30" s="325">
        <v>0.15</v>
      </c>
      <c r="G30" s="325">
        <v>0.18</v>
      </c>
      <c r="H30" s="322"/>
      <c r="I30" s="324">
        <v>0.43</v>
      </c>
      <c r="J30" s="325">
        <v>0.56999999999999995</v>
      </c>
      <c r="K30" s="325">
        <v>0.32</v>
      </c>
      <c r="L30" s="324">
        <v>0.51</v>
      </c>
      <c r="M30" s="324">
        <v>0.37</v>
      </c>
      <c r="N30" s="330"/>
      <c r="O30" s="325">
        <v>0.25</v>
      </c>
      <c r="P30" s="325">
        <v>0.24</v>
      </c>
      <c r="Q30" s="324">
        <v>0.19</v>
      </c>
      <c r="R30" s="325">
        <v>0.25</v>
      </c>
      <c r="S30" s="325">
        <v>0.22</v>
      </c>
      <c r="T30" s="330"/>
      <c r="U30" s="325">
        <v>-0.19</v>
      </c>
      <c r="V30" s="325">
        <v>0.18</v>
      </c>
      <c r="W30" s="325">
        <v>0.18</v>
      </c>
      <c r="X30" s="325">
        <v>0.04</v>
      </c>
      <c r="Y30" s="325">
        <v>0.04</v>
      </c>
      <c r="Z30" s="330"/>
      <c r="AA30" s="325">
        <v>0.16</v>
      </c>
      <c r="AB30" s="325">
        <v>0.26</v>
      </c>
      <c r="AC30" s="325">
        <v>0.21</v>
      </c>
      <c r="AD30" s="325">
        <v>0.22</v>
      </c>
      <c r="AE30" s="324">
        <v>0.19</v>
      </c>
    </row>
    <row r="31" spans="1:31" ht="12.45" customHeight="1" x14ac:dyDescent="0.25">
      <c r="A31" s="293"/>
      <c r="B31" s="294" t="s">
        <v>98</v>
      </c>
      <c r="C31" s="318" t="s">
        <v>21</v>
      </c>
      <c r="D31" s="316" t="s">
        <v>21</v>
      </c>
      <c r="E31" s="316" t="s">
        <v>21</v>
      </c>
      <c r="F31" s="316" t="s">
        <v>21</v>
      </c>
      <c r="G31" s="316" t="s">
        <v>21</v>
      </c>
      <c r="H31" s="297"/>
      <c r="I31" s="318" t="s">
        <v>21</v>
      </c>
      <c r="J31" s="316" t="s">
        <v>21</v>
      </c>
      <c r="K31" s="318" t="s">
        <v>21</v>
      </c>
      <c r="L31" s="316" t="s">
        <v>21</v>
      </c>
      <c r="M31" s="318" t="s">
        <v>21</v>
      </c>
      <c r="N31" s="298"/>
      <c r="O31" s="318" t="s">
        <v>21</v>
      </c>
      <c r="P31" s="316" t="s">
        <v>21</v>
      </c>
      <c r="Q31" s="318" t="s">
        <v>21</v>
      </c>
      <c r="R31" s="316" t="s">
        <v>21</v>
      </c>
      <c r="S31" s="316" t="s">
        <v>21</v>
      </c>
      <c r="T31" s="298"/>
      <c r="U31" s="316" t="s">
        <v>21</v>
      </c>
      <c r="V31" s="316" t="s">
        <v>21</v>
      </c>
      <c r="W31" s="316" t="s">
        <v>21</v>
      </c>
      <c r="X31" s="316" t="s">
        <v>21</v>
      </c>
      <c r="Y31" s="316" t="s">
        <v>21</v>
      </c>
      <c r="Z31" s="298"/>
      <c r="AA31" s="316" t="s">
        <v>21</v>
      </c>
      <c r="AB31" s="316" t="s">
        <v>21</v>
      </c>
      <c r="AC31" s="316" t="s">
        <v>21</v>
      </c>
      <c r="AD31" s="316" t="s">
        <v>21</v>
      </c>
      <c r="AE31" s="318" t="s">
        <v>21</v>
      </c>
    </row>
    <row r="32" spans="1:31" ht="12.45" customHeight="1" x14ac:dyDescent="0.25">
      <c r="A32" s="304"/>
      <c r="B32" s="305" t="s">
        <v>97</v>
      </c>
      <c r="C32" s="306">
        <v>-0.94</v>
      </c>
      <c r="D32" s="307">
        <v>1.32</v>
      </c>
      <c r="E32" s="307">
        <v>1.4</v>
      </c>
      <c r="F32" s="306">
        <v>1.1200000000000001</v>
      </c>
      <c r="G32" s="307">
        <v>1.19</v>
      </c>
      <c r="H32" s="308"/>
      <c r="I32" s="310" t="s">
        <v>21</v>
      </c>
      <c r="J32" s="307">
        <v>-0.25</v>
      </c>
      <c r="K32" s="307">
        <v>-0.23</v>
      </c>
      <c r="L32" s="307">
        <v>-0.15</v>
      </c>
      <c r="M32" s="306">
        <v>-0.13</v>
      </c>
      <c r="N32" s="309"/>
      <c r="O32" s="307">
        <v>-0.62</v>
      </c>
      <c r="P32" s="307">
        <v>-0.3</v>
      </c>
      <c r="Q32" s="306">
        <v>-0.27</v>
      </c>
      <c r="R32" s="307">
        <v>-0.3</v>
      </c>
      <c r="S32" s="307">
        <v>-0.27</v>
      </c>
      <c r="T32" s="309"/>
      <c r="U32" s="307">
        <v>0.28000000000000003</v>
      </c>
      <c r="V32" s="307">
        <v>-0.24</v>
      </c>
      <c r="W32" s="307">
        <v>-0.21</v>
      </c>
      <c r="X32" s="307">
        <v>-0.23</v>
      </c>
      <c r="Y32" s="307">
        <v>-0.2</v>
      </c>
      <c r="Z32" s="309"/>
      <c r="AA32" s="306">
        <v>-0.06</v>
      </c>
      <c r="AB32" s="307">
        <v>0.15</v>
      </c>
      <c r="AC32" s="307">
        <v>0.19</v>
      </c>
      <c r="AD32" s="307">
        <v>0.14000000000000001</v>
      </c>
      <c r="AE32" s="306">
        <v>0.18</v>
      </c>
    </row>
    <row r="33" spans="1:31" ht="12.45" customHeight="1" x14ac:dyDescent="0.25">
      <c r="A33" s="563" t="s">
        <v>96</v>
      </c>
      <c r="B33" s="564"/>
      <c r="C33" s="311">
        <v>0.14000000000000001</v>
      </c>
      <c r="D33" s="312">
        <v>0</v>
      </c>
      <c r="E33" s="312">
        <v>0.06</v>
      </c>
      <c r="F33" s="311">
        <v>0.08</v>
      </c>
      <c r="G33" s="312">
        <v>0.11</v>
      </c>
      <c r="H33" s="313"/>
      <c r="I33" s="312">
        <v>0.24</v>
      </c>
      <c r="J33" s="311">
        <v>0.14000000000000001</v>
      </c>
      <c r="K33" s="312">
        <v>0.13</v>
      </c>
      <c r="L33" s="312">
        <v>0.2</v>
      </c>
      <c r="M33" s="311">
        <v>0.19</v>
      </c>
      <c r="N33" s="314"/>
      <c r="O33" s="312">
        <v>0.13</v>
      </c>
      <c r="P33" s="312">
        <v>0.08</v>
      </c>
      <c r="Q33" s="311">
        <v>0.06</v>
      </c>
      <c r="R33" s="312">
        <v>0.11</v>
      </c>
      <c r="S33" s="312">
        <v>0.1</v>
      </c>
      <c r="T33" s="314"/>
      <c r="U33" s="312">
        <v>0.28999999999999998</v>
      </c>
      <c r="V33" s="312">
        <v>0.08</v>
      </c>
      <c r="W33" s="312">
        <v>0.08</v>
      </c>
      <c r="X33" s="312">
        <v>0.2</v>
      </c>
      <c r="Y33" s="312">
        <v>0.2</v>
      </c>
      <c r="Z33" s="314"/>
      <c r="AA33" s="312">
        <v>0.21</v>
      </c>
      <c r="AB33" s="312">
        <v>7.0000000000000007E-2</v>
      </c>
      <c r="AC33" s="312">
        <v>0.08</v>
      </c>
      <c r="AD33" s="312">
        <v>0.15</v>
      </c>
      <c r="AE33" s="311">
        <v>0.15</v>
      </c>
    </row>
    <row r="34" spans="1:31" ht="12.45" customHeight="1" x14ac:dyDescent="0.25">
      <c r="A34" s="277"/>
      <c r="B34" s="277"/>
      <c r="C34" s="300"/>
      <c r="D34" s="300"/>
      <c r="E34" s="300"/>
      <c r="F34" s="301"/>
      <c r="G34" s="301"/>
      <c r="H34" s="302"/>
      <c r="I34" s="301"/>
      <c r="J34" s="300"/>
      <c r="K34" s="301"/>
      <c r="L34" s="301"/>
      <c r="M34" s="300"/>
      <c r="N34" s="303"/>
      <c r="O34" s="301"/>
      <c r="P34" s="301"/>
      <c r="Q34" s="300"/>
      <c r="R34" s="301"/>
      <c r="S34" s="301"/>
      <c r="T34" s="303"/>
      <c r="U34" s="301"/>
      <c r="V34" s="301"/>
      <c r="W34" s="295"/>
      <c r="X34" s="301"/>
      <c r="Y34" s="301"/>
      <c r="Z34" s="303"/>
      <c r="AA34" s="301"/>
      <c r="AB34" s="301"/>
      <c r="AC34" s="301"/>
      <c r="AD34" s="301"/>
      <c r="AE34" s="300"/>
    </row>
    <row r="35" spans="1:31" ht="12.45" customHeight="1" x14ac:dyDescent="0.25">
      <c r="A35" s="277"/>
      <c r="B35" s="299" t="s">
        <v>95</v>
      </c>
      <c r="C35" s="300">
        <v>0</v>
      </c>
      <c r="D35" s="300">
        <v>0</v>
      </c>
      <c r="E35" s="300">
        <v>0</v>
      </c>
      <c r="F35" s="300">
        <v>0</v>
      </c>
      <c r="G35" s="300">
        <v>0</v>
      </c>
      <c r="H35" s="302"/>
      <c r="I35" s="331" t="s">
        <v>21</v>
      </c>
      <c r="J35" s="300">
        <v>0</v>
      </c>
      <c r="K35" s="300">
        <v>0</v>
      </c>
      <c r="L35" s="331" t="s">
        <v>21</v>
      </c>
      <c r="M35" s="331" t="s">
        <v>21</v>
      </c>
      <c r="N35" s="303"/>
      <c r="O35" s="331" t="s">
        <v>21</v>
      </c>
      <c r="P35" s="331" t="s">
        <v>21</v>
      </c>
      <c r="Q35" s="331" t="s">
        <v>21</v>
      </c>
      <c r="R35" s="331" t="s">
        <v>21</v>
      </c>
      <c r="S35" s="331" t="s">
        <v>21</v>
      </c>
      <c r="T35" s="303"/>
      <c r="U35" s="331" t="s">
        <v>21</v>
      </c>
      <c r="V35" s="331" t="s">
        <v>21</v>
      </c>
      <c r="W35" s="318" t="s">
        <v>21</v>
      </c>
      <c r="X35" s="331" t="s">
        <v>21</v>
      </c>
      <c r="Y35" s="331" t="s">
        <v>21</v>
      </c>
      <c r="Z35" s="303"/>
      <c r="AA35" s="331" t="s">
        <v>21</v>
      </c>
      <c r="AB35" s="331" t="s">
        <v>21</v>
      </c>
      <c r="AC35" s="331" t="s">
        <v>21</v>
      </c>
      <c r="AD35" s="331" t="s">
        <v>21</v>
      </c>
      <c r="AE35" s="331" t="s">
        <v>21</v>
      </c>
    </row>
    <row r="36" spans="1:31" ht="12.45" customHeight="1" x14ac:dyDescent="0.25">
      <c r="A36" s="299" t="s">
        <v>94</v>
      </c>
      <c r="B36" s="277"/>
      <c r="C36" s="295">
        <v>0</v>
      </c>
      <c r="D36" s="295">
        <v>0</v>
      </c>
      <c r="E36" s="295">
        <v>0</v>
      </c>
      <c r="F36" s="295">
        <v>0</v>
      </c>
      <c r="G36" s="295">
        <v>0</v>
      </c>
      <c r="H36" s="302"/>
      <c r="I36" s="318" t="s">
        <v>21</v>
      </c>
      <c r="J36" s="295">
        <v>0</v>
      </c>
      <c r="K36" s="295">
        <v>0</v>
      </c>
      <c r="L36" s="318" t="s">
        <v>21</v>
      </c>
      <c r="M36" s="318" t="s">
        <v>21</v>
      </c>
      <c r="N36" s="303"/>
      <c r="O36" s="318" t="s">
        <v>21</v>
      </c>
      <c r="P36" s="318" t="s">
        <v>21</v>
      </c>
      <c r="Q36" s="318" t="s">
        <v>21</v>
      </c>
      <c r="R36" s="318" t="s">
        <v>21</v>
      </c>
      <c r="S36" s="318" t="s">
        <v>21</v>
      </c>
      <c r="T36" s="303"/>
      <c r="U36" s="318" t="s">
        <v>21</v>
      </c>
      <c r="V36" s="318" t="s">
        <v>21</v>
      </c>
      <c r="W36" s="318" t="s">
        <v>21</v>
      </c>
      <c r="X36" s="318" t="s">
        <v>21</v>
      </c>
      <c r="Y36" s="318" t="s">
        <v>21</v>
      </c>
      <c r="Z36" s="303"/>
      <c r="AA36" s="318" t="s">
        <v>21</v>
      </c>
      <c r="AB36" s="318" t="s">
        <v>21</v>
      </c>
      <c r="AC36" s="318" t="s">
        <v>21</v>
      </c>
      <c r="AD36" s="318" t="s">
        <v>21</v>
      </c>
      <c r="AE36" s="318" t="s">
        <v>21</v>
      </c>
    </row>
    <row r="37" spans="1:31" ht="12.45" customHeight="1" x14ac:dyDescent="0.25">
      <c r="A37" s="277"/>
      <c r="B37" s="277"/>
      <c r="C37" s="300"/>
      <c r="D37" s="300"/>
      <c r="E37" s="300"/>
      <c r="F37" s="301"/>
      <c r="G37" s="301"/>
      <c r="H37" s="302"/>
      <c r="I37" s="301"/>
      <c r="J37" s="300"/>
      <c r="K37" s="301"/>
      <c r="L37" s="301"/>
      <c r="M37" s="300"/>
      <c r="N37" s="303"/>
      <c r="O37" s="301"/>
      <c r="P37" s="301"/>
      <c r="Q37" s="300"/>
      <c r="R37" s="301"/>
      <c r="S37" s="301"/>
      <c r="T37" s="303"/>
      <c r="U37" s="301"/>
      <c r="V37" s="301"/>
      <c r="W37" s="295"/>
      <c r="X37" s="301"/>
      <c r="Y37" s="301"/>
      <c r="Z37" s="303"/>
      <c r="AA37" s="301"/>
      <c r="AB37" s="301"/>
      <c r="AC37" s="301"/>
      <c r="AD37" s="301"/>
      <c r="AE37" s="300"/>
    </row>
    <row r="38" spans="1:31" ht="12.45" customHeight="1" x14ac:dyDescent="0.25">
      <c r="A38" s="293"/>
      <c r="B38" s="294" t="s">
        <v>93</v>
      </c>
      <c r="C38" s="295">
        <v>-0.56999999999999995</v>
      </c>
      <c r="D38" s="295">
        <v>-0.25</v>
      </c>
      <c r="E38" s="295">
        <v>-0.2</v>
      </c>
      <c r="F38" s="296">
        <v>-0.31</v>
      </c>
      <c r="G38" s="296">
        <v>-0.27</v>
      </c>
      <c r="H38" s="297"/>
      <c r="I38" s="296">
        <v>0.49</v>
      </c>
      <c r="J38" s="295">
        <v>-0.25</v>
      </c>
      <c r="K38" s="296">
        <v>-0.26</v>
      </c>
      <c r="L38" s="296">
        <v>-0.14000000000000001</v>
      </c>
      <c r="M38" s="295">
        <v>-0.15</v>
      </c>
      <c r="N38" s="298"/>
      <c r="O38" s="316" t="s">
        <v>21</v>
      </c>
      <c r="P38" s="296">
        <v>-0.31</v>
      </c>
      <c r="Q38" s="295">
        <v>-0.36</v>
      </c>
      <c r="R38" s="296">
        <v>0.28999999999999998</v>
      </c>
      <c r="S38" s="296">
        <v>0.24</v>
      </c>
      <c r="T38" s="298"/>
      <c r="U38" s="296">
        <v>-0.08</v>
      </c>
      <c r="V38" s="296">
        <v>-0.2</v>
      </c>
      <c r="W38" s="296">
        <v>-0.25</v>
      </c>
      <c r="X38" s="296">
        <v>-0.19</v>
      </c>
      <c r="Y38" s="296">
        <v>-0.23</v>
      </c>
      <c r="Z38" s="298"/>
      <c r="AA38" s="296">
        <v>0.86</v>
      </c>
      <c r="AB38" s="296">
        <v>-0.25</v>
      </c>
      <c r="AC38" s="296">
        <v>-0.27</v>
      </c>
      <c r="AD38" s="296">
        <v>-0.09</v>
      </c>
      <c r="AE38" s="295">
        <v>-0.11</v>
      </c>
    </row>
    <row r="39" spans="1:31" ht="12.45" customHeight="1" x14ac:dyDescent="0.25">
      <c r="A39" s="293"/>
      <c r="B39" s="294" t="s">
        <v>92</v>
      </c>
      <c r="C39" s="295">
        <v>0.23</v>
      </c>
      <c r="D39" s="295">
        <v>-0.09</v>
      </c>
      <c r="E39" s="295">
        <v>0</v>
      </c>
      <c r="F39" s="296">
        <v>0.03</v>
      </c>
      <c r="G39" s="296">
        <v>0.09</v>
      </c>
      <c r="H39" s="297"/>
      <c r="I39" s="296">
        <v>0.08</v>
      </c>
      <c r="J39" s="295">
        <v>-0.05</v>
      </c>
      <c r="K39" s="332">
        <v>0</v>
      </c>
      <c r="L39" s="296">
        <v>0</v>
      </c>
      <c r="M39" s="295">
        <v>0.03</v>
      </c>
      <c r="N39" s="298"/>
      <c r="O39" s="296">
        <v>-0.09</v>
      </c>
      <c r="P39" s="296">
        <v>7.0000000000000007E-2</v>
      </c>
      <c r="Q39" s="295">
        <v>0.11</v>
      </c>
      <c r="R39" s="296">
        <v>-0.01</v>
      </c>
      <c r="S39" s="296">
        <v>0.01</v>
      </c>
      <c r="T39" s="298"/>
      <c r="U39" s="316" t="s">
        <v>21</v>
      </c>
      <c r="V39" s="296">
        <v>-0.05</v>
      </c>
      <c r="W39" s="296">
        <v>-0.02</v>
      </c>
      <c r="X39" s="296">
        <v>0.68</v>
      </c>
      <c r="Y39" s="296">
        <v>0.69</v>
      </c>
      <c r="Z39" s="298"/>
      <c r="AA39" s="296">
        <v>0.43</v>
      </c>
      <c r="AB39" s="296">
        <v>-0.03</v>
      </c>
      <c r="AC39" s="296">
        <v>0.02</v>
      </c>
      <c r="AD39" s="296">
        <v>0.17</v>
      </c>
      <c r="AE39" s="295">
        <v>0.21</v>
      </c>
    </row>
    <row r="40" spans="1:31" ht="12.45" customHeight="1" x14ac:dyDescent="0.25">
      <c r="A40" s="322"/>
      <c r="B40" s="323" t="s">
        <v>91</v>
      </c>
      <c r="C40" s="324">
        <v>7.0000000000000007E-2</v>
      </c>
      <c r="D40" s="324">
        <v>0.1</v>
      </c>
      <c r="E40" s="324">
        <v>0.14000000000000001</v>
      </c>
      <c r="F40" s="325">
        <v>0.08</v>
      </c>
      <c r="G40" s="325">
        <v>0.1</v>
      </c>
      <c r="H40" s="326"/>
      <c r="I40" s="325">
        <v>0.19</v>
      </c>
      <c r="J40" s="324">
        <v>0.15</v>
      </c>
      <c r="K40" s="325">
        <v>0.11</v>
      </c>
      <c r="L40" s="325">
        <v>0.17</v>
      </c>
      <c r="M40" s="324">
        <v>0.16</v>
      </c>
      <c r="N40" s="327"/>
      <c r="O40" s="325">
        <v>-7.0000000000000007E-2</v>
      </c>
      <c r="P40" s="325">
        <v>0.16</v>
      </c>
      <c r="Q40" s="324">
        <v>0.08</v>
      </c>
      <c r="R40" s="325">
        <v>0.01</v>
      </c>
      <c r="S40" s="325">
        <v>-0.02</v>
      </c>
      <c r="T40" s="327"/>
      <c r="U40" s="325">
        <v>0.08</v>
      </c>
      <c r="V40" s="325">
        <v>0.13</v>
      </c>
      <c r="W40" s="325">
        <v>7.0000000000000007E-2</v>
      </c>
      <c r="X40" s="325">
        <v>0.1</v>
      </c>
      <c r="Y40" s="325">
        <v>0.08</v>
      </c>
      <c r="Z40" s="327"/>
      <c r="AA40" s="325">
        <v>7.0000000000000007E-2</v>
      </c>
      <c r="AB40" s="325">
        <v>0.13</v>
      </c>
      <c r="AC40" s="325">
        <v>0.1</v>
      </c>
      <c r="AD40" s="325">
        <v>0.09</v>
      </c>
      <c r="AE40" s="324">
        <v>0.08</v>
      </c>
    </row>
    <row r="41" spans="1:31" ht="12.45" customHeight="1" x14ac:dyDescent="0.25">
      <c r="A41" s="277"/>
      <c r="B41" s="299" t="s">
        <v>90</v>
      </c>
      <c r="C41" s="300">
        <v>0.43</v>
      </c>
      <c r="D41" s="300">
        <v>-0.09</v>
      </c>
      <c r="E41" s="300">
        <v>-7.0000000000000007E-2</v>
      </c>
      <c r="F41" s="301">
        <v>-0.03</v>
      </c>
      <c r="G41" s="301">
        <v>-0.01</v>
      </c>
      <c r="H41" s="302"/>
      <c r="I41" s="301">
        <v>-0.75</v>
      </c>
      <c r="J41" s="300">
        <v>0</v>
      </c>
      <c r="K41" s="301">
        <v>-0.04</v>
      </c>
      <c r="L41" s="301">
        <v>-0.17</v>
      </c>
      <c r="M41" s="300">
        <v>-0.2</v>
      </c>
      <c r="N41" s="303"/>
      <c r="O41" s="301">
        <v>-0.84</v>
      </c>
      <c r="P41" s="301">
        <v>-0.26</v>
      </c>
      <c r="Q41" s="300">
        <v>-0.3</v>
      </c>
      <c r="R41" s="301">
        <v>-0.37</v>
      </c>
      <c r="S41" s="301">
        <v>-0.41</v>
      </c>
      <c r="T41" s="303"/>
      <c r="U41" s="301">
        <v>-0.61</v>
      </c>
      <c r="V41" s="301">
        <v>-0.3</v>
      </c>
      <c r="W41" s="300">
        <v>-0.32</v>
      </c>
      <c r="X41" s="301">
        <v>-0.33</v>
      </c>
      <c r="Y41" s="301">
        <v>-0.36</v>
      </c>
      <c r="Z41" s="303"/>
      <c r="AA41" s="301">
        <v>-0.55000000000000004</v>
      </c>
      <c r="AB41" s="301">
        <v>-0.16</v>
      </c>
      <c r="AC41" s="301">
        <v>-0.18</v>
      </c>
      <c r="AD41" s="301">
        <v>-0.23</v>
      </c>
      <c r="AE41" s="300">
        <v>-0.25</v>
      </c>
    </row>
    <row r="42" spans="1:31" ht="12.45" customHeight="1" x14ac:dyDescent="0.25">
      <c r="A42" s="277"/>
      <c r="B42" s="299" t="s">
        <v>89</v>
      </c>
      <c r="C42" s="300">
        <v>0.52</v>
      </c>
      <c r="D42" s="300">
        <v>-0.49</v>
      </c>
      <c r="E42" s="300">
        <v>-0.44</v>
      </c>
      <c r="F42" s="301">
        <v>-0.27</v>
      </c>
      <c r="G42" s="301">
        <v>-0.23</v>
      </c>
      <c r="H42" s="302"/>
      <c r="I42" s="333" t="s">
        <v>21</v>
      </c>
      <c r="J42" s="300">
        <v>-0.34</v>
      </c>
      <c r="K42" s="295">
        <v>-0.31</v>
      </c>
      <c r="L42" s="301">
        <v>0.28000000000000003</v>
      </c>
      <c r="M42" s="300">
        <v>0.31</v>
      </c>
      <c r="N42" s="303"/>
      <c r="O42" s="301">
        <v>0.97</v>
      </c>
      <c r="P42" s="301">
        <v>-0.37</v>
      </c>
      <c r="Q42" s="300">
        <v>-0.32</v>
      </c>
      <c r="R42" s="301">
        <v>0.15</v>
      </c>
      <c r="S42" s="301">
        <v>0.17</v>
      </c>
      <c r="T42" s="303"/>
      <c r="U42" s="301">
        <v>0.06</v>
      </c>
      <c r="V42" s="301">
        <v>-0.38</v>
      </c>
      <c r="W42" s="301">
        <v>-0.32</v>
      </c>
      <c r="X42" s="301">
        <v>-0.14000000000000001</v>
      </c>
      <c r="Y42" s="301">
        <v>-0.12</v>
      </c>
      <c r="Z42" s="303"/>
      <c r="AA42" s="301">
        <v>0.66</v>
      </c>
      <c r="AB42" s="301">
        <v>-0.4</v>
      </c>
      <c r="AC42" s="301">
        <v>-0.36</v>
      </c>
      <c r="AD42" s="301">
        <v>-0.03</v>
      </c>
      <c r="AE42" s="300">
        <v>0</v>
      </c>
    </row>
    <row r="43" spans="1:31" ht="12.45" customHeight="1" x14ac:dyDescent="0.25">
      <c r="A43" s="565" t="s">
        <v>88</v>
      </c>
      <c r="B43" s="554"/>
      <c r="C43" s="315">
        <v>-0.04</v>
      </c>
      <c r="D43" s="315">
        <v>-0.14000000000000001</v>
      </c>
      <c r="E43" s="315">
        <v>-0.1</v>
      </c>
      <c r="F43" s="334">
        <v>-0.11</v>
      </c>
      <c r="G43" s="334">
        <v>-0.08</v>
      </c>
      <c r="H43" s="335"/>
      <c r="I43" s="334">
        <v>0.02</v>
      </c>
      <c r="J43" s="315">
        <v>-0.09</v>
      </c>
      <c r="K43" s="334">
        <v>-0.12</v>
      </c>
      <c r="L43" s="334">
        <v>-0.06</v>
      </c>
      <c r="M43" s="315">
        <v>-0.08</v>
      </c>
      <c r="N43" s="336"/>
      <c r="O43" s="334">
        <v>0.4</v>
      </c>
      <c r="P43" s="334">
        <v>-0.21</v>
      </c>
      <c r="Q43" s="315">
        <v>-0.26</v>
      </c>
      <c r="R43" s="334">
        <v>-0.02</v>
      </c>
      <c r="S43" s="334">
        <v>-0.06</v>
      </c>
      <c r="T43" s="336"/>
      <c r="U43" s="334">
        <v>0.1</v>
      </c>
      <c r="V43" s="334">
        <v>-0.18</v>
      </c>
      <c r="W43" s="334">
        <v>-0.22</v>
      </c>
      <c r="X43" s="334">
        <v>-0.1</v>
      </c>
      <c r="Y43" s="334">
        <v>-0.13</v>
      </c>
      <c r="Z43" s="336"/>
      <c r="AA43" s="334">
        <v>0.12</v>
      </c>
      <c r="AB43" s="334">
        <v>-0.16</v>
      </c>
      <c r="AC43" s="334">
        <v>-0.17</v>
      </c>
      <c r="AD43" s="334">
        <v>-7.0000000000000007E-2</v>
      </c>
      <c r="AE43" s="337">
        <v>-0.09</v>
      </c>
    </row>
    <row r="44" spans="1:31" ht="12.45" customHeight="1" x14ac:dyDescent="0.25">
      <c r="A44" s="277"/>
      <c r="B44" s="277"/>
      <c r="C44" s="338"/>
      <c r="D44" s="339"/>
      <c r="E44" s="339"/>
      <c r="F44" s="339"/>
      <c r="G44" s="339"/>
      <c r="H44" s="277"/>
      <c r="I44" s="301"/>
      <c r="J44" s="301"/>
      <c r="K44" s="301"/>
      <c r="L44" s="301"/>
      <c r="M44" s="300"/>
      <c r="N44" s="285"/>
      <c r="O44" s="301"/>
      <c r="P44" s="301"/>
      <c r="Q44" s="301"/>
      <c r="R44" s="301"/>
      <c r="S44" s="301"/>
      <c r="T44" s="285"/>
      <c r="U44" s="301"/>
      <c r="V44" s="301"/>
      <c r="W44" s="301"/>
      <c r="X44" s="301"/>
      <c r="Y44" s="301"/>
      <c r="Z44" s="285"/>
      <c r="AA44" s="301"/>
      <c r="AB44" s="301"/>
      <c r="AC44" s="301"/>
      <c r="AD44" s="301"/>
      <c r="AE44" s="300"/>
    </row>
    <row r="45" spans="1:31" ht="12.45" customHeight="1" x14ac:dyDescent="0.25">
      <c r="A45" s="293"/>
      <c r="B45" s="294" t="s">
        <v>87</v>
      </c>
      <c r="C45" s="295">
        <v>0.04</v>
      </c>
      <c r="D45" s="296">
        <v>-0.06</v>
      </c>
      <c r="E45" s="296">
        <v>-0.01</v>
      </c>
      <c r="F45" s="295">
        <v>-0.02</v>
      </c>
      <c r="G45" s="296">
        <v>0.01</v>
      </c>
      <c r="H45" s="297"/>
      <c r="I45" s="295">
        <v>-0.12</v>
      </c>
      <c r="J45" s="295">
        <v>-0.05</v>
      </c>
      <c r="K45" s="296">
        <v>-0.08</v>
      </c>
      <c r="L45" s="296">
        <v>-0.09</v>
      </c>
      <c r="M45" s="295">
        <v>-0.1</v>
      </c>
      <c r="N45" s="298"/>
      <c r="O45" s="296">
        <v>-7.0000000000000007E-2</v>
      </c>
      <c r="P45" s="296">
        <v>-0.12</v>
      </c>
      <c r="Q45" s="296">
        <v>-0.14000000000000001</v>
      </c>
      <c r="R45" s="296">
        <v>-0.09</v>
      </c>
      <c r="S45" s="296">
        <v>-0.11</v>
      </c>
      <c r="T45" s="298"/>
      <c r="U45" s="296">
        <v>-0.05</v>
      </c>
      <c r="V45" s="296">
        <v>-0.21</v>
      </c>
      <c r="W45" s="296">
        <v>-0.23</v>
      </c>
      <c r="X45" s="296">
        <v>-0.14000000000000001</v>
      </c>
      <c r="Y45" s="296">
        <v>-0.15</v>
      </c>
      <c r="Z45" s="298"/>
      <c r="AA45" s="296">
        <v>-0.05</v>
      </c>
      <c r="AB45" s="296">
        <v>-0.11</v>
      </c>
      <c r="AC45" s="296">
        <v>-0.12</v>
      </c>
      <c r="AD45" s="296">
        <v>-0.08</v>
      </c>
      <c r="AE45" s="295">
        <v>-0.09</v>
      </c>
    </row>
    <row r="46" spans="1:31" x14ac:dyDescent="0.25">
      <c r="A46" s="293"/>
      <c r="B46" s="294" t="s">
        <v>86</v>
      </c>
      <c r="C46" s="318" t="s">
        <v>142</v>
      </c>
      <c r="D46" s="318" t="s">
        <v>21</v>
      </c>
      <c r="E46" s="318" t="s">
        <v>21</v>
      </c>
      <c r="F46" s="295">
        <v>0.94</v>
      </c>
      <c r="G46" s="295">
        <v>0.95</v>
      </c>
      <c r="H46" s="297"/>
      <c r="I46" s="295">
        <v>-0.04</v>
      </c>
      <c r="J46" s="318" t="s">
        <v>21</v>
      </c>
      <c r="K46" s="318" t="s">
        <v>21</v>
      </c>
      <c r="L46" s="295">
        <v>0.68</v>
      </c>
      <c r="M46" s="295">
        <v>0.62</v>
      </c>
      <c r="N46" s="298"/>
      <c r="O46" s="296">
        <v>-0.12</v>
      </c>
      <c r="P46" s="316" t="s">
        <v>21</v>
      </c>
      <c r="Q46" s="295">
        <v>1.33</v>
      </c>
      <c r="R46" s="296">
        <v>0.43</v>
      </c>
      <c r="S46" s="296">
        <v>0.34</v>
      </c>
      <c r="T46" s="298"/>
      <c r="U46" s="296">
        <v>-0.08</v>
      </c>
      <c r="V46" s="316" t="s">
        <v>21</v>
      </c>
      <c r="W46" s="316" t="s">
        <v>21</v>
      </c>
      <c r="X46" s="296">
        <v>0.51</v>
      </c>
      <c r="Y46" s="296">
        <v>0.43</v>
      </c>
      <c r="Z46" s="298"/>
      <c r="AA46" s="295">
        <v>-0.03</v>
      </c>
      <c r="AB46" s="318" t="s">
        <v>21</v>
      </c>
      <c r="AC46" s="318" t="s">
        <v>21</v>
      </c>
      <c r="AD46" s="295">
        <v>0.6</v>
      </c>
      <c r="AE46" s="295">
        <v>0.54</v>
      </c>
    </row>
    <row r="47" spans="1:31" ht="12.45" customHeight="1" x14ac:dyDescent="0.25">
      <c r="A47" s="304"/>
      <c r="B47" s="305" t="s">
        <v>85</v>
      </c>
      <c r="C47" s="306">
        <v>1.21</v>
      </c>
      <c r="D47" s="307">
        <v>0.12</v>
      </c>
      <c r="E47" s="307">
        <v>0.11</v>
      </c>
      <c r="F47" s="307">
        <v>0.9</v>
      </c>
      <c r="G47" s="307">
        <v>0.9</v>
      </c>
      <c r="H47" s="308"/>
      <c r="I47" s="306">
        <v>0.36</v>
      </c>
      <c r="J47" s="306">
        <v>0.2</v>
      </c>
      <c r="K47" s="307">
        <v>0.17</v>
      </c>
      <c r="L47" s="307">
        <v>0.34</v>
      </c>
      <c r="M47" s="306">
        <v>0.34</v>
      </c>
      <c r="N47" s="309"/>
      <c r="O47" s="310" t="s">
        <v>21</v>
      </c>
      <c r="P47" s="307">
        <v>0.06</v>
      </c>
      <c r="Q47" s="307">
        <v>0.02</v>
      </c>
      <c r="R47" s="307">
        <v>1.1499999999999999</v>
      </c>
      <c r="S47" s="307">
        <v>1.1299999999999999</v>
      </c>
      <c r="T47" s="309"/>
      <c r="U47" s="307">
        <v>-0.14000000000000001</v>
      </c>
      <c r="V47" s="307">
        <v>-0.05</v>
      </c>
      <c r="W47" s="307">
        <v>-7.0000000000000007E-2</v>
      </c>
      <c r="X47" s="307">
        <v>-0.13</v>
      </c>
      <c r="Y47" s="307">
        <v>-0.13</v>
      </c>
      <c r="Z47" s="309"/>
      <c r="AA47" s="307">
        <v>0.5</v>
      </c>
      <c r="AB47" s="307">
        <v>0.08</v>
      </c>
      <c r="AC47" s="307">
        <v>0.05</v>
      </c>
      <c r="AD47" s="307">
        <v>0.42</v>
      </c>
      <c r="AE47" s="306">
        <v>0.41</v>
      </c>
    </row>
    <row r="48" spans="1:31" ht="12.45" customHeight="1" x14ac:dyDescent="0.25">
      <c r="A48" s="322"/>
      <c r="B48" s="323" t="s">
        <v>84</v>
      </c>
      <c r="C48" s="340" t="s">
        <v>21</v>
      </c>
      <c r="D48" s="324">
        <v>-0.05</v>
      </c>
      <c r="E48" s="325">
        <v>0.01</v>
      </c>
      <c r="F48" s="324">
        <v>-0.02</v>
      </c>
      <c r="G48" s="325">
        <v>0.04</v>
      </c>
      <c r="H48" s="326"/>
      <c r="I48" s="325">
        <v>-0.56000000000000005</v>
      </c>
      <c r="J48" s="324">
        <v>-0.05</v>
      </c>
      <c r="K48" s="324">
        <v>-0.01</v>
      </c>
      <c r="L48" s="325">
        <v>-0.11</v>
      </c>
      <c r="M48" s="324">
        <v>-0.08</v>
      </c>
      <c r="N48" s="327"/>
      <c r="O48" s="329" t="s">
        <v>21</v>
      </c>
      <c r="P48" s="325">
        <v>0</v>
      </c>
      <c r="Q48" s="325">
        <v>0.01</v>
      </c>
      <c r="R48" s="325">
        <v>-0.21</v>
      </c>
      <c r="S48" s="325">
        <v>-0.2</v>
      </c>
      <c r="T48" s="327"/>
      <c r="U48" s="329" t="s">
        <v>21</v>
      </c>
      <c r="V48" s="325">
        <v>-0.15</v>
      </c>
      <c r="W48" s="325">
        <v>-0.14000000000000001</v>
      </c>
      <c r="X48" s="325">
        <v>-0.53</v>
      </c>
      <c r="Y48" s="325">
        <v>-0.52</v>
      </c>
      <c r="Z48" s="327"/>
      <c r="AA48" s="329" t="s">
        <v>21</v>
      </c>
      <c r="AB48" s="325">
        <v>-0.06</v>
      </c>
      <c r="AC48" s="325">
        <v>-0.03</v>
      </c>
      <c r="AD48" s="325">
        <v>-0.25</v>
      </c>
      <c r="AE48" s="324">
        <v>-0.22</v>
      </c>
    </row>
    <row r="49" spans="1:31" ht="12.45" customHeight="1" x14ac:dyDescent="0.25">
      <c r="A49" s="293"/>
      <c r="B49" s="294" t="s">
        <v>83</v>
      </c>
      <c r="C49" s="300">
        <v>0</v>
      </c>
      <c r="D49" s="300">
        <v>0</v>
      </c>
      <c r="E49" s="300">
        <v>0</v>
      </c>
      <c r="F49" s="300">
        <v>0</v>
      </c>
      <c r="G49" s="300">
        <v>0</v>
      </c>
      <c r="H49" s="297"/>
      <c r="I49" s="300">
        <v>0</v>
      </c>
      <c r="J49" s="300">
        <v>0</v>
      </c>
      <c r="K49" s="300">
        <v>0</v>
      </c>
      <c r="L49" s="300">
        <v>0</v>
      </c>
      <c r="M49" s="300">
        <v>0</v>
      </c>
      <c r="N49" s="298"/>
      <c r="O49" s="300">
        <v>0</v>
      </c>
      <c r="P49" s="300">
        <v>0</v>
      </c>
      <c r="Q49" s="300">
        <v>0</v>
      </c>
      <c r="R49" s="300">
        <v>0</v>
      </c>
      <c r="S49" s="300">
        <v>0</v>
      </c>
      <c r="T49" s="298"/>
      <c r="U49" s="318" t="s">
        <v>21</v>
      </c>
      <c r="V49" s="318" t="s">
        <v>21</v>
      </c>
      <c r="W49" s="318" t="s">
        <v>21</v>
      </c>
      <c r="X49" s="318" t="s">
        <v>21</v>
      </c>
      <c r="Y49" s="318" t="s">
        <v>21</v>
      </c>
      <c r="Z49" s="298"/>
      <c r="AA49" s="318" t="s">
        <v>21</v>
      </c>
      <c r="AB49" s="318" t="s">
        <v>21</v>
      </c>
      <c r="AC49" s="318" t="s">
        <v>21</v>
      </c>
      <c r="AD49" s="318" t="s">
        <v>21</v>
      </c>
      <c r="AE49" s="318" t="s">
        <v>21</v>
      </c>
    </row>
    <row r="50" spans="1:31" ht="12.45" customHeight="1" x14ac:dyDescent="0.25">
      <c r="A50" s="293"/>
      <c r="B50" s="294" t="s">
        <v>82</v>
      </c>
      <c r="C50" s="318" t="s">
        <v>21</v>
      </c>
      <c r="D50" s="318" t="s">
        <v>21</v>
      </c>
      <c r="E50" s="318" t="s">
        <v>21</v>
      </c>
      <c r="F50" s="318" t="s">
        <v>21</v>
      </c>
      <c r="G50" s="318" t="s">
        <v>21</v>
      </c>
      <c r="H50" s="297"/>
      <c r="I50" s="318" t="s">
        <v>21</v>
      </c>
      <c r="J50" s="318" t="s">
        <v>21</v>
      </c>
      <c r="K50" s="318" t="s">
        <v>21</v>
      </c>
      <c r="L50" s="318" t="s">
        <v>21</v>
      </c>
      <c r="M50" s="318" t="s">
        <v>21</v>
      </c>
      <c r="N50" s="298"/>
      <c r="O50" s="318" t="s">
        <v>21</v>
      </c>
      <c r="P50" s="318" t="s">
        <v>21</v>
      </c>
      <c r="Q50" s="318" t="s">
        <v>21</v>
      </c>
      <c r="R50" s="318" t="s">
        <v>21</v>
      </c>
      <c r="S50" s="318" t="s">
        <v>21</v>
      </c>
      <c r="T50" s="298"/>
      <c r="U50" s="318" t="s">
        <v>21</v>
      </c>
      <c r="V50" s="318" t="s">
        <v>21</v>
      </c>
      <c r="W50" s="318" t="s">
        <v>21</v>
      </c>
      <c r="X50" s="318" t="s">
        <v>21</v>
      </c>
      <c r="Y50" s="318" t="s">
        <v>21</v>
      </c>
      <c r="Z50" s="298"/>
      <c r="AA50" s="318" t="s">
        <v>21</v>
      </c>
      <c r="AB50" s="318" t="s">
        <v>21</v>
      </c>
      <c r="AC50" s="318" t="s">
        <v>21</v>
      </c>
      <c r="AD50" s="318" t="s">
        <v>21</v>
      </c>
      <c r="AE50" s="318" t="s">
        <v>21</v>
      </c>
    </row>
    <row r="51" spans="1:31" ht="12.45" customHeight="1" x14ac:dyDescent="0.25">
      <c r="A51" s="304"/>
      <c r="B51" s="305" t="s">
        <v>81</v>
      </c>
      <c r="C51" s="306">
        <v>0</v>
      </c>
      <c r="D51" s="310" t="s">
        <v>21</v>
      </c>
      <c r="E51" s="310" t="s">
        <v>21</v>
      </c>
      <c r="F51" s="310" t="s">
        <v>21</v>
      </c>
      <c r="G51" s="310" t="s">
        <v>21</v>
      </c>
      <c r="H51" s="308"/>
      <c r="I51" s="306">
        <v>0</v>
      </c>
      <c r="J51" s="319" t="s">
        <v>21</v>
      </c>
      <c r="K51" s="310" t="s">
        <v>21</v>
      </c>
      <c r="L51" s="310" t="s">
        <v>21</v>
      </c>
      <c r="M51" s="319" t="s">
        <v>21</v>
      </c>
      <c r="N51" s="309"/>
      <c r="O51" s="307">
        <v>0</v>
      </c>
      <c r="P51" s="310" t="s">
        <v>21</v>
      </c>
      <c r="Q51" s="310" t="s">
        <v>21</v>
      </c>
      <c r="R51" s="310" t="s">
        <v>21</v>
      </c>
      <c r="S51" s="310" t="s">
        <v>21</v>
      </c>
      <c r="T51" s="309"/>
      <c r="U51" s="307">
        <v>0</v>
      </c>
      <c r="V51" s="310" t="s">
        <v>21</v>
      </c>
      <c r="W51" s="310" t="s">
        <v>21</v>
      </c>
      <c r="X51" s="310" t="s">
        <v>21</v>
      </c>
      <c r="Y51" s="310" t="s">
        <v>21</v>
      </c>
      <c r="Z51" s="309"/>
      <c r="AA51" s="307">
        <v>0</v>
      </c>
      <c r="AB51" s="310" t="s">
        <v>21</v>
      </c>
      <c r="AC51" s="310" t="s">
        <v>21</v>
      </c>
      <c r="AD51" s="310" t="s">
        <v>21</v>
      </c>
      <c r="AE51" s="319" t="s">
        <v>21</v>
      </c>
    </row>
    <row r="52" spans="1:31" ht="12.45" customHeight="1" x14ac:dyDescent="0.25">
      <c r="A52" s="305" t="s">
        <v>80</v>
      </c>
      <c r="B52" s="304"/>
      <c r="C52" s="311">
        <v>0.26</v>
      </c>
      <c r="D52" s="312">
        <v>0.1</v>
      </c>
      <c r="E52" s="312">
        <v>0.14000000000000001</v>
      </c>
      <c r="F52" s="312">
        <v>0.18</v>
      </c>
      <c r="G52" s="312">
        <v>0.2</v>
      </c>
      <c r="H52" s="313"/>
      <c r="I52" s="311">
        <v>0</v>
      </c>
      <c r="J52" s="311">
        <v>0.11</v>
      </c>
      <c r="K52" s="312">
        <v>0.09</v>
      </c>
      <c r="L52" s="312">
        <v>0.05</v>
      </c>
      <c r="M52" s="311">
        <v>0.04</v>
      </c>
      <c r="N52" s="314"/>
      <c r="O52" s="312">
        <v>0.15</v>
      </c>
      <c r="P52" s="312">
        <v>0.05</v>
      </c>
      <c r="Q52" s="312">
        <v>0</v>
      </c>
      <c r="R52" s="312">
        <v>0.1</v>
      </c>
      <c r="S52" s="312">
        <v>0.08</v>
      </c>
      <c r="T52" s="314"/>
      <c r="U52" s="312">
        <v>-0.09</v>
      </c>
      <c r="V52" s="312">
        <v>-0.03</v>
      </c>
      <c r="W52" s="312">
        <v>-0.06</v>
      </c>
      <c r="X52" s="312">
        <v>-0.06</v>
      </c>
      <c r="Y52" s="312">
        <v>-0.08</v>
      </c>
      <c r="Z52" s="314"/>
      <c r="AA52" s="312">
        <v>7.0000000000000007E-2</v>
      </c>
      <c r="AB52" s="312">
        <v>0.05</v>
      </c>
      <c r="AC52" s="312">
        <v>0.04</v>
      </c>
      <c r="AD52" s="312">
        <v>0.06</v>
      </c>
      <c r="AE52" s="311">
        <v>0.05</v>
      </c>
    </row>
    <row r="53" spans="1:31" ht="12.45" customHeight="1" x14ac:dyDescent="0.25">
      <c r="A53" s="322"/>
      <c r="B53" s="322"/>
      <c r="C53" s="324"/>
      <c r="D53" s="325"/>
      <c r="E53" s="325"/>
      <c r="F53" s="324"/>
      <c r="G53" s="325"/>
      <c r="H53" s="322"/>
      <c r="I53" s="325"/>
      <c r="J53" s="325"/>
      <c r="K53" s="325"/>
      <c r="L53" s="325"/>
      <c r="M53" s="324"/>
      <c r="N53" s="330"/>
      <c r="O53" s="325"/>
      <c r="P53" s="325"/>
      <c r="Q53" s="325"/>
      <c r="R53" s="325"/>
      <c r="S53" s="325"/>
      <c r="T53" s="330"/>
      <c r="U53" s="325"/>
      <c r="V53" s="325"/>
      <c r="W53" s="325"/>
      <c r="X53" s="325"/>
      <c r="Y53" s="325"/>
      <c r="Z53" s="330"/>
      <c r="AA53" s="325"/>
      <c r="AB53" s="325"/>
      <c r="AC53" s="325"/>
      <c r="AD53" s="325"/>
      <c r="AE53" s="324"/>
    </row>
    <row r="54" spans="1:31" ht="12.45" customHeight="1" x14ac:dyDescent="0.25">
      <c r="A54" s="277"/>
      <c r="B54" s="299" t="s">
        <v>79</v>
      </c>
      <c r="C54" s="301">
        <v>0</v>
      </c>
      <c r="D54" s="301">
        <v>-0.2</v>
      </c>
      <c r="E54" s="301">
        <v>-0.15</v>
      </c>
      <c r="F54" s="301">
        <v>-0.2</v>
      </c>
      <c r="G54" s="301">
        <v>-0.15</v>
      </c>
      <c r="H54" s="302"/>
      <c r="I54" s="295">
        <v>0</v>
      </c>
      <c r="J54" s="301">
        <v>0.2</v>
      </c>
      <c r="K54" s="301">
        <v>0.27</v>
      </c>
      <c r="L54" s="301">
        <v>0.2</v>
      </c>
      <c r="M54" s="300">
        <v>0.27</v>
      </c>
      <c r="N54" s="303"/>
      <c r="O54" s="301">
        <v>0</v>
      </c>
      <c r="P54" s="301">
        <v>0.06</v>
      </c>
      <c r="Q54" s="301">
        <v>0.13</v>
      </c>
      <c r="R54" s="301">
        <v>0.06</v>
      </c>
      <c r="S54" s="301">
        <v>0.13</v>
      </c>
      <c r="T54" s="303"/>
      <c r="U54" s="301">
        <v>0</v>
      </c>
      <c r="V54" s="301">
        <v>-0.25</v>
      </c>
      <c r="W54" s="301">
        <v>-0.21</v>
      </c>
      <c r="X54" s="301">
        <v>-0.25</v>
      </c>
      <c r="Y54" s="301">
        <v>-0.21</v>
      </c>
      <c r="Z54" s="303"/>
      <c r="AA54" s="301">
        <v>0</v>
      </c>
      <c r="AB54" s="301">
        <v>-0.06</v>
      </c>
      <c r="AC54" s="301">
        <v>0</v>
      </c>
      <c r="AD54" s="301">
        <v>-0.06</v>
      </c>
      <c r="AE54" s="300">
        <v>0</v>
      </c>
    </row>
    <row r="55" spans="1:31" ht="12.45" customHeight="1" x14ac:dyDescent="0.25">
      <c r="A55" s="277"/>
      <c r="B55" s="299" t="s">
        <v>78</v>
      </c>
      <c r="C55" s="301">
        <v>-0.03</v>
      </c>
      <c r="D55" s="301">
        <v>-0.06</v>
      </c>
      <c r="E55" s="301">
        <v>0.03</v>
      </c>
      <c r="F55" s="301">
        <v>-0.05</v>
      </c>
      <c r="G55" s="301">
        <v>0.01</v>
      </c>
      <c r="H55" s="302"/>
      <c r="I55" s="301">
        <v>-0.18</v>
      </c>
      <c r="J55" s="301">
        <v>-0.01</v>
      </c>
      <c r="K55" s="301">
        <v>7.0000000000000007E-2</v>
      </c>
      <c r="L55" s="301">
        <v>-0.09</v>
      </c>
      <c r="M55" s="300">
        <v>-0.04</v>
      </c>
      <c r="N55" s="303"/>
      <c r="O55" s="301">
        <v>-0.06</v>
      </c>
      <c r="P55" s="301">
        <v>-0.11</v>
      </c>
      <c r="Q55" s="301">
        <v>-0.04</v>
      </c>
      <c r="R55" s="301">
        <v>-0.08</v>
      </c>
      <c r="S55" s="301">
        <v>-0.05</v>
      </c>
      <c r="T55" s="303"/>
      <c r="U55" s="301">
        <v>-0.56000000000000005</v>
      </c>
      <c r="V55" s="301">
        <v>-0.25</v>
      </c>
      <c r="W55" s="301">
        <v>-0.17</v>
      </c>
      <c r="X55" s="301">
        <v>-0.38</v>
      </c>
      <c r="Y55" s="301">
        <v>-0.34</v>
      </c>
      <c r="Z55" s="303"/>
      <c r="AA55" s="301">
        <v>-0.23</v>
      </c>
      <c r="AB55" s="301">
        <v>-0.11</v>
      </c>
      <c r="AC55" s="301">
        <v>-0.03</v>
      </c>
      <c r="AD55" s="301">
        <v>-0.16</v>
      </c>
      <c r="AE55" s="300">
        <v>-0.11</v>
      </c>
    </row>
    <row r="56" spans="1:31" ht="12.45" customHeight="1" x14ac:dyDescent="0.25">
      <c r="A56" s="565" t="s">
        <v>77</v>
      </c>
      <c r="B56" s="554"/>
      <c r="C56" s="334">
        <v>-0.03</v>
      </c>
      <c r="D56" s="334">
        <v>-0.13</v>
      </c>
      <c r="E56" s="334">
        <v>-0.06</v>
      </c>
      <c r="F56" s="334">
        <v>-0.11</v>
      </c>
      <c r="G56" s="334">
        <v>-0.06</v>
      </c>
      <c r="H56" s="335"/>
      <c r="I56" s="334">
        <v>-0.18</v>
      </c>
      <c r="J56" s="334">
        <v>0.1</v>
      </c>
      <c r="K56" s="334">
        <v>0.18</v>
      </c>
      <c r="L56" s="334">
        <v>0.03</v>
      </c>
      <c r="M56" s="337">
        <v>0.08</v>
      </c>
      <c r="N56" s="336"/>
      <c r="O56" s="334">
        <v>-0.06</v>
      </c>
      <c r="P56" s="334">
        <v>-0.01</v>
      </c>
      <c r="Q56" s="334">
        <v>0.06</v>
      </c>
      <c r="R56" s="334">
        <v>-0.02</v>
      </c>
      <c r="S56" s="334">
        <v>0.03</v>
      </c>
      <c r="T56" s="336"/>
      <c r="U56" s="334">
        <v>-0.56000000000000005</v>
      </c>
      <c r="V56" s="334">
        <v>-0.25</v>
      </c>
      <c r="W56" s="334">
        <v>-0.19</v>
      </c>
      <c r="X56" s="334">
        <v>-0.34</v>
      </c>
      <c r="Y56" s="334">
        <v>-0.3</v>
      </c>
      <c r="Z56" s="336"/>
      <c r="AA56" s="334">
        <v>-0.23</v>
      </c>
      <c r="AB56" s="334">
        <v>-0.08</v>
      </c>
      <c r="AC56" s="334">
        <v>-0.02</v>
      </c>
      <c r="AD56" s="334">
        <v>-0.12</v>
      </c>
      <c r="AE56" s="337">
        <v>-7.0000000000000007E-2</v>
      </c>
    </row>
    <row r="57" spans="1:31" ht="12.45" customHeight="1" x14ac:dyDescent="0.25">
      <c r="A57" s="277"/>
      <c r="B57" s="277"/>
      <c r="C57" s="301"/>
      <c r="D57" s="301"/>
      <c r="E57" s="301"/>
      <c r="F57" s="301"/>
      <c r="G57" s="301"/>
      <c r="H57" s="292"/>
      <c r="I57" s="301"/>
      <c r="J57" s="301"/>
      <c r="K57" s="301"/>
      <c r="L57" s="301"/>
      <c r="M57" s="300"/>
      <c r="N57" s="341"/>
      <c r="O57" s="301"/>
      <c r="P57" s="301"/>
      <c r="Q57" s="301"/>
      <c r="R57" s="301"/>
      <c r="S57" s="301"/>
      <c r="T57" s="341"/>
      <c r="U57" s="301"/>
      <c r="V57" s="301"/>
      <c r="W57" s="301"/>
      <c r="X57" s="301"/>
      <c r="Y57" s="301"/>
      <c r="Z57" s="341"/>
      <c r="AA57" s="301"/>
      <c r="AB57" s="339"/>
      <c r="AC57" s="339"/>
      <c r="AD57" s="339"/>
      <c r="AE57" s="338"/>
    </row>
    <row r="58" spans="1:31" ht="12.45" customHeight="1" x14ac:dyDescent="0.25">
      <c r="A58" s="553" t="s">
        <v>76</v>
      </c>
      <c r="B58" s="554"/>
      <c r="C58" s="334">
        <v>0.17</v>
      </c>
      <c r="D58" s="334">
        <v>-0.05</v>
      </c>
      <c r="E58" s="334">
        <v>0.01</v>
      </c>
      <c r="F58" s="334">
        <v>0.06</v>
      </c>
      <c r="G58" s="315">
        <v>0.08</v>
      </c>
      <c r="H58" s="335"/>
      <c r="I58" s="334">
        <v>0.15</v>
      </c>
      <c r="J58" s="334">
        <v>0.04</v>
      </c>
      <c r="K58" s="334">
        <v>0.03</v>
      </c>
      <c r="L58" s="334">
        <v>0.1</v>
      </c>
      <c r="M58" s="337">
        <v>0.09</v>
      </c>
      <c r="N58" s="336"/>
      <c r="O58" s="334">
        <v>0.17</v>
      </c>
      <c r="P58" s="334">
        <v>-0.02</v>
      </c>
      <c r="Q58" s="334">
        <v>-0.05</v>
      </c>
      <c r="R58" s="334">
        <v>7.0000000000000007E-2</v>
      </c>
      <c r="S58" s="334">
        <v>0.06</v>
      </c>
      <c r="T58" s="336"/>
      <c r="U58" s="334">
        <v>0.16</v>
      </c>
      <c r="V58" s="334">
        <v>-0.02</v>
      </c>
      <c r="W58" s="337">
        <v>-0.03</v>
      </c>
      <c r="X58" s="334">
        <v>0.08</v>
      </c>
      <c r="Y58" s="334">
        <v>7.0000000000000007E-2</v>
      </c>
      <c r="Z58" s="336"/>
      <c r="AA58" s="334">
        <v>0.16</v>
      </c>
      <c r="AB58" s="334">
        <v>-0.01</v>
      </c>
      <c r="AC58" s="334">
        <v>-0.01</v>
      </c>
      <c r="AD58" s="334">
        <v>0.08</v>
      </c>
      <c r="AE58" s="337">
        <v>0.08</v>
      </c>
    </row>
    <row r="59" spans="1:31" ht="12.45" customHeight="1" x14ac:dyDescent="0.25">
      <c r="A59" s="277"/>
      <c r="B59" s="277"/>
      <c r="C59" s="301"/>
      <c r="D59" s="301"/>
      <c r="E59" s="301"/>
      <c r="F59" s="301"/>
      <c r="G59" s="301"/>
      <c r="H59" s="292"/>
      <c r="I59" s="301"/>
      <c r="J59" s="301"/>
      <c r="K59" s="301"/>
      <c r="L59" s="301"/>
      <c r="M59" s="300"/>
      <c r="N59" s="341"/>
      <c r="O59" s="301"/>
      <c r="P59" s="301"/>
      <c r="Q59" s="301"/>
      <c r="R59" s="301"/>
      <c r="S59" s="301"/>
      <c r="T59" s="341"/>
      <c r="U59" s="301"/>
      <c r="V59" s="301"/>
      <c r="W59" s="300"/>
      <c r="X59" s="301"/>
      <c r="Y59" s="301"/>
      <c r="Z59" s="341"/>
      <c r="AA59" s="301"/>
      <c r="AB59" s="301"/>
      <c r="AC59" s="301"/>
      <c r="AD59" s="301"/>
      <c r="AE59" s="300"/>
    </row>
    <row r="60" spans="1:31" ht="12.45" customHeight="1" x14ac:dyDescent="0.25">
      <c r="A60" s="322"/>
      <c r="B60" s="323" t="s">
        <v>74</v>
      </c>
      <c r="C60" s="306">
        <v>0.14000000000000001</v>
      </c>
      <c r="D60" s="325">
        <v>-0.1</v>
      </c>
      <c r="E60" s="325">
        <v>-0.03</v>
      </c>
      <c r="F60" s="325">
        <v>0.03</v>
      </c>
      <c r="G60" s="325">
        <v>0.06</v>
      </c>
      <c r="H60" s="342"/>
      <c r="I60" s="325">
        <v>0.32</v>
      </c>
      <c r="J60" s="325">
        <v>-0.08</v>
      </c>
      <c r="K60" s="325">
        <v>-0.08</v>
      </c>
      <c r="L60" s="325">
        <v>0.15</v>
      </c>
      <c r="M60" s="319" t="s">
        <v>142</v>
      </c>
      <c r="N60" s="343"/>
      <c r="O60" s="306">
        <v>-0.23</v>
      </c>
      <c r="P60" s="325">
        <v>-0.01</v>
      </c>
      <c r="Q60" s="325">
        <v>0</v>
      </c>
      <c r="R60" s="325">
        <v>-0.15</v>
      </c>
      <c r="S60" s="325">
        <v>-0.14000000000000001</v>
      </c>
      <c r="T60" s="343"/>
      <c r="U60" s="325">
        <v>0.32</v>
      </c>
      <c r="V60" s="325">
        <v>0</v>
      </c>
      <c r="W60" s="325">
        <v>0.01</v>
      </c>
      <c r="X60" s="325">
        <v>0.17</v>
      </c>
      <c r="Y60" s="325">
        <v>0.18</v>
      </c>
      <c r="Z60" s="343"/>
      <c r="AA60" s="325">
        <v>0.13</v>
      </c>
      <c r="AB60" s="325">
        <v>-0.05</v>
      </c>
      <c r="AC60" s="325">
        <v>-0.03</v>
      </c>
      <c r="AD60" s="325">
        <v>0.05</v>
      </c>
      <c r="AE60" s="324">
        <v>7.0000000000000007E-2</v>
      </c>
    </row>
    <row r="61" spans="1:31" ht="12.45" customHeight="1" x14ac:dyDescent="0.25">
      <c r="A61" s="293"/>
      <c r="B61" s="294" t="s">
        <v>75</v>
      </c>
      <c r="C61" s="295">
        <v>0.08</v>
      </c>
      <c r="D61" s="296">
        <v>-7.0000000000000007E-2</v>
      </c>
      <c r="E61" s="296">
        <v>0.01</v>
      </c>
      <c r="F61" s="296">
        <v>0</v>
      </c>
      <c r="G61" s="296">
        <v>0.04</v>
      </c>
      <c r="H61" s="344"/>
      <c r="I61" s="296">
        <v>-0.06</v>
      </c>
      <c r="J61" s="296">
        <v>-0.02</v>
      </c>
      <c r="K61" s="296">
        <v>0.03</v>
      </c>
      <c r="L61" s="296">
        <v>-0.04</v>
      </c>
      <c r="M61" s="318" t="s">
        <v>143</v>
      </c>
      <c r="N61" s="345"/>
      <c r="O61" s="296">
        <v>-0.09</v>
      </c>
      <c r="P61" s="296">
        <v>-0.06</v>
      </c>
      <c r="Q61" s="296">
        <v>-0.04</v>
      </c>
      <c r="R61" s="296">
        <v>-7.0000000000000007E-2</v>
      </c>
      <c r="S61" s="296">
        <v>-0.06</v>
      </c>
      <c r="T61" s="345"/>
      <c r="U61" s="296">
        <v>-0.11</v>
      </c>
      <c r="V61" s="295">
        <v>0.06</v>
      </c>
      <c r="W61" s="295">
        <v>0.06</v>
      </c>
      <c r="X61" s="296">
        <v>-0.02</v>
      </c>
      <c r="Y61" s="296">
        <v>-0.01</v>
      </c>
      <c r="Z61" s="345"/>
      <c r="AA61" s="296">
        <v>-0.05</v>
      </c>
      <c r="AB61" s="296">
        <v>-0.02</v>
      </c>
      <c r="AC61" s="296">
        <v>0.02</v>
      </c>
      <c r="AD61" s="296">
        <v>-0.03</v>
      </c>
      <c r="AE61" s="295">
        <v>-0.01</v>
      </c>
    </row>
    <row r="62" spans="1:31" ht="12.45" customHeight="1" x14ac:dyDescent="0.25">
      <c r="A62" s="346"/>
      <c r="B62" s="346"/>
      <c r="C62" s="334"/>
      <c r="D62" s="334"/>
      <c r="E62" s="334"/>
      <c r="F62" s="334"/>
      <c r="G62" s="315"/>
      <c r="H62" s="335"/>
      <c r="I62" s="334"/>
      <c r="J62" s="334"/>
      <c r="K62" s="334"/>
      <c r="L62" s="334"/>
      <c r="M62" s="337"/>
      <c r="N62" s="336"/>
      <c r="O62" s="334"/>
      <c r="P62" s="334"/>
      <c r="Q62" s="334"/>
      <c r="R62" s="334"/>
      <c r="S62" s="334"/>
      <c r="T62" s="336"/>
      <c r="U62" s="334"/>
      <c r="V62" s="334"/>
      <c r="W62" s="334"/>
      <c r="X62" s="334"/>
      <c r="Y62" s="334"/>
      <c r="Z62" s="336"/>
      <c r="AA62" s="334"/>
      <c r="AB62" s="334"/>
      <c r="AC62" s="334"/>
      <c r="AD62" s="334"/>
      <c r="AE62" s="337"/>
    </row>
    <row r="63" spans="1:31" ht="12.45" customHeight="1" x14ac:dyDescent="0.25">
      <c r="A63" s="553" t="s">
        <v>73</v>
      </c>
      <c r="B63" s="554"/>
      <c r="C63" s="334">
        <v>0.1</v>
      </c>
      <c r="D63" s="334">
        <v>-0.08</v>
      </c>
      <c r="E63" s="334">
        <v>0</v>
      </c>
      <c r="F63" s="334">
        <v>0.01</v>
      </c>
      <c r="G63" s="315">
        <v>0.05</v>
      </c>
      <c r="H63" s="335"/>
      <c r="I63" s="334">
        <v>0.08</v>
      </c>
      <c r="J63" s="334">
        <v>-0.03</v>
      </c>
      <c r="K63" s="334">
        <v>0</v>
      </c>
      <c r="L63" s="334">
        <v>0.02</v>
      </c>
      <c r="M63" s="281" t="s">
        <v>144</v>
      </c>
      <c r="N63" s="336"/>
      <c r="O63" s="334">
        <v>-0.14000000000000001</v>
      </c>
      <c r="P63" s="334">
        <v>-0.05</v>
      </c>
      <c r="Q63" s="334">
        <v>-0.03</v>
      </c>
      <c r="R63" s="334">
        <v>-0.09</v>
      </c>
      <c r="S63" s="334">
        <v>-0.09</v>
      </c>
      <c r="T63" s="336"/>
      <c r="U63" s="334">
        <v>0.02</v>
      </c>
      <c r="V63" s="334">
        <v>0.04</v>
      </c>
      <c r="W63" s="334">
        <v>0.05</v>
      </c>
      <c r="X63" s="334">
        <v>0.03</v>
      </c>
      <c r="Y63" s="334">
        <v>0.03</v>
      </c>
      <c r="Z63" s="336"/>
      <c r="AA63" s="334">
        <v>0.01</v>
      </c>
      <c r="AB63" s="334">
        <v>-0.03</v>
      </c>
      <c r="AC63" s="334">
        <v>0.01</v>
      </c>
      <c r="AD63" s="334">
        <v>-0.01</v>
      </c>
      <c r="AE63" s="337">
        <v>0.01</v>
      </c>
    </row>
    <row r="64" spans="1:31" ht="12.45" customHeight="1" x14ac:dyDescent="0.25">
      <c r="A64" s="277"/>
      <c r="B64" s="277"/>
      <c r="C64" s="301"/>
      <c r="D64" s="301"/>
      <c r="E64" s="301"/>
      <c r="F64" s="301"/>
      <c r="G64" s="301"/>
      <c r="H64" s="341"/>
      <c r="I64" s="301"/>
      <c r="J64" s="301"/>
      <c r="K64" s="301"/>
      <c r="L64" s="301"/>
      <c r="M64" s="300"/>
      <c r="N64" s="341"/>
      <c r="O64" s="341"/>
      <c r="P64" s="341"/>
      <c r="Q64" s="341"/>
      <c r="R64" s="341"/>
      <c r="S64" s="341"/>
      <c r="T64" s="292"/>
      <c r="U64" s="292"/>
      <c r="V64" s="301"/>
      <c r="W64" s="301"/>
      <c r="X64" s="301"/>
      <c r="Y64" s="301"/>
      <c r="Z64" s="301"/>
      <c r="AA64" s="341"/>
      <c r="AB64" s="301"/>
      <c r="AC64" s="301"/>
      <c r="AD64" s="301"/>
      <c r="AE64" s="301"/>
    </row>
    <row r="65" spans="1:31" ht="12.45" customHeight="1" x14ac:dyDescent="0.25">
      <c r="A65" s="317"/>
      <c r="B65" s="317"/>
      <c r="C65" s="345"/>
      <c r="D65" s="345"/>
      <c r="E65" s="345"/>
      <c r="F65" s="345"/>
      <c r="G65" s="345"/>
      <c r="H65" s="345"/>
      <c r="I65" s="34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</row>
    <row r="66" spans="1:31" ht="13.8" thickBot="1" x14ac:dyDescent="0.3">
      <c r="A66" s="568" t="s">
        <v>72</v>
      </c>
      <c r="B66" s="569"/>
      <c r="C66" s="347">
        <v>0.16</v>
      </c>
      <c r="D66" s="347">
        <v>-0.05</v>
      </c>
      <c r="E66" s="347">
        <v>0.01</v>
      </c>
      <c r="F66" s="347">
        <v>0.05</v>
      </c>
      <c r="G66" s="347">
        <v>0.08</v>
      </c>
      <c r="H66" s="348"/>
      <c r="I66" s="347">
        <v>0.14000000000000001</v>
      </c>
      <c r="J66" s="347">
        <v>0.03</v>
      </c>
      <c r="K66" s="347">
        <v>0.02</v>
      </c>
      <c r="L66" s="347">
        <v>0.09</v>
      </c>
      <c r="M66" s="349">
        <v>0.08</v>
      </c>
      <c r="N66" s="350"/>
      <c r="O66" s="347">
        <v>0.12</v>
      </c>
      <c r="P66" s="347">
        <v>-0.03</v>
      </c>
      <c r="Q66" s="347">
        <v>-0.04</v>
      </c>
      <c r="R66" s="347">
        <v>0.05</v>
      </c>
      <c r="S66" s="347">
        <v>0.04</v>
      </c>
      <c r="T66" s="350"/>
      <c r="U66" s="347">
        <v>0.14000000000000001</v>
      </c>
      <c r="V66" s="347">
        <v>-0.01</v>
      </c>
      <c r="W66" s="347" t="s">
        <v>145</v>
      </c>
      <c r="X66" s="347">
        <v>7.0000000000000007E-2</v>
      </c>
      <c r="Y66" s="347">
        <v>7.0000000000000007E-2</v>
      </c>
      <c r="Z66" s="350"/>
      <c r="AA66" s="347">
        <v>0.14000000000000001</v>
      </c>
      <c r="AB66" s="347">
        <v>-0.01</v>
      </c>
      <c r="AC66" s="347" t="s">
        <v>143</v>
      </c>
      <c r="AD66" s="347">
        <v>0.06</v>
      </c>
      <c r="AE66" s="349">
        <v>7.0000000000000007E-2</v>
      </c>
    </row>
    <row r="67" spans="1:31" ht="12.45" customHeight="1" x14ac:dyDescent="0.25">
      <c r="A67" s="322"/>
      <c r="B67" s="322"/>
      <c r="C67" s="322"/>
      <c r="D67" s="322"/>
      <c r="E67" s="322"/>
      <c r="F67" s="322"/>
      <c r="G67" s="322"/>
      <c r="H67" s="322"/>
      <c r="I67" s="322"/>
      <c r="J67" s="322"/>
      <c r="K67" s="322"/>
      <c r="L67" s="322"/>
      <c r="M67" s="322"/>
      <c r="N67" s="322"/>
      <c r="O67" s="322"/>
      <c r="P67" s="322"/>
      <c r="Q67" s="322"/>
      <c r="R67" s="322"/>
      <c r="S67" s="322"/>
      <c r="T67" s="322"/>
      <c r="U67" s="322"/>
      <c r="V67" s="322"/>
      <c r="W67" s="322"/>
      <c r="X67" s="322"/>
      <c r="Y67" s="322"/>
      <c r="Z67" s="322"/>
      <c r="AA67" s="322"/>
      <c r="AB67" s="342"/>
      <c r="AC67" s="342"/>
      <c r="AD67" s="342"/>
      <c r="AE67" s="343"/>
    </row>
    <row r="68" spans="1:31" ht="19.95" customHeight="1" x14ac:dyDescent="0.25">
      <c r="A68" s="565" t="s">
        <v>146</v>
      </c>
      <c r="B68" s="554"/>
      <c r="C68" s="554"/>
      <c r="D68" s="554"/>
      <c r="E68" s="554"/>
      <c r="F68" s="554"/>
      <c r="G68" s="554"/>
      <c r="H68" s="554"/>
      <c r="I68" s="554"/>
      <c r="J68" s="554"/>
      <c r="K68" s="554"/>
      <c r="L68" s="554"/>
      <c r="M68" s="554"/>
      <c r="N68" s="554"/>
      <c r="O68" s="554"/>
      <c r="P68" s="554"/>
      <c r="Q68" s="554"/>
      <c r="R68" s="554"/>
      <c r="S68" s="554"/>
      <c r="T68" s="554"/>
      <c r="U68" s="554"/>
      <c r="V68" s="554"/>
      <c r="W68" s="554"/>
      <c r="X68" s="554"/>
      <c r="Y68" s="554"/>
      <c r="Z68" s="554"/>
      <c r="AA68" s="554"/>
      <c r="AB68" s="554"/>
      <c r="AC68" s="554"/>
      <c r="AD68" s="554"/>
      <c r="AE68" s="556"/>
    </row>
    <row r="69" spans="1:31" ht="12.45" customHeight="1" x14ac:dyDescent="0.25">
      <c r="A69" s="565" t="s">
        <v>147</v>
      </c>
      <c r="B69" s="554"/>
      <c r="C69" s="554"/>
      <c r="D69" s="554"/>
      <c r="E69" s="554"/>
      <c r="F69" s="554"/>
      <c r="G69" s="554"/>
      <c r="H69" s="554"/>
      <c r="I69" s="554"/>
      <c r="J69" s="554"/>
      <c r="K69" s="554"/>
      <c r="L69" s="554"/>
      <c r="M69" s="554"/>
      <c r="N69" s="554"/>
      <c r="O69" s="554"/>
      <c r="P69" s="554"/>
      <c r="Q69" s="554"/>
      <c r="R69" s="554"/>
      <c r="S69" s="554"/>
      <c r="T69" s="554"/>
      <c r="U69" s="554"/>
      <c r="V69" s="554"/>
      <c r="W69" s="554"/>
      <c r="X69" s="554"/>
      <c r="Y69" s="554"/>
      <c r="Z69" s="554"/>
      <c r="AA69" s="554"/>
      <c r="AB69" s="554"/>
      <c r="AC69" s="554"/>
      <c r="AD69" s="554"/>
      <c r="AE69" s="556"/>
    </row>
    <row r="70" spans="1:31" ht="8.6999999999999993" customHeight="1" x14ac:dyDescent="0.25">
      <c r="A70" s="277"/>
      <c r="B70" s="277"/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277"/>
      <c r="Z70" s="277"/>
      <c r="AA70" s="277"/>
      <c r="AB70" s="277"/>
      <c r="AC70" s="277"/>
      <c r="AD70" s="277"/>
      <c r="AE70" s="285"/>
    </row>
    <row r="71" spans="1:31" ht="12.45" customHeight="1" x14ac:dyDescent="0.25">
      <c r="A71" s="570" t="s">
        <v>70</v>
      </c>
      <c r="B71" s="571"/>
      <c r="C71" s="571"/>
      <c r="D71" s="571"/>
      <c r="E71" s="561"/>
      <c r="F71" s="285"/>
      <c r="G71" s="285"/>
      <c r="H71" s="285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</row>
    <row r="72" spans="1:31" ht="7.5" customHeight="1" x14ac:dyDescent="0.25">
      <c r="A72" s="285"/>
      <c r="B72" s="285"/>
      <c r="C72" s="285"/>
      <c r="D72" s="285"/>
      <c r="E72" s="285"/>
      <c r="F72" s="285"/>
      <c r="G72" s="285"/>
      <c r="H72" s="285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</row>
    <row r="73" spans="1:31" ht="12.45" customHeight="1" x14ac:dyDescent="0.25">
      <c r="A73" s="572" t="s">
        <v>69</v>
      </c>
      <c r="B73" s="554"/>
      <c r="C73" s="277"/>
      <c r="D73" s="277"/>
      <c r="E73" s="277"/>
      <c r="F73" s="277"/>
      <c r="G73" s="277"/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7"/>
      <c r="Y73" s="277"/>
      <c r="Z73" s="277"/>
      <c r="AA73" s="277"/>
      <c r="AB73" s="277"/>
      <c r="AC73" s="277"/>
      <c r="AD73" s="277"/>
      <c r="AE73" s="285"/>
    </row>
    <row r="74" spans="1:31" ht="13.95" customHeight="1" x14ac:dyDescent="0.25">
      <c r="A74" s="277"/>
      <c r="B74" s="277"/>
      <c r="C74" s="277"/>
      <c r="D74" s="277"/>
      <c r="E74" s="277"/>
      <c r="F74" s="277"/>
      <c r="G74" s="277"/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277"/>
      <c r="S74" s="277"/>
      <c r="T74" s="277"/>
      <c r="U74" s="277"/>
      <c r="V74" s="277"/>
      <c r="W74" s="277"/>
      <c r="X74" s="277"/>
      <c r="Y74" s="277"/>
      <c r="Z74" s="277"/>
      <c r="AA74" s="277"/>
      <c r="AB74" s="277"/>
      <c r="AC74" s="277"/>
      <c r="AD74" s="277"/>
      <c r="AE74" s="285"/>
    </row>
    <row r="75" spans="1:31" ht="18.75" customHeight="1" x14ac:dyDescent="0.25">
      <c r="A75" s="566" t="s">
        <v>33</v>
      </c>
      <c r="B75" s="554"/>
      <c r="C75" s="277"/>
      <c r="D75" s="277"/>
      <c r="E75" s="277"/>
      <c r="F75" s="277"/>
      <c r="G75" s="277"/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277"/>
      <c r="Z75" s="277"/>
      <c r="AA75" s="277"/>
      <c r="AB75" s="277"/>
      <c r="AC75" s="277"/>
      <c r="AD75" s="277"/>
      <c r="AE75" s="285"/>
    </row>
    <row r="76" spans="1:31" ht="18.75" customHeight="1" x14ac:dyDescent="0.25">
      <c r="A76" s="277"/>
      <c r="B76" s="277"/>
      <c r="C76" s="277"/>
      <c r="D76" s="277"/>
      <c r="E76" s="277"/>
      <c r="F76" s="277"/>
      <c r="G76" s="277"/>
      <c r="H76" s="277"/>
      <c r="I76" s="277"/>
      <c r="J76" s="277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277"/>
      <c r="V76" s="277"/>
      <c r="W76" s="277"/>
      <c r="X76" s="277"/>
      <c r="Y76" s="277"/>
      <c r="Z76" s="277"/>
      <c r="AA76" s="277"/>
      <c r="AB76" s="277"/>
      <c r="AC76" s="277"/>
      <c r="AD76" s="277"/>
      <c r="AE76" s="285"/>
    </row>
    <row r="77" spans="1:31" ht="18.75" customHeight="1" x14ac:dyDescent="0.25">
      <c r="A77" s="567" t="s">
        <v>148</v>
      </c>
      <c r="B77" s="554"/>
      <c r="C77" s="277"/>
      <c r="D77" s="277"/>
      <c r="E77" s="277"/>
      <c r="F77" s="277"/>
      <c r="G77" s="277"/>
      <c r="H77" s="277"/>
      <c r="I77" s="277"/>
      <c r="J77" s="277"/>
      <c r="K77" s="277"/>
      <c r="L77" s="277"/>
      <c r="M77" s="277"/>
      <c r="N77" s="277"/>
      <c r="O77" s="277"/>
      <c r="P77" s="277"/>
      <c r="Q77" s="277"/>
      <c r="R77" s="277"/>
      <c r="S77" s="277"/>
      <c r="T77" s="277"/>
      <c r="U77" s="277"/>
      <c r="V77" s="277"/>
      <c r="W77" s="277"/>
      <c r="X77" s="277"/>
      <c r="Y77" s="277"/>
      <c r="Z77" s="277"/>
      <c r="AA77" s="277"/>
      <c r="AB77" s="277"/>
      <c r="AC77" s="277"/>
      <c r="AD77" s="277"/>
      <c r="AE77" s="285"/>
    </row>
    <row r="78" spans="1:31" ht="18.75" customHeight="1" x14ac:dyDescent="0.25">
      <c r="A78" s="277"/>
      <c r="B78" s="277"/>
      <c r="C78" s="277"/>
      <c r="D78" s="277"/>
      <c r="E78" s="277"/>
      <c r="F78" s="277"/>
      <c r="G78" s="277"/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277"/>
      <c r="V78" s="277"/>
      <c r="W78" s="277"/>
      <c r="X78" s="277"/>
      <c r="Y78" s="277"/>
      <c r="Z78" s="277"/>
      <c r="AA78" s="277"/>
      <c r="AB78" s="277"/>
      <c r="AC78" s="277"/>
      <c r="AD78" s="277"/>
      <c r="AE78" s="285"/>
    </row>
    <row r="79" spans="1:31" ht="18.75" customHeight="1" x14ac:dyDescent="0.25">
      <c r="A79" s="277"/>
      <c r="B79" s="277"/>
      <c r="C79" s="277"/>
      <c r="D79" s="277"/>
      <c r="E79" s="277"/>
      <c r="F79" s="277"/>
      <c r="G79" s="277"/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277"/>
      <c r="V79" s="277"/>
      <c r="W79" s="277"/>
      <c r="X79" s="277"/>
      <c r="Y79" s="277"/>
      <c r="Z79" s="277"/>
      <c r="AA79" s="277"/>
      <c r="AB79" s="277"/>
      <c r="AC79" s="277"/>
      <c r="AD79" s="277"/>
      <c r="AE79" s="285"/>
    </row>
    <row r="80" spans="1:31" ht="18.75" customHeight="1" x14ac:dyDescent="0.25">
      <c r="A80" s="277"/>
      <c r="B80" s="277"/>
      <c r="C80" s="277"/>
      <c r="D80" s="277"/>
      <c r="E80" s="277"/>
      <c r="F80" s="277"/>
      <c r="G80" s="277"/>
      <c r="H80" s="277"/>
      <c r="I80" s="277"/>
      <c r="J80" s="277"/>
      <c r="K80" s="277"/>
      <c r="L80" s="277"/>
      <c r="M80" s="277"/>
      <c r="N80" s="277"/>
      <c r="O80" s="277"/>
      <c r="P80" s="277"/>
      <c r="Q80" s="277"/>
      <c r="R80" s="277"/>
      <c r="S80" s="277"/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  <c r="AE80" s="285"/>
    </row>
    <row r="81" spans="1:31" ht="18.75" customHeight="1" x14ac:dyDescent="0.25">
      <c r="A81" s="277"/>
      <c r="B81" s="277"/>
      <c r="C81" s="277"/>
      <c r="D81" s="277"/>
      <c r="E81" s="277"/>
      <c r="F81" s="277"/>
      <c r="G81" s="277"/>
      <c r="H81" s="277"/>
      <c r="I81" s="277"/>
      <c r="J81" s="277"/>
      <c r="K81" s="277"/>
      <c r="L81" s="277"/>
      <c r="M81" s="277"/>
      <c r="N81" s="277"/>
      <c r="O81" s="277"/>
      <c r="P81" s="277"/>
      <c r="Q81" s="277"/>
      <c r="R81" s="277"/>
      <c r="S81" s="277"/>
      <c r="T81" s="277"/>
      <c r="U81" s="277"/>
      <c r="V81" s="277"/>
      <c r="W81" s="277"/>
      <c r="X81" s="277"/>
      <c r="Y81" s="277"/>
      <c r="Z81" s="277"/>
      <c r="AA81" s="277"/>
      <c r="AB81" s="277"/>
      <c r="AC81" s="277"/>
      <c r="AD81" s="277"/>
      <c r="AE81" s="285"/>
    </row>
    <row r="82" spans="1:31" ht="18.75" customHeight="1" x14ac:dyDescent="0.25">
      <c r="A82" s="277"/>
      <c r="B82" s="277"/>
      <c r="C82" s="277"/>
      <c r="D82" s="277"/>
      <c r="E82" s="277"/>
      <c r="F82" s="277"/>
      <c r="G82" s="277"/>
      <c r="H82" s="277"/>
      <c r="I82" s="277"/>
      <c r="J82" s="277"/>
      <c r="K82" s="277"/>
      <c r="L82" s="277"/>
      <c r="M82" s="277"/>
      <c r="N82" s="277"/>
      <c r="O82" s="277"/>
      <c r="P82" s="277"/>
      <c r="Q82" s="277"/>
      <c r="R82" s="277"/>
      <c r="S82" s="277"/>
      <c r="T82" s="277"/>
      <c r="U82" s="277"/>
      <c r="V82" s="277"/>
      <c r="W82" s="277"/>
      <c r="X82" s="277"/>
      <c r="Y82" s="277"/>
      <c r="Z82" s="277"/>
      <c r="AA82" s="277"/>
      <c r="AB82" s="277"/>
      <c r="AC82" s="277"/>
      <c r="AD82" s="277"/>
      <c r="AE82" s="285"/>
    </row>
    <row r="83" spans="1:31" ht="18.75" customHeight="1" x14ac:dyDescent="0.25">
      <c r="A83" s="277"/>
      <c r="B83" s="277"/>
      <c r="C83" s="277"/>
      <c r="D83" s="277"/>
      <c r="E83" s="277"/>
      <c r="F83" s="277"/>
      <c r="G83" s="277"/>
      <c r="H83" s="277"/>
      <c r="I83" s="277"/>
      <c r="J83" s="277"/>
      <c r="K83" s="277"/>
      <c r="L83" s="277"/>
      <c r="M83" s="277"/>
      <c r="N83" s="277"/>
      <c r="O83" s="277"/>
      <c r="P83" s="277"/>
      <c r="Q83" s="277"/>
      <c r="R83" s="277"/>
      <c r="S83" s="277"/>
      <c r="T83" s="277"/>
      <c r="U83" s="277"/>
      <c r="V83" s="277"/>
      <c r="W83" s="277"/>
      <c r="X83" s="277"/>
      <c r="Y83" s="277"/>
      <c r="Z83" s="277"/>
      <c r="AA83" s="277"/>
      <c r="AB83" s="277"/>
      <c r="AC83" s="277"/>
      <c r="AD83" s="277"/>
      <c r="AE83" s="285"/>
    </row>
    <row r="84" spans="1:31" ht="18.75" customHeight="1" x14ac:dyDescent="0.25">
      <c r="A84" s="277"/>
      <c r="B84" s="277"/>
      <c r="C84" s="277"/>
      <c r="D84" s="277"/>
      <c r="E84" s="277"/>
      <c r="F84" s="277"/>
      <c r="G84" s="277"/>
      <c r="H84" s="277"/>
      <c r="I84" s="277"/>
      <c r="J84" s="277"/>
      <c r="K84" s="277"/>
      <c r="L84" s="277"/>
      <c r="M84" s="277"/>
      <c r="N84" s="277"/>
      <c r="O84" s="277"/>
      <c r="P84" s="277"/>
      <c r="Q84" s="277"/>
      <c r="R84" s="277"/>
      <c r="S84" s="277"/>
      <c r="T84" s="277"/>
      <c r="U84" s="277"/>
      <c r="V84" s="277"/>
      <c r="W84" s="277"/>
      <c r="X84" s="277"/>
      <c r="Y84" s="277"/>
      <c r="Z84" s="277"/>
      <c r="AA84" s="277"/>
      <c r="AB84" s="277"/>
      <c r="AC84" s="277"/>
      <c r="AD84" s="277"/>
      <c r="AE84" s="285"/>
    </row>
    <row r="85" spans="1:31" ht="18.75" customHeight="1" x14ac:dyDescent="0.25">
      <c r="A85" s="277"/>
      <c r="B85" s="277"/>
      <c r="C85" s="277"/>
      <c r="D85" s="277"/>
      <c r="E85" s="277"/>
      <c r="F85" s="277"/>
      <c r="G85" s="277"/>
      <c r="H85" s="277"/>
      <c r="I85" s="277"/>
      <c r="J85" s="277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277"/>
      <c r="AA85" s="277"/>
      <c r="AB85" s="277"/>
      <c r="AC85" s="277"/>
      <c r="AD85" s="277"/>
      <c r="AE85" s="285"/>
    </row>
    <row r="86" spans="1:31" ht="18.75" customHeight="1" x14ac:dyDescent="0.25">
      <c r="A86" s="277"/>
      <c r="B86" s="277"/>
      <c r="C86" s="277"/>
      <c r="D86" s="277"/>
      <c r="E86" s="277"/>
      <c r="F86" s="277"/>
      <c r="G86" s="277"/>
      <c r="H86" s="277"/>
      <c r="I86" s="277"/>
      <c r="J86" s="277"/>
      <c r="K86" s="277"/>
      <c r="L86" s="277"/>
      <c r="M86" s="277"/>
      <c r="N86" s="277"/>
      <c r="O86" s="277"/>
      <c r="P86" s="277"/>
      <c r="Q86" s="277"/>
      <c r="R86" s="277"/>
      <c r="S86" s="277"/>
      <c r="T86" s="277"/>
      <c r="U86" s="277"/>
      <c r="V86" s="277"/>
      <c r="W86" s="277"/>
      <c r="X86" s="277"/>
      <c r="Y86" s="277"/>
      <c r="Z86" s="277"/>
      <c r="AA86" s="277"/>
      <c r="AB86" s="277"/>
      <c r="AC86" s="277"/>
      <c r="AD86" s="277"/>
      <c r="AE86" s="285"/>
    </row>
    <row r="87" spans="1:31" ht="18.75" customHeight="1" x14ac:dyDescent="0.25">
      <c r="A87" s="277"/>
      <c r="B87" s="277"/>
      <c r="C87" s="277"/>
      <c r="D87" s="277"/>
      <c r="E87" s="277"/>
      <c r="F87" s="277"/>
      <c r="G87" s="277"/>
      <c r="H87" s="277"/>
      <c r="I87" s="277"/>
      <c r="J87" s="277"/>
      <c r="K87" s="277"/>
      <c r="L87" s="277"/>
      <c r="M87" s="277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7"/>
      <c r="Y87" s="277"/>
      <c r="Z87" s="277"/>
      <c r="AA87" s="277"/>
      <c r="AB87" s="277"/>
      <c r="AC87" s="277"/>
      <c r="AD87" s="277"/>
      <c r="AE87" s="285"/>
    </row>
    <row r="88" spans="1:31" ht="18.75" customHeight="1" x14ac:dyDescent="0.25">
      <c r="A88" s="277"/>
      <c r="B88" s="277"/>
      <c r="C88" s="277"/>
      <c r="D88" s="277"/>
      <c r="E88" s="277"/>
      <c r="F88" s="277"/>
      <c r="G88" s="277"/>
      <c r="H88" s="277"/>
      <c r="I88" s="277"/>
      <c r="J88" s="277"/>
      <c r="K88" s="277"/>
      <c r="L88" s="277"/>
      <c r="M88" s="277"/>
      <c r="N88" s="277"/>
      <c r="O88" s="277"/>
      <c r="P88" s="277"/>
      <c r="Q88" s="277"/>
      <c r="R88" s="277"/>
      <c r="S88" s="277"/>
      <c r="T88" s="277"/>
      <c r="U88" s="277"/>
      <c r="V88" s="277"/>
      <c r="W88" s="277"/>
      <c r="X88" s="277"/>
      <c r="Y88" s="277"/>
      <c r="Z88" s="277"/>
      <c r="AA88" s="277"/>
      <c r="AB88" s="277"/>
      <c r="AC88" s="277"/>
      <c r="AD88" s="277"/>
      <c r="AE88" s="285"/>
    </row>
    <row r="89" spans="1:31" ht="18.75" customHeight="1" x14ac:dyDescent="0.25">
      <c r="A89" s="277"/>
      <c r="B89" s="277"/>
      <c r="C89" s="277"/>
      <c r="D89" s="277"/>
      <c r="E89" s="277"/>
      <c r="F89" s="277"/>
      <c r="G89" s="277"/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7"/>
      <c r="Y89" s="277"/>
      <c r="Z89" s="277"/>
      <c r="AA89" s="277"/>
      <c r="AB89" s="277"/>
      <c r="AC89" s="277"/>
      <c r="AD89" s="277"/>
      <c r="AE89" s="285"/>
    </row>
    <row r="90" spans="1:31" ht="18.75" customHeight="1" x14ac:dyDescent="0.25">
      <c r="A90" s="277"/>
      <c r="B90" s="277"/>
      <c r="C90" s="277"/>
      <c r="D90" s="277"/>
      <c r="E90" s="277"/>
      <c r="F90" s="277"/>
      <c r="G90" s="277"/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277"/>
      <c r="V90" s="277"/>
      <c r="W90" s="277"/>
      <c r="X90" s="277"/>
      <c r="Y90" s="277"/>
      <c r="Z90" s="277"/>
      <c r="AA90" s="277"/>
      <c r="AB90" s="277"/>
      <c r="AC90" s="277"/>
      <c r="AD90" s="277"/>
      <c r="AE90" s="285"/>
    </row>
    <row r="91" spans="1:31" ht="18.75" customHeight="1" x14ac:dyDescent="0.25">
      <c r="A91" s="277"/>
      <c r="B91" s="277"/>
      <c r="C91" s="277"/>
      <c r="D91" s="277"/>
      <c r="E91" s="277"/>
      <c r="F91" s="277"/>
      <c r="G91" s="277"/>
      <c r="H91" s="277"/>
      <c r="I91" s="277"/>
      <c r="J91" s="277"/>
      <c r="K91" s="277"/>
      <c r="L91" s="277"/>
      <c r="M91" s="277"/>
      <c r="N91" s="277"/>
      <c r="O91" s="277"/>
      <c r="P91" s="277"/>
      <c r="Q91" s="277"/>
      <c r="R91" s="277"/>
      <c r="S91" s="277"/>
      <c r="T91" s="277"/>
      <c r="U91" s="277"/>
      <c r="V91" s="277"/>
      <c r="W91" s="277"/>
      <c r="X91" s="277"/>
      <c r="Y91" s="277"/>
      <c r="Z91" s="277"/>
      <c r="AA91" s="277"/>
      <c r="AB91" s="277"/>
      <c r="AC91" s="277"/>
      <c r="AD91" s="277"/>
      <c r="AE91" s="285"/>
    </row>
    <row r="92" spans="1:31" ht="18.75" customHeight="1" x14ac:dyDescent="0.25">
      <c r="A92" s="277"/>
      <c r="B92" s="277"/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7"/>
      <c r="Y92" s="277"/>
      <c r="Z92" s="277"/>
      <c r="AA92" s="277"/>
      <c r="AB92" s="277"/>
      <c r="AC92" s="277"/>
      <c r="AD92" s="277"/>
      <c r="AE92" s="285"/>
    </row>
    <row r="93" spans="1:31" ht="18.75" customHeight="1" x14ac:dyDescent="0.25">
      <c r="A93" s="277"/>
      <c r="B93" s="277"/>
      <c r="C93" s="277"/>
      <c r="D93" s="277"/>
      <c r="E93" s="277"/>
      <c r="F93" s="277"/>
      <c r="G93" s="277"/>
      <c r="H93" s="277"/>
      <c r="I93" s="277"/>
      <c r="J93" s="277"/>
      <c r="K93" s="277"/>
      <c r="L93" s="277"/>
      <c r="M93" s="277"/>
      <c r="N93" s="277"/>
      <c r="O93" s="277"/>
      <c r="P93" s="277"/>
      <c r="Q93" s="277"/>
      <c r="R93" s="277"/>
      <c r="S93" s="277"/>
      <c r="T93" s="277"/>
      <c r="U93" s="277"/>
      <c r="V93" s="277"/>
      <c r="W93" s="277"/>
      <c r="X93" s="277"/>
      <c r="Y93" s="277"/>
      <c r="Z93" s="277"/>
      <c r="AA93" s="277"/>
      <c r="AB93" s="277"/>
      <c r="AC93" s="277"/>
      <c r="AD93" s="277"/>
      <c r="AE93" s="285"/>
    </row>
    <row r="94" spans="1:31" ht="18.75" customHeight="1" x14ac:dyDescent="0.25">
      <c r="A94" s="277"/>
      <c r="B94" s="277"/>
      <c r="C94" s="277"/>
      <c r="D94" s="277"/>
      <c r="E94" s="277"/>
      <c r="F94" s="277"/>
      <c r="G94" s="277"/>
      <c r="H94" s="277"/>
      <c r="I94" s="277"/>
      <c r="J94" s="277"/>
      <c r="K94" s="277"/>
      <c r="L94" s="277"/>
      <c r="M94" s="277"/>
      <c r="N94" s="277"/>
      <c r="O94" s="277"/>
      <c r="P94" s="277"/>
      <c r="Q94" s="277"/>
      <c r="R94" s="277"/>
      <c r="S94" s="277"/>
      <c r="T94" s="277"/>
      <c r="U94" s="277"/>
      <c r="V94" s="277"/>
      <c r="W94" s="277"/>
      <c r="X94" s="277"/>
      <c r="Y94" s="277"/>
      <c r="Z94" s="277"/>
      <c r="AA94" s="277"/>
      <c r="AB94" s="277"/>
      <c r="AC94" s="277"/>
      <c r="AD94" s="277"/>
      <c r="AE94" s="285"/>
    </row>
    <row r="95" spans="1:31" ht="18.75" customHeight="1" x14ac:dyDescent="0.25">
      <c r="A95" s="277"/>
      <c r="B95" s="277"/>
      <c r="C95" s="277"/>
      <c r="D95" s="277"/>
      <c r="E95" s="277"/>
      <c r="F95" s="277"/>
      <c r="G95" s="277"/>
      <c r="H95" s="277"/>
      <c r="I95" s="277"/>
      <c r="J95" s="277"/>
      <c r="K95" s="277"/>
      <c r="L95" s="277"/>
      <c r="M95" s="277"/>
      <c r="N95" s="277"/>
      <c r="O95" s="277"/>
      <c r="P95" s="277"/>
      <c r="Q95" s="277"/>
      <c r="R95" s="277"/>
      <c r="S95" s="277"/>
      <c r="T95" s="277"/>
      <c r="U95" s="277"/>
      <c r="V95" s="277"/>
      <c r="W95" s="277"/>
      <c r="X95" s="277"/>
      <c r="Y95" s="277"/>
      <c r="Z95" s="277"/>
      <c r="AA95" s="277"/>
      <c r="AB95" s="277"/>
      <c r="AC95" s="277"/>
      <c r="AD95" s="277"/>
      <c r="AE95" s="285"/>
    </row>
    <row r="96" spans="1:31" ht="18.75" customHeight="1" x14ac:dyDescent="0.25">
      <c r="A96" s="277"/>
      <c r="B96" s="277"/>
      <c r="C96" s="277"/>
      <c r="D96" s="277"/>
      <c r="E96" s="277"/>
      <c r="F96" s="277"/>
      <c r="G96" s="277"/>
      <c r="H96" s="277"/>
      <c r="I96" s="277"/>
      <c r="J96" s="277"/>
      <c r="K96" s="277"/>
      <c r="L96" s="277"/>
      <c r="M96" s="277"/>
      <c r="N96" s="277"/>
      <c r="O96" s="277"/>
      <c r="P96" s="277"/>
      <c r="Q96" s="277"/>
      <c r="R96" s="277"/>
      <c r="S96" s="277"/>
      <c r="T96" s="277"/>
      <c r="U96" s="277"/>
      <c r="V96" s="277"/>
      <c r="W96" s="277"/>
      <c r="X96" s="277"/>
      <c r="Y96" s="277"/>
      <c r="Z96" s="277"/>
      <c r="AA96" s="277"/>
      <c r="AB96" s="277"/>
      <c r="AC96" s="277"/>
      <c r="AD96" s="277"/>
      <c r="AE96" s="285"/>
    </row>
    <row r="97" spans="1:31" ht="18.75" customHeight="1" x14ac:dyDescent="0.25">
      <c r="A97" s="277"/>
      <c r="B97" s="277"/>
      <c r="C97" s="277"/>
      <c r="D97" s="277"/>
      <c r="E97" s="277"/>
      <c r="F97" s="277"/>
      <c r="G97" s="277"/>
      <c r="H97" s="277"/>
      <c r="I97" s="277"/>
      <c r="J97" s="277"/>
      <c r="K97" s="277"/>
      <c r="L97" s="277"/>
      <c r="M97" s="277"/>
      <c r="N97" s="277"/>
      <c r="O97" s="277"/>
      <c r="P97" s="277"/>
      <c r="Q97" s="277"/>
      <c r="R97" s="277"/>
      <c r="S97" s="277"/>
      <c r="T97" s="277"/>
      <c r="U97" s="277"/>
      <c r="V97" s="277"/>
      <c r="W97" s="277"/>
      <c r="X97" s="277"/>
      <c r="Y97" s="277"/>
      <c r="Z97" s="277"/>
      <c r="AA97" s="277"/>
      <c r="AB97" s="277"/>
      <c r="AC97" s="277"/>
      <c r="AD97" s="277"/>
      <c r="AE97" s="285"/>
    </row>
    <row r="98" spans="1:31" ht="18.75" customHeight="1" x14ac:dyDescent="0.25">
      <c r="A98" s="277"/>
      <c r="B98" s="277"/>
      <c r="C98" s="277"/>
      <c r="D98" s="277"/>
      <c r="E98" s="277"/>
      <c r="F98" s="277"/>
      <c r="G98" s="277"/>
      <c r="H98" s="277"/>
      <c r="I98" s="277"/>
      <c r="J98" s="277"/>
      <c r="K98" s="277"/>
      <c r="L98" s="277"/>
      <c r="M98" s="277"/>
      <c r="N98" s="277"/>
      <c r="O98" s="277"/>
      <c r="P98" s="277"/>
      <c r="Q98" s="277"/>
      <c r="R98" s="277"/>
      <c r="S98" s="277"/>
      <c r="T98" s="277"/>
      <c r="U98" s="277"/>
      <c r="V98" s="277"/>
      <c r="W98" s="277"/>
      <c r="X98" s="277"/>
      <c r="Y98" s="277"/>
      <c r="Z98" s="277"/>
      <c r="AA98" s="277"/>
      <c r="AB98" s="277"/>
      <c r="AC98" s="277"/>
      <c r="AD98" s="277"/>
      <c r="AE98" s="285"/>
    </row>
    <row r="99" spans="1:31" ht="18.75" customHeight="1" x14ac:dyDescent="0.25">
      <c r="A99" s="277"/>
      <c r="B99" s="277"/>
      <c r="C99" s="277"/>
      <c r="D99" s="277"/>
      <c r="E99" s="277"/>
      <c r="F99" s="277"/>
      <c r="G99" s="277"/>
      <c r="H99" s="277"/>
      <c r="I99" s="277"/>
      <c r="J99" s="277"/>
      <c r="K99" s="277"/>
      <c r="L99" s="277"/>
      <c r="M99" s="277"/>
      <c r="N99" s="277"/>
      <c r="O99" s="277"/>
      <c r="P99" s="277"/>
      <c r="Q99" s="277"/>
      <c r="R99" s="277"/>
      <c r="S99" s="277"/>
      <c r="T99" s="277"/>
      <c r="U99" s="277"/>
      <c r="V99" s="277"/>
      <c r="W99" s="277"/>
      <c r="X99" s="277"/>
      <c r="Y99" s="277"/>
      <c r="Z99" s="277"/>
      <c r="AA99" s="277"/>
      <c r="AB99" s="277"/>
      <c r="AC99" s="277"/>
      <c r="AD99" s="277"/>
      <c r="AE99" s="285"/>
    </row>
    <row r="100" spans="1:31" ht="18.75" customHeight="1" x14ac:dyDescent="0.25">
      <c r="A100" s="277"/>
      <c r="B100" s="277"/>
      <c r="C100" s="277"/>
      <c r="D100" s="277"/>
      <c r="E100" s="277"/>
      <c r="F100" s="277"/>
      <c r="G100" s="277"/>
      <c r="H100" s="277"/>
      <c r="I100" s="277"/>
      <c r="J100" s="277"/>
      <c r="K100" s="277"/>
      <c r="L100" s="277"/>
      <c r="M100" s="277"/>
      <c r="N100" s="277"/>
      <c r="O100" s="277"/>
      <c r="P100" s="277"/>
      <c r="Q100" s="277"/>
      <c r="R100" s="277"/>
      <c r="S100" s="277"/>
      <c r="T100" s="277"/>
      <c r="U100" s="277"/>
      <c r="V100" s="277"/>
      <c r="W100" s="277"/>
      <c r="X100" s="277"/>
      <c r="Y100" s="277"/>
      <c r="Z100" s="277"/>
      <c r="AA100" s="277"/>
      <c r="AB100" s="277"/>
      <c r="AC100" s="277"/>
      <c r="AD100" s="277"/>
      <c r="AE100" s="285"/>
    </row>
    <row r="101" spans="1:31" ht="18.75" customHeight="1" x14ac:dyDescent="0.25">
      <c r="A101" s="277"/>
      <c r="B101" s="277"/>
      <c r="C101" s="277"/>
      <c r="D101" s="277"/>
      <c r="E101" s="277"/>
      <c r="F101" s="277"/>
      <c r="G101" s="277"/>
      <c r="H101" s="277"/>
      <c r="I101" s="277"/>
      <c r="J101" s="277"/>
      <c r="K101" s="277"/>
      <c r="L101" s="277"/>
      <c r="M101" s="277"/>
      <c r="N101" s="277"/>
      <c r="O101" s="277"/>
      <c r="P101" s="277"/>
      <c r="Q101" s="277"/>
      <c r="R101" s="277"/>
      <c r="S101" s="277"/>
      <c r="T101" s="277"/>
      <c r="U101" s="277"/>
      <c r="V101" s="277"/>
      <c r="W101" s="277"/>
      <c r="X101" s="277"/>
      <c r="Y101" s="277"/>
      <c r="Z101" s="277"/>
      <c r="AA101" s="277"/>
      <c r="AB101" s="277"/>
      <c r="AC101" s="277"/>
      <c r="AD101" s="277"/>
      <c r="AE101" s="285"/>
    </row>
    <row r="102" spans="1:31" ht="18.75" customHeight="1" x14ac:dyDescent="0.25">
      <c r="A102" s="277"/>
      <c r="B102" s="277"/>
      <c r="C102" s="277"/>
      <c r="D102" s="277"/>
      <c r="E102" s="277"/>
      <c r="F102" s="277"/>
      <c r="G102" s="277"/>
      <c r="H102" s="277"/>
      <c r="I102" s="277"/>
      <c r="J102" s="277"/>
      <c r="K102" s="277"/>
      <c r="L102" s="277"/>
      <c r="M102" s="277"/>
      <c r="N102" s="277"/>
      <c r="O102" s="277"/>
      <c r="P102" s="277"/>
      <c r="Q102" s="277"/>
      <c r="R102" s="277"/>
      <c r="S102" s="277"/>
      <c r="T102" s="277"/>
      <c r="U102" s="277"/>
      <c r="V102" s="277"/>
      <c r="W102" s="277"/>
      <c r="X102" s="277"/>
      <c r="Y102" s="277"/>
      <c r="Z102" s="277"/>
      <c r="AA102" s="277"/>
      <c r="AB102" s="277"/>
      <c r="AC102" s="277"/>
      <c r="AD102" s="277"/>
      <c r="AE102" s="285"/>
    </row>
    <row r="103" spans="1:31" ht="18.75" customHeight="1" x14ac:dyDescent="0.25">
      <c r="A103" s="277"/>
      <c r="B103" s="277"/>
      <c r="C103" s="277"/>
      <c r="D103" s="277"/>
      <c r="E103" s="277"/>
      <c r="F103" s="277"/>
      <c r="G103" s="277"/>
      <c r="H103" s="277"/>
      <c r="I103" s="277"/>
      <c r="J103" s="277"/>
      <c r="K103" s="277"/>
      <c r="L103" s="277"/>
      <c r="M103" s="277"/>
      <c r="N103" s="277"/>
      <c r="O103" s="277"/>
      <c r="P103" s="277"/>
      <c r="Q103" s="277"/>
      <c r="R103" s="277"/>
      <c r="S103" s="277"/>
      <c r="T103" s="277"/>
      <c r="U103" s="277"/>
      <c r="V103" s="277"/>
      <c r="W103" s="277"/>
      <c r="X103" s="277"/>
      <c r="Y103" s="277"/>
      <c r="Z103" s="277"/>
      <c r="AA103" s="277"/>
      <c r="AB103" s="277"/>
      <c r="AC103" s="277"/>
      <c r="AD103" s="277"/>
      <c r="AE103" s="285"/>
    </row>
    <row r="104" spans="1:31" ht="18.75" customHeight="1" x14ac:dyDescent="0.25">
      <c r="A104" s="277"/>
      <c r="B104" s="277"/>
      <c r="C104" s="277"/>
      <c r="D104" s="277"/>
      <c r="E104" s="277"/>
      <c r="F104" s="277"/>
      <c r="G104" s="277"/>
      <c r="H104" s="277"/>
      <c r="I104" s="277"/>
      <c r="J104" s="277"/>
      <c r="K104" s="277"/>
      <c r="L104" s="277"/>
      <c r="M104" s="277"/>
      <c r="N104" s="277"/>
      <c r="O104" s="277"/>
      <c r="P104" s="277"/>
      <c r="Q104" s="277"/>
      <c r="R104" s="277"/>
      <c r="S104" s="277"/>
      <c r="T104" s="277"/>
      <c r="U104" s="277"/>
      <c r="V104" s="277"/>
      <c r="W104" s="277"/>
      <c r="X104" s="277"/>
      <c r="Y104" s="277"/>
      <c r="Z104" s="277"/>
      <c r="AA104" s="277"/>
      <c r="AB104" s="277"/>
      <c r="AC104" s="277"/>
      <c r="AD104" s="277"/>
      <c r="AE104" s="285"/>
    </row>
    <row r="105" spans="1:31" ht="18.75" customHeight="1" x14ac:dyDescent="0.25">
      <c r="A105" s="277"/>
      <c r="B105" s="277"/>
      <c r="C105" s="277"/>
      <c r="D105" s="277"/>
      <c r="E105" s="277"/>
      <c r="F105" s="277"/>
      <c r="G105" s="277"/>
      <c r="H105" s="277"/>
      <c r="I105" s="277"/>
      <c r="J105" s="277"/>
      <c r="K105" s="277"/>
      <c r="L105" s="277"/>
      <c r="M105" s="277"/>
      <c r="N105" s="277"/>
      <c r="O105" s="277"/>
      <c r="P105" s="277"/>
      <c r="Q105" s="277"/>
      <c r="R105" s="277"/>
      <c r="S105" s="277"/>
      <c r="T105" s="277"/>
      <c r="U105" s="277"/>
      <c r="V105" s="277"/>
      <c r="W105" s="277"/>
      <c r="X105" s="277"/>
      <c r="Y105" s="277"/>
      <c r="Z105" s="277"/>
      <c r="AA105" s="277"/>
      <c r="AB105" s="277"/>
      <c r="AC105" s="277"/>
      <c r="AD105" s="277"/>
      <c r="AE105" s="285"/>
    </row>
    <row r="106" spans="1:31" ht="18.75" customHeight="1" x14ac:dyDescent="0.25">
      <c r="A106" s="277"/>
      <c r="B106" s="277"/>
      <c r="C106" s="277"/>
      <c r="D106" s="277"/>
      <c r="E106" s="277"/>
      <c r="F106" s="277"/>
      <c r="G106" s="277"/>
      <c r="H106" s="277"/>
      <c r="I106" s="277"/>
      <c r="J106" s="277"/>
      <c r="K106" s="277"/>
      <c r="L106" s="277"/>
      <c r="M106" s="277"/>
      <c r="N106" s="277"/>
      <c r="O106" s="277"/>
      <c r="P106" s="277"/>
      <c r="Q106" s="277"/>
      <c r="R106" s="277"/>
      <c r="S106" s="277"/>
      <c r="T106" s="277"/>
      <c r="U106" s="277"/>
      <c r="V106" s="277"/>
      <c r="W106" s="277"/>
      <c r="X106" s="277"/>
      <c r="Y106" s="277"/>
      <c r="Z106" s="277"/>
      <c r="AA106" s="277"/>
      <c r="AB106" s="277"/>
      <c r="AC106" s="277"/>
      <c r="AD106" s="277"/>
      <c r="AE106" s="285"/>
    </row>
    <row r="107" spans="1:31" ht="18.75" customHeight="1" x14ac:dyDescent="0.25">
      <c r="A107" s="277"/>
      <c r="B107" s="277"/>
      <c r="C107" s="277"/>
      <c r="D107" s="277"/>
      <c r="E107" s="277"/>
      <c r="F107" s="277"/>
      <c r="G107" s="277"/>
      <c r="H107" s="277"/>
      <c r="I107" s="277"/>
      <c r="J107" s="277"/>
      <c r="K107" s="277"/>
      <c r="L107" s="277"/>
      <c r="M107" s="277"/>
      <c r="N107" s="277"/>
      <c r="O107" s="277"/>
      <c r="P107" s="277"/>
      <c r="Q107" s="277"/>
      <c r="R107" s="277"/>
      <c r="S107" s="277"/>
      <c r="T107" s="277"/>
      <c r="U107" s="277"/>
      <c r="V107" s="277"/>
      <c r="W107" s="277"/>
      <c r="X107" s="277"/>
      <c r="Y107" s="277"/>
      <c r="Z107" s="277"/>
      <c r="AA107" s="277"/>
      <c r="AB107" s="277"/>
      <c r="AC107" s="277"/>
      <c r="AD107" s="277"/>
      <c r="AE107" s="285"/>
    </row>
    <row r="108" spans="1:31" ht="18.75" customHeight="1" x14ac:dyDescent="0.25">
      <c r="A108" s="277"/>
      <c r="B108" s="277"/>
      <c r="C108" s="277"/>
      <c r="D108" s="277"/>
      <c r="E108" s="277"/>
      <c r="F108" s="277"/>
      <c r="G108" s="277"/>
      <c r="H108" s="277"/>
      <c r="I108" s="277"/>
      <c r="J108" s="277"/>
      <c r="K108" s="277"/>
      <c r="L108" s="277"/>
      <c r="M108" s="277"/>
      <c r="N108" s="277"/>
      <c r="O108" s="277"/>
      <c r="P108" s="277"/>
      <c r="Q108" s="277"/>
      <c r="R108" s="277"/>
      <c r="S108" s="277"/>
      <c r="T108" s="277"/>
      <c r="U108" s="277"/>
      <c r="V108" s="277"/>
      <c r="W108" s="277"/>
      <c r="X108" s="277"/>
      <c r="Y108" s="277"/>
      <c r="Z108" s="277"/>
      <c r="AA108" s="277"/>
      <c r="AB108" s="277"/>
      <c r="AC108" s="277"/>
      <c r="AD108" s="277"/>
      <c r="AE108" s="285"/>
    </row>
    <row r="109" spans="1:31" ht="18.75" customHeight="1" x14ac:dyDescent="0.25">
      <c r="A109" s="277"/>
      <c r="B109" s="277"/>
      <c r="C109" s="277"/>
      <c r="D109" s="277"/>
      <c r="E109" s="277"/>
      <c r="F109" s="277"/>
      <c r="G109" s="277"/>
      <c r="H109" s="277"/>
      <c r="I109" s="277"/>
      <c r="J109" s="277"/>
      <c r="K109" s="277"/>
      <c r="L109" s="277"/>
      <c r="M109" s="277"/>
      <c r="N109" s="277"/>
      <c r="O109" s="277"/>
      <c r="P109" s="277"/>
      <c r="Q109" s="277"/>
      <c r="R109" s="277"/>
      <c r="S109" s="277"/>
      <c r="T109" s="277"/>
      <c r="U109" s="277"/>
      <c r="V109" s="277"/>
      <c r="W109" s="277"/>
      <c r="X109" s="277"/>
      <c r="Y109" s="277"/>
      <c r="Z109" s="277"/>
      <c r="AA109" s="277"/>
      <c r="AB109" s="277"/>
      <c r="AC109" s="277"/>
      <c r="AD109" s="277"/>
      <c r="AE109" s="285"/>
    </row>
    <row r="110" spans="1:31" ht="18.75" customHeight="1" x14ac:dyDescent="0.25">
      <c r="A110" s="277"/>
      <c r="B110" s="277"/>
      <c r="C110" s="277"/>
      <c r="D110" s="277"/>
      <c r="E110" s="277"/>
      <c r="F110" s="277"/>
      <c r="G110" s="277"/>
      <c r="H110" s="277"/>
      <c r="I110" s="277"/>
      <c r="J110" s="277"/>
      <c r="K110" s="277"/>
      <c r="L110" s="277"/>
      <c r="M110" s="277"/>
      <c r="N110" s="277"/>
      <c r="O110" s="277"/>
      <c r="P110" s="277"/>
      <c r="Q110" s="277"/>
      <c r="R110" s="277"/>
      <c r="S110" s="277"/>
      <c r="T110" s="277"/>
      <c r="U110" s="277"/>
      <c r="V110" s="277"/>
      <c r="W110" s="277"/>
      <c r="X110" s="277"/>
      <c r="Y110" s="277"/>
      <c r="Z110" s="277"/>
      <c r="AA110" s="277"/>
      <c r="AB110" s="277"/>
      <c r="AC110" s="277"/>
      <c r="AD110" s="277"/>
      <c r="AE110" s="285"/>
    </row>
    <row r="111" spans="1:31" ht="18.75" customHeight="1" x14ac:dyDescent="0.25">
      <c r="A111" s="277"/>
      <c r="B111" s="277"/>
      <c r="C111" s="277"/>
      <c r="D111" s="277"/>
      <c r="E111" s="277"/>
      <c r="F111" s="277"/>
      <c r="G111" s="277"/>
      <c r="H111" s="277"/>
      <c r="I111" s="277"/>
      <c r="J111" s="277"/>
      <c r="K111" s="277"/>
      <c r="L111" s="277"/>
      <c r="M111" s="277"/>
      <c r="N111" s="277"/>
      <c r="O111" s="277"/>
      <c r="P111" s="277"/>
      <c r="Q111" s="277"/>
      <c r="R111" s="277"/>
      <c r="S111" s="277"/>
      <c r="T111" s="277"/>
      <c r="U111" s="277"/>
      <c r="V111" s="277"/>
      <c r="W111" s="277"/>
      <c r="X111" s="277"/>
      <c r="Y111" s="277"/>
      <c r="Z111" s="277"/>
      <c r="AA111" s="277"/>
      <c r="AB111" s="277"/>
      <c r="AC111" s="277"/>
      <c r="AD111" s="277"/>
      <c r="AE111" s="285"/>
    </row>
    <row r="112" spans="1:31" ht="18.75" customHeight="1" x14ac:dyDescent="0.25">
      <c r="A112" s="293"/>
      <c r="B112" s="293"/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317"/>
    </row>
  </sheetData>
  <mergeCells count="20">
    <mergeCell ref="A75:B75"/>
    <mergeCell ref="A77:B77"/>
    <mergeCell ref="A63:B63"/>
    <mergeCell ref="A66:B66"/>
    <mergeCell ref="A68:AE68"/>
    <mergeCell ref="A69:AE69"/>
    <mergeCell ref="A71:E71"/>
    <mergeCell ref="A73:B73"/>
    <mergeCell ref="A58:B58"/>
    <mergeCell ref="A2:AE2"/>
    <mergeCell ref="A3:AE3"/>
    <mergeCell ref="A4:AE4"/>
    <mergeCell ref="A6:B6"/>
    <mergeCell ref="A7:B7"/>
    <mergeCell ref="A8:B8"/>
    <mergeCell ref="A10:B10"/>
    <mergeCell ref="A19:B19"/>
    <mergeCell ref="A33:B33"/>
    <mergeCell ref="A43:B43"/>
    <mergeCell ref="A56:B56"/>
  </mergeCells>
  <pageMargins left="0.7" right="0.7" top="0.75" bottom="0.75" header="0.3" footer="0.3"/>
  <pageSetup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"/>
  <sheetViews>
    <sheetView workbookViewId="0"/>
  </sheetViews>
  <sheetFormatPr defaultColWidth="21.44140625" defaultRowHeight="13.2" x14ac:dyDescent="0.25"/>
  <cols>
    <col min="1" max="1" width="21.44140625" style="282"/>
    <col min="2" max="2" width="22.44140625" style="282" customWidth="1"/>
    <col min="3" max="4" width="10.44140625" style="282" customWidth="1"/>
    <col min="5" max="5" width="11.44140625" style="282" customWidth="1"/>
    <col min="6" max="6" width="11.109375" style="282" customWidth="1"/>
    <col min="7" max="7" width="3.109375" style="282" customWidth="1"/>
    <col min="8" max="9" width="10.44140625" style="282" customWidth="1"/>
    <col min="10" max="10" width="11.44140625" style="282" customWidth="1"/>
    <col min="11" max="11" width="11.109375" style="282" customWidth="1"/>
    <col min="12" max="12" width="3.109375" style="282" customWidth="1"/>
    <col min="13" max="14" width="10.44140625" style="282" customWidth="1"/>
    <col min="15" max="15" width="11.44140625" style="282" customWidth="1"/>
    <col min="16" max="16" width="11.109375" style="282" customWidth="1"/>
    <col min="17" max="17" width="3.109375" style="282" customWidth="1"/>
    <col min="18" max="19" width="10.44140625" style="282" customWidth="1"/>
    <col min="20" max="20" width="11.44140625" style="282" customWidth="1"/>
    <col min="21" max="21" width="11.109375" style="282" customWidth="1"/>
    <col min="22" max="22" width="3.109375" style="282" customWidth="1"/>
    <col min="23" max="24" width="10.44140625" style="282" customWidth="1"/>
    <col min="25" max="25" width="11.44140625" style="282" customWidth="1"/>
    <col min="26" max="26" width="11.109375" style="282" customWidth="1"/>
    <col min="27" max="16384" width="21.44140625" style="282"/>
  </cols>
  <sheetData>
    <row r="1" spans="1:26" ht="12.45" customHeight="1" x14ac:dyDescent="0.3">
      <c r="A1" s="277"/>
      <c r="B1" s="277"/>
      <c r="C1" s="277"/>
      <c r="D1" s="277"/>
      <c r="E1" s="277"/>
      <c r="F1" s="277"/>
      <c r="G1" s="277"/>
      <c r="H1" s="277"/>
      <c r="I1" s="277"/>
      <c r="J1" s="277"/>
      <c r="K1" s="278"/>
      <c r="L1" s="278"/>
      <c r="M1" s="278"/>
      <c r="N1" s="278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375" t="s">
        <v>0</v>
      </c>
    </row>
    <row r="2" spans="1:26" ht="18.75" customHeight="1" x14ac:dyDescent="0.3">
      <c r="A2" s="555" t="s">
        <v>1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4"/>
      <c r="X2" s="554"/>
      <c r="Y2" s="554"/>
      <c r="Z2" s="556"/>
    </row>
    <row r="3" spans="1:26" ht="18.75" customHeight="1" x14ac:dyDescent="0.3">
      <c r="A3" s="555" t="s">
        <v>159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  <c r="O3" s="554"/>
      <c r="P3" s="554"/>
      <c r="Q3" s="554"/>
      <c r="R3" s="554"/>
      <c r="S3" s="554"/>
      <c r="T3" s="554"/>
      <c r="U3" s="554"/>
      <c r="V3" s="554"/>
      <c r="W3" s="554"/>
      <c r="X3" s="554"/>
      <c r="Y3" s="554"/>
      <c r="Z3" s="556"/>
    </row>
    <row r="4" spans="1:26" ht="18.75" customHeight="1" x14ac:dyDescent="0.3">
      <c r="A4" s="555" t="s">
        <v>132</v>
      </c>
      <c r="B4" s="554"/>
      <c r="C4" s="554"/>
      <c r="D4" s="554"/>
      <c r="E4" s="554"/>
      <c r="F4" s="554"/>
      <c r="G4" s="554"/>
      <c r="H4" s="554"/>
      <c r="I4" s="554"/>
      <c r="J4" s="554"/>
      <c r="K4" s="557" t="s">
        <v>48</v>
      </c>
      <c r="L4" s="582"/>
      <c r="M4" s="554"/>
      <c r="N4" s="554"/>
      <c r="O4" s="554"/>
      <c r="P4" s="554"/>
      <c r="Q4" s="554"/>
      <c r="R4" s="554"/>
      <c r="S4" s="554"/>
      <c r="T4" s="554"/>
      <c r="U4" s="554"/>
      <c r="V4" s="554"/>
      <c r="W4" s="554"/>
      <c r="X4" s="554"/>
      <c r="Y4" s="554"/>
      <c r="Z4" s="556"/>
    </row>
    <row r="5" spans="1:26" ht="12.45" customHeight="1" x14ac:dyDescent="0.25">
      <c r="A5" s="583" t="s">
        <v>3</v>
      </c>
      <c r="B5" s="554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85"/>
    </row>
    <row r="6" spans="1:26" ht="12.45" customHeight="1" x14ac:dyDescent="0.25">
      <c r="A6" s="559" t="s">
        <v>4</v>
      </c>
      <c r="B6" s="560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85"/>
    </row>
    <row r="7" spans="1:26" ht="12.45" customHeight="1" x14ac:dyDescent="0.25">
      <c r="A7" s="559" t="s">
        <v>5</v>
      </c>
      <c r="B7" s="561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85"/>
    </row>
    <row r="8" spans="1:26" ht="12.45" customHeight="1" x14ac:dyDescent="0.25">
      <c r="A8" s="559" t="s">
        <v>6</v>
      </c>
      <c r="B8" s="562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85"/>
    </row>
    <row r="9" spans="1:26" ht="12.45" customHeight="1" x14ac:dyDescent="0.25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85"/>
    </row>
    <row r="10" spans="1:26" ht="12.45" customHeight="1" x14ac:dyDescent="0.25">
      <c r="A10" s="553" t="s">
        <v>158</v>
      </c>
      <c r="B10" s="554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85"/>
    </row>
    <row r="11" spans="1:26" ht="12.45" customHeight="1" x14ac:dyDescent="0.25">
      <c r="A11" s="579" t="s">
        <v>117</v>
      </c>
      <c r="B11" s="554"/>
      <c r="C11" s="286" t="s">
        <v>8</v>
      </c>
      <c r="D11" s="286" t="s">
        <v>8</v>
      </c>
      <c r="E11" s="286" t="s">
        <v>8</v>
      </c>
      <c r="F11" s="286" t="s">
        <v>8</v>
      </c>
      <c r="G11" s="287"/>
      <c r="H11" s="286" t="s">
        <v>10</v>
      </c>
      <c r="I11" s="286" t="s">
        <v>10</v>
      </c>
      <c r="J11" s="286" t="s">
        <v>10</v>
      </c>
      <c r="K11" s="286" t="s">
        <v>10</v>
      </c>
      <c r="L11" s="287"/>
      <c r="M11" s="286" t="s">
        <v>11</v>
      </c>
      <c r="N11" s="286" t="s">
        <v>11</v>
      </c>
      <c r="O11" s="286" t="s">
        <v>11</v>
      </c>
      <c r="P11" s="286" t="s">
        <v>11</v>
      </c>
      <c r="Q11" s="287"/>
      <c r="R11" s="286" t="s">
        <v>12</v>
      </c>
      <c r="S11" s="286" t="s">
        <v>12</v>
      </c>
      <c r="T11" s="286" t="s">
        <v>12</v>
      </c>
      <c r="U11" s="286" t="s">
        <v>12</v>
      </c>
      <c r="V11" s="287"/>
      <c r="W11" s="374">
        <v>2016</v>
      </c>
      <c r="X11" s="374">
        <v>2016</v>
      </c>
      <c r="Y11" s="374">
        <v>2016</v>
      </c>
      <c r="Z11" s="374">
        <v>2016</v>
      </c>
    </row>
    <row r="12" spans="1:26" ht="12.45" customHeight="1" x14ac:dyDescent="0.25">
      <c r="A12" s="277"/>
      <c r="B12" s="277"/>
      <c r="C12" s="289" t="s">
        <v>157</v>
      </c>
      <c r="D12" s="289" t="s">
        <v>156</v>
      </c>
      <c r="E12" s="289" t="s">
        <v>155</v>
      </c>
      <c r="F12" s="289" t="s">
        <v>154</v>
      </c>
      <c r="G12" s="290"/>
      <c r="H12" s="289" t="s">
        <v>157</v>
      </c>
      <c r="I12" s="289" t="s">
        <v>156</v>
      </c>
      <c r="J12" s="289" t="s">
        <v>155</v>
      </c>
      <c r="K12" s="289" t="s">
        <v>154</v>
      </c>
      <c r="L12" s="290"/>
      <c r="M12" s="289" t="s">
        <v>157</v>
      </c>
      <c r="N12" s="289" t="s">
        <v>156</v>
      </c>
      <c r="O12" s="289" t="s">
        <v>155</v>
      </c>
      <c r="P12" s="289" t="s">
        <v>154</v>
      </c>
      <c r="Q12" s="290"/>
      <c r="R12" s="289" t="s">
        <v>157</v>
      </c>
      <c r="S12" s="289" t="s">
        <v>156</v>
      </c>
      <c r="T12" s="289" t="s">
        <v>155</v>
      </c>
      <c r="U12" s="289" t="s">
        <v>154</v>
      </c>
      <c r="V12" s="290"/>
      <c r="W12" s="289" t="s">
        <v>157</v>
      </c>
      <c r="X12" s="289" t="s">
        <v>156</v>
      </c>
      <c r="Y12" s="289" t="s">
        <v>155</v>
      </c>
      <c r="Z12" s="291" t="s">
        <v>154</v>
      </c>
    </row>
    <row r="13" spans="1:26" ht="12.45" customHeight="1" x14ac:dyDescent="0.25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85"/>
      <c r="V13" s="277"/>
      <c r="W13" s="277"/>
      <c r="X13" s="277"/>
      <c r="Y13" s="277"/>
      <c r="Z13" s="285"/>
    </row>
    <row r="14" spans="1:26" ht="12.45" customHeight="1" x14ac:dyDescent="0.25">
      <c r="A14" s="293"/>
      <c r="B14" s="294" t="s">
        <v>114</v>
      </c>
      <c r="C14" s="355">
        <v>11300000</v>
      </c>
      <c r="D14" s="355">
        <v>3600000</v>
      </c>
      <c r="E14" s="355">
        <v>300000</v>
      </c>
      <c r="F14" s="355">
        <v>15100000</v>
      </c>
      <c r="G14" s="364"/>
      <c r="H14" s="355">
        <v>11200000</v>
      </c>
      <c r="I14" s="355">
        <v>4400000</v>
      </c>
      <c r="J14" s="355">
        <v>600000</v>
      </c>
      <c r="K14" s="355">
        <v>16300000</v>
      </c>
      <c r="L14" s="364"/>
      <c r="M14" s="355">
        <v>11600000</v>
      </c>
      <c r="N14" s="355">
        <v>4700000</v>
      </c>
      <c r="O14" s="355">
        <v>600000</v>
      </c>
      <c r="P14" s="355">
        <v>17000000</v>
      </c>
      <c r="Q14" s="364"/>
      <c r="R14" s="355">
        <v>11700000</v>
      </c>
      <c r="S14" s="355">
        <v>800000</v>
      </c>
      <c r="T14" s="355">
        <v>400000</v>
      </c>
      <c r="U14" s="355">
        <v>13000000</v>
      </c>
      <c r="V14" s="364"/>
      <c r="W14" s="355">
        <v>45800000</v>
      </c>
      <c r="X14" s="355">
        <v>13600000</v>
      </c>
      <c r="Y14" s="355">
        <v>2000000</v>
      </c>
      <c r="Z14" s="355">
        <v>61400000</v>
      </c>
    </row>
    <row r="15" spans="1:26" ht="12.45" customHeight="1" x14ac:dyDescent="0.25">
      <c r="A15" s="293"/>
      <c r="B15" s="294" t="s">
        <v>113</v>
      </c>
      <c r="C15" s="355">
        <v>145200000</v>
      </c>
      <c r="D15" s="355">
        <v>4400000</v>
      </c>
      <c r="E15" s="355">
        <v>103000000</v>
      </c>
      <c r="F15" s="355">
        <v>252700000</v>
      </c>
      <c r="G15" s="364"/>
      <c r="H15" s="355">
        <v>152300000</v>
      </c>
      <c r="I15" s="355">
        <v>3200000</v>
      </c>
      <c r="J15" s="355">
        <v>91800000</v>
      </c>
      <c r="K15" s="355">
        <v>247300000</v>
      </c>
      <c r="L15" s="364"/>
      <c r="M15" s="355">
        <v>149000000</v>
      </c>
      <c r="N15" s="355">
        <v>5100000</v>
      </c>
      <c r="O15" s="355">
        <v>85600000</v>
      </c>
      <c r="P15" s="355">
        <v>239700000</v>
      </c>
      <c r="Q15" s="364"/>
      <c r="R15" s="355">
        <v>145800000</v>
      </c>
      <c r="S15" s="355">
        <v>3400000</v>
      </c>
      <c r="T15" s="355">
        <v>113300000</v>
      </c>
      <c r="U15" s="355">
        <v>262500000</v>
      </c>
      <c r="V15" s="364"/>
      <c r="W15" s="355">
        <v>592200000</v>
      </c>
      <c r="X15" s="355">
        <v>16100000</v>
      </c>
      <c r="Y15" s="355">
        <v>393700000</v>
      </c>
      <c r="Z15" s="355">
        <v>1002100000</v>
      </c>
    </row>
    <row r="16" spans="1:26" ht="12.45" customHeight="1" x14ac:dyDescent="0.25">
      <c r="A16" s="277"/>
      <c r="B16" s="299" t="s">
        <v>112</v>
      </c>
      <c r="C16" s="370">
        <v>18800000</v>
      </c>
      <c r="D16" s="370">
        <v>0</v>
      </c>
      <c r="E16" s="370">
        <v>3000000</v>
      </c>
      <c r="F16" s="370">
        <v>21800000</v>
      </c>
      <c r="G16" s="360"/>
      <c r="H16" s="370">
        <v>15300000</v>
      </c>
      <c r="I16" s="370">
        <v>0</v>
      </c>
      <c r="J16" s="370">
        <v>3100000</v>
      </c>
      <c r="K16" s="370">
        <v>18300000</v>
      </c>
      <c r="L16" s="360"/>
      <c r="M16" s="370">
        <v>12900000</v>
      </c>
      <c r="N16" s="370">
        <v>0</v>
      </c>
      <c r="O16" s="370">
        <v>2300000</v>
      </c>
      <c r="P16" s="370">
        <v>15200000</v>
      </c>
      <c r="Q16" s="360"/>
      <c r="R16" s="370">
        <v>12000000</v>
      </c>
      <c r="S16" s="370">
        <v>0</v>
      </c>
      <c r="T16" s="370">
        <v>2300000</v>
      </c>
      <c r="U16" s="370">
        <v>14300000</v>
      </c>
      <c r="V16" s="360"/>
      <c r="W16" s="370">
        <v>58900000</v>
      </c>
      <c r="X16" s="370">
        <v>0</v>
      </c>
      <c r="Y16" s="370">
        <v>10700000</v>
      </c>
      <c r="Z16" s="370">
        <v>69600000</v>
      </c>
    </row>
    <row r="17" spans="1:26" ht="12.45" customHeight="1" x14ac:dyDescent="0.25">
      <c r="A17" s="293"/>
      <c r="B17" s="294" t="s">
        <v>111</v>
      </c>
      <c r="C17" s="355">
        <v>9500000</v>
      </c>
      <c r="D17" s="355">
        <v>0</v>
      </c>
      <c r="E17" s="355">
        <v>2200000</v>
      </c>
      <c r="F17" s="355">
        <v>11700000</v>
      </c>
      <c r="G17" s="364"/>
      <c r="H17" s="355">
        <v>9500000</v>
      </c>
      <c r="I17" s="355">
        <v>0</v>
      </c>
      <c r="J17" s="355">
        <v>4900000</v>
      </c>
      <c r="K17" s="355">
        <v>14300000</v>
      </c>
      <c r="L17" s="364"/>
      <c r="M17" s="355">
        <v>9000000</v>
      </c>
      <c r="N17" s="355">
        <v>0</v>
      </c>
      <c r="O17" s="355">
        <v>2800000</v>
      </c>
      <c r="P17" s="355">
        <v>11800000</v>
      </c>
      <c r="Q17" s="364"/>
      <c r="R17" s="355">
        <v>10200000</v>
      </c>
      <c r="S17" s="355">
        <v>0</v>
      </c>
      <c r="T17" s="355">
        <v>2400000</v>
      </c>
      <c r="U17" s="355">
        <v>12600000</v>
      </c>
      <c r="V17" s="364"/>
      <c r="W17" s="355">
        <v>38100000</v>
      </c>
      <c r="X17" s="355">
        <v>0</v>
      </c>
      <c r="Y17" s="355">
        <v>12300000</v>
      </c>
      <c r="Z17" s="355">
        <v>50400000</v>
      </c>
    </row>
    <row r="18" spans="1:26" ht="12.45" customHeight="1" x14ac:dyDescent="0.25">
      <c r="A18" s="304"/>
      <c r="B18" s="305" t="s">
        <v>110</v>
      </c>
      <c r="C18" s="371">
        <v>300000</v>
      </c>
      <c r="D18" s="371">
        <v>5700000</v>
      </c>
      <c r="E18" s="371">
        <v>2200000</v>
      </c>
      <c r="F18" s="371">
        <v>8200000</v>
      </c>
      <c r="G18" s="372"/>
      <c r="H18" s="371">
        <v>100000</v>
      </c>
      <c r="I18" s="371">
        <v>12700000</v>
      </c>
      <c r="J18" s="371">
        <v>2100000</v>
      </c>
      <c r="K18" s="371">
        <v>15000000</v>
      </c>
      <c r="L18" s="372"/>
      <c r="M18" s="371">
        <v>200000</v>
      </c>
      <c r="N18" s="371">
        <v>12600000</v>
      </c>
      <c r="O18" s="371">
        <v>1600000</v>
      </c>
      <c r="P18" s="371">
        <v>14400000</v>
      </c>
      <c r="Q18" s="372"/>
      <c r="R18" s="371">
        <v>200000</v>
      </c>
      <c r="S18" s="371">
        <v>10600000</v>
      </c>
      <c r="T18" s="371">
        <v>2100000</v>
      </c>
      <c r="U18" s="371">
        <v>12900000</v>
      </c>
      <c r="V18" s="372"/>
      <c r="W18" s="371">
        <v>700000</v>
      </c>
      <c r="X18" s="371">
        <v>41700000</v>
      </c>
      <c r="Y18" s="371">
        <v>8100000</v>
      </c>
      <c r="Z18" s="371">
        <v>50400000</v>
      </c>
    </row>
    <row r="19" spans="1:26" ht="12.45" customHeight="1" x14ac:dyDescent="0.25">
      <c r="A19" s="563" t="s">
        <v>109</v>
      </c>
      <c r="B19" s="564"/>
      <c r="C19" s="368">
        <v>185000000</v>
      </c>
      <c r="D19" s="368">
        <v>13800000</v>
      </c>
      <c r="E19" s="368">
        <v>110700000</v>
      </c>
      <c r="F19" s="368">
        <v>309500000</v>
      </c>
      <c r="G19" s="369"/>
      <c r="H19" s="368">
        <v>188300000</v>
      </c>
      <c r="I19" s="368">
        <v>20400000</v>
      </c>
      <c r="J19" s="368">
        <v>102500000</v>
      </c>
      <c r="K19" s="368">
        <v>311200000</v>
      </c>
      <c r="L19" s="369"/>
      <c r="M19" s="368">
        <v>182700000</v>
      </c>
      <c r="N19" s="368">
        <v>22400000</v>
      </c>
      <c r="O19" s="368">
        <v>92900000</v>
      </c>
      <c r="P19" s="368">
        <v>298000000</v>
      </c>
      <c r="Q19" s="369"/>
      <c r="R19" s="368">
        <v>179800000</v>
      </c>
      <c r="S19" s="368">
        <v>14800000</v>
      </c>
      <c r="T19" s="368">
        <v>120700000</v>
      </c>
      <c r="U19" s="368">
        <v>315300000</v>
      </c>
      <c r="V19" s="369"/>
      <c r="W19" s="368">
        <v>735800000</v>
      </c>
      <c r="X19" s="368">
        <v>71400000</v>
      </c>
      <c r="Y19" s="368">
        <v>426800000</v>
      </c>
      <c r="Z19" s="368">
        <v>1234000000</v>
      </c>
    </row>
    <row r="20" spans="1:26" ht="12.45" customHeight="1" x14ac:dyDescent="0.25">
      <c r="A20" s="277"/>
      <c r="B20" s="277"/>
      <c r="C20" s="355"/>
      <c r="D20" s="355"/>
      <c r="E20" s="355"/>
      <c r="F20" s="355"/>
      <c r="G20" s="360"/>
      <c r="H20" s="355"/>
      <c r="I20" s="355"/>
      <c r="J20" s="355"/>
      <c r="K20" s="355"/>
      <c r="L20" s="360"/>
      <c r="M20" s="355"/>
      <c r="N20" s="355"/>
      <c r="O20" s="355"/>
      <c r="P20" s="355"/>
      <c r="Q20" s="360"/>
      <c r="R20" s="355"/>
      <c r="S20" s="355"/>
      <c r="T20" s="355"/>
      <c r="U20" s="355"/>
      <c r="V20" s="360"/>
      <c r="W20" s="355"/>
      <c r="X20" s="355"/>
      <c r="Y20" s="355"/>
      <c r="Z20" s="355"/>
    </row>
    <row r="21" spans="1:26" ht="12.45" customHeight="1" x14ac:dyDescent="0.25">
      <c r="A21" s="293"/>
      <c r="B21" s="294" t="s">
        <v>108</v>
      </c>
      <c r="C21" s="355">
        <v>800000</v>
      </c>
      <c r="D21" s="355">
        <v>0</v>
      </c>
      <c r="E21" s="355">
        <v>600000</v>
      </c>
      <c r="F21" s="355">
        <v>1400000</v>
      </c>
      <c r="G21" s="364"/>
      <c r="H21" s="355">
        <v>900000</v>
      </c>
      <c r="I21" s="355">
        <v>0</v>
      </c>
      <c r="J21" s="355">
        <v>700000</v>
      </c>
      <c r="K21" s="355">
        <v>1700000</v>
      </c>
      <c r="L21" s="364"/>
      <c r="M21" s="355">
        <v>900000</v>
      </c>
      <c r="N21" s="355">
        <v>0</v>
      </c>
      <c r="O21" s="355">
        <v>800000</v>
      </c>
      <c r="P21" s="355">
        <v>1700000</v>
      </c>
      <c r="Q21" s="364"/>
      <c r="R21" s="355">
        <v>900000</v>
      </c>
      <c r="S21" s="355">
        <v>0</v>
      </c>
      <c r="T21" s="355">
        <v>900000</v>
      </c>
      <c r="U21" s="355">
        <v>1900000</v>
      </c>
      <c r="V21" s="364"/>
      <c r="W21" s="355">
        <v>3600000</v>
      </c>
      <c r="X21" s="355">
        <v>0</v>
      </c>
      <c r="Y21" s="355">
        <v>3100000</v>
      </c>
      <c r="Z21" s="355">
        <v>6600000</v>
      </c>
    </row>
    <row r="22" spans="1:26" ht="12.45" customHeight="1" x14ac:dyDescent="0.25">
      <c r="A22" s="277"/>
      <c r="B22" s="299" t="s">
        <v>126</v>
      </c>
      <c r="C22" s="355">
        <v>6500000</v>
      </c>
      <c r="D22" s="355">
        <v>4300000</v>
      </c>
      <c r="E22" s="355">
        <v>200000</v>
      </c>
      <c r="F22" s="355">
        <v>10900000</v>
      </c>
      <c r="G22" s="360"/>
      <c r="H22" s="355">
        <v>9300000</v>
      </c>
      <c r="I22" s="355">
        <v>6000000</v>
      </c>
      <c r="J22" s="355">
        <v>900000</v>
      </c>
      <c r="K22" s="355">
        <v>16300000</v>
      </c>
      <c r="L22" s="360"/>
      <c r="M22" s="355">
        <v>12300000</v>
      </c>
      <c r="N22" s="355">
        <v>6500000</v>
      </c>
      <c r="O22" s="355">
        <v>700000</v>
      </c>
      <c r="P22" s="355">
        <v>19400000</v>
      </c>
      <c r="Q22" s="360"/>
      <c r="R22" s="355">
        <v>14300000</v>
      </c>
      <c r="S22" s="355">
        <v>7300000</v>
      </c>
      <c r="T22" s="355">
        <v>2000000</v>
      </c>
      <c r="U22" s="355">
        <v>23700000</v>
      </c>
      <c r="V22" s="360"/>
      <c r="W22" s="355">
        <v>42300000</v>
      </c>
      <c r="X22" s="355">
        <v>24100000</v>
      </c>
      <c r="Y22" s="355">
        <v>3900000</v>
      </c>
      <c r="Z22" s="355">
        <v>70300000</v>
      </c>
    </row>
    <row r="23" spans="1:26" ht="12.45" customHeight="1" x14ac:dyDescent="0.25">
      <c r="A23" s="293"/>
      <c r="B23" s="294" t="s">
        <v>106</v>
      </c>
      <c r="C23" s="355">
        <v>1600000</v>
      </c>
      <c r="D23" s="355">
        <v>21500000</v>
      </c>
      <c r="E23" s="355">
        <v>7700000</v>
      </c>
      <c r="F23" s="355">
        <v>30700000</v>
      </c>
      <c r="G23" s="364"/>
      <c r="H23" s="355">
        <v>1800000</v>
      </c>
      <c r="I23" s="355">
        <v>23200000</v>
      </c>
      <c r="J23" s="355">
        <v>7700000</v>
      </c>
      <c r="K23" s="355">
        <v>32700000</v>
      </c>
      <c r="L23" s="364"/>
      <c r="M23" s="355">
        <v>1100000</v>
      </c>
      <c r="N23" s="355">
        <v>20700000</v>
      </c>
      <c r="O23" s="355">
        <v>7200000</v>
      </c>
      <c r="P23" s="355">
        <v>29000000</v>
      </c>
      <c r="Q23" s="364"/>
      <c r="R23" s="355">
        <v>1400000</v>
      </c>
      <c r="S23" s="355">
        <v>20700000</v>
      </c>
      <c r="T23" s="355">
        <v>7500000</v>
      </c>
      <c r="U23" s="355">
        <v>29600000</v>
      </c>
      <c r="V23" s="364"/>
      <c r="W23" s="355">
        <v>5900000</v>
      </c>
      <c r="X23" s="355">
        <v>86100000</v>
      </c>
      <c r="Y23" s="355">
        <v>30100000</v>
      </c>
      <c r="Z23" s="355">
        <v>122100000</v>
      </c>
    </row>
    <row r="24" spans="1:26" ht="12.45" customHeight="1" x14ac:dyDescent="0.25">
      <c r="A24" s="304"/>
      <c r="B24" s="305" t="s">
        <v>105</v>
      </c>
      <c r="C24" s="366">
        <v>59600000</v>
      </c>
      <c r="D24" s="366">
        <v>82000000</v>
      </c>
      <c r="E24" s="366">
        <v>28900000</v>
      </c>
      <c r="F24" s="366">
        <v>170500000</v>
      </c>
      <c r="G24" s="367"/>
      <c r="H24" s="366">
        <v>63200000</v>
      </c>
      <c r="I24" s="366">
        <v>90300000</v>
      </c>
      <c r="J24" s="366">
        <v>27900000</v>
      </c>
      <c r="K24" s="366">
        <v>181200000</v>
      </c>
      <c r="L24" s="367"/>
      <c r="M24" s="366">
        <v>60800000</v>
      </c>
      <c r="N24" s="366">
        <v>92500000</v>
      </c>
      <c r="O24" s="366">
        <v>31200000</v>
      </c>
      <c r="P24" s="366">
        <v>184500000</v>
      </c>
      <c r="Q24" s="367"/>
      <c r="R24" s="366">
        <v>63100000</v>
      </c>
      <c r="S24" s="366">
        <v>95900000</v>
      </c>
      <c r="T24" s="366">
        <v>34100000</v>
      </c>
      <c r="U24" s="366">
        <v>193100000</v>
      </c>
      <c r="V24" s="367"/>
      <c r="W24" s="366">
        <v>246700000</v>
      </c>
      <c r="X24" s="366">
        <v>360700000</v>
      </c>
      <c r="Y24" s="366">
        <v>122100000</v>
      </c>
      <c r="Z24" s="366">
        <v>729400000</v>
      </c>
    </row>
    <row r="25" spans="1:26" ht="12.45" customHeight="1" x14ac:dyDescent="0.25">
      <c r="A25" s="304"/>
      <c r="B25" s="305" t="s">
        <v>104</v>
      </c>
      <c r="C25" s="366">
        <v>1200000</v>
      </c>
      <c r="D25" s="366">
        <v>0</v>
      </c>
      <c r="E25" s="366">
        <v>0</v>
      </c>
      <c r="F25" s="366">
        <v>1200000</v>
      </c>
      <c r="G25" s="367"/>
      <c r="H25" s="366">
        <v>1300000</v>
      </c>
      <c r="I25" s="366">
        <v>0</v>
      </c>
      <c r="J25" s="366">
        <v>100000</v>
      </c>
      <c r="K25" s="366">
        <v>1400000</v>
      </c>
      <c r="L25" s="367"/>
      <c r="M25" s="366">
        <v>1600000</v>
      </c>
      <c r="N25" s="366">
        <v>0</v>
      </c>
      <c r="O25" s="366">
        <v>100000</v>
      </c>
      <c r="P25" s="366">
        <v>1700000</v>
      </c>
      <c r="Q25" s="367"/>
      <c r="R25" s="366">
        <v>1000000</v>
      </c>
      <c r="S25" s="366">
        <v>0</v>
      </c>
      <c r="T25" s="366">
        <v>0</v>
      </c>
      <c r="U25" s="366">
        <v>1100000</v>
      </c>
      <c r="V25" s="367"/>
      <c r="W25" s="366">
        <v>5100000</v>
      </c>
      <c r="X25" s="366">
        <v>0</v>
      </c>
      <c r="Y25" s="366">
        <v>200000</v>
      </c>
      <c r="Z25" s="366">
        <v>5300000</v>
      </c>
    </row>
    <row r="26" spans="1:26" ht="12.45" customHeight="1" x14ac:dyDescent="0.25">
      <c r="A26" s="293"/>
      <c r="B26" s="294" t="s">
        <v>103</v>
      </c>
      <c r="C26" s="355">
        <v>129500000</v>
      </c>
      <c r="D26" s="355">
        <v>23500000</v>
      </c>
      <c r="E26" s="355">
        <v>91700000</v>
      </c>
      <c r="F26" s="355">
        <v>244700000</v>
      </c>
      <c r="G26" s="364"/>
      <c r="H26" s="355">
        <v>140100000</v>
      </c>
      <c r="I26" s="355">
        <v>29000000</v>
      </c>
      <c r="J26" s="355">
        <v>112800000</v>
      </c>
      <c r="K26" s="355">
        <v>281900000</v>
      </c>
      <c r="L26" s="364"/>
      <c r="M26" s="355">
        <v>135800000</v>
      </c>
      <c r="N26" s="355">
        <v>28300000</v>
      </c>
      <c r="O26" s="355">
        <v>97800000</v>
      </c>
      <c r="P26" s="355">
        <v>262000000</v>
      </c>
      <c r="Q26" s="364"/>
      <c r="R26" s="355">
        <v>137000000</v>
      </c>
      <c r="S26" s="355">
        <v>29900000</v>
      </c>
      <c r="T26" s="355">
        <v>128100000</v>
      </c>
      <c r="U26" s="355">
        <v>295000000</v>
      </c>
      <c r="V26" s="364"/>
      <c r="W26" s="355">
        <v>542500000</v>
      </c>
      <c r="X26" s="355">
        <v>110700000</v>
      </c>
      <c r="Y26" s="355">
        <v>430400000</v>
      </c>
      <c r="Z26" s="355">
        <v>1083600000</v>
      </c>
    </row>
    <row r="27" spans="1:26" ht="12.45" customHeight="1" x14ac:dyDescent="0.25">
      <c r="A27" s="322"/>
      <c r="B27" s="323" t="s">
        <v>102</v>
      </c>
      <c r="C27" s="366">
        <v>22400000</v>
      </c>
      <c r="D27" s="366">
        <v>14600000</v>
      </c>
      <c r="E27" s="366">
        <v>3400000</v>
      </c>
      <c r="F27" s="366">
        <v>40400000</v>
      </c>
      <c r="G27" s="365"/>
      <c r="H27" s="366">
        <v>25000000</v>
      </c>
      <c r="I27" s="366">
        <v>16700000</v>
      </c>
      <c r="J27" s="366">
        <v>3900000</v>
      </c>
      <c r="K27" s="366">
        <v>45400000</v>
      </c>
      <c r="L27" s="365"/>
      <c r="M27" s="366">
        <v>21700000</v>
      </c>
      <c r="N27" s="366">
        <v>16800000</v>
      </c>
      <c r="O27" s="366">
        <v>3800000</v>
      </c>
      <c r="P27" s="366">
        <v>42200000</v>
      </c>
      <c r="Q27" s="365"/>
      <c r="R27" s="366">
        <v>21900000</v>
      </c>
      <c r="S27" s="366">
        <v>17400000</v>
      </c>
      <c r="T27" s="366">
        <v>4100000</v>
      </c>
      <c r="U27" s="366">
        <v>43500000</v>
      </c>
      <c r="V27" s="365"/>
      <c r="W27" s="366">
        <v>90900000</v>
      </c>
      <c r="X27" s="366">
        <v>65500000</v>
      </c>
      <c r="Y27" s="366">
        <v>15100000</v>
      </c>
      <c r="Z27" s="366">
        <v>171500000</v>
      </c>
    </row>
    <row r="28" spans="1:26" ht="12.45" customHeight="1" x14ac:dyDescent="0.25">
      <c r="A28" s="293"/>
      <c r="B28" s="294" t="s">
        <v>101</v>
      </c>
      <c r="C28" s="355">
        <v>50100000</v>
      </c>
      <c r="D28" s="355">
        <v>3300000</v>
      </c>
      <c r="E28" s="355">
        <v>62900000</v>
      </c>
      <c r="F28" s="355">
        <v>116300000</v>
      </c>
      <c r="G28" s="364"/>
      <c r="H28" s="355">
        <v>50700000</v>
      </c>
      <c r="I28" s="355">
        <v>3800000</v>
      </c>
      <c r="J28" s="355">
        <v>73500000</v>
      </c>
      <c r="K28" s="355">
        <v>128000000</v>
      </c>
      <c r="L28" s="364"/>
      <c r="M28" s="355">
        <v>46700000</v>
      </c>
      <c r="N28" s="355">
        <v>3700000</v>
      </c>
      <c r="O28" s="355">
        <v>75900000</v>
      </c>
      <c r="P28" s="355">
        <v>126400000</v>
      </c>
      <c r="Q28" s="364"/>
      <c r="R28" s="355">
        <v>48600000</v>
      </c>
      <c r="S28" s="355">
        <v>4000000</v>
      </c>
      <c r="T28" s="355">
        <v>80900000</v>
      </c>
      <c r="U28" s="355">
        <v>133500000</v>
      </c>
      <c r="V28" s="364"/>
      <c r="W28" s="355">
        <v>196200000</v>
      </c>
      <c r="X28" s="355">
        <v>14800000</v>
      </c>
      <c r="Y28" s="355">
        <v>293200000</v>
      </c>
      <c r="Z28" s="355">
        <v>504100000</v>
      </c>
    </row>
    <row r="29" spans="1:26" ht="12.45" customHeight="1" x14ac:dyDescent="0.25">
      <c r="A29" s="293"/>
      <c r="B29" s="373" t="s">
        <v>153</v>
      </c>
      <c r="C29" s="355">
        <v>5400000</v>
      </c>
      <c r="D29" s="355">
        <v>1000000</v>
      </c>
      <c r="E29" s="355">
        <v>2100000</v>
      </c>
      <c r="F29" s="355">
        <v>8500000</v>
      </c>
      <c r="G29" s="364"/>
      <c r="H29" s="355">
        <v>8700000</v>
      </c>
      <c r="I29" s="355">
        <v>1500000</v>
      </c>
      <c r="J29" s="355">
        <v>4000000</v>
      </c>
      <c r="K29" s="355">
        <v>14100000</v>
      </c>
      <c r="L29" s="364"/>
      <c r="M29" s="355">
        <v>7100000</v>
      </c>
      <c r="N29" s="355">
        <v>3000000</v>
      </c>
      <c r="O29" s="355">
        <v>4500000</v>
      </c>
      <c r="P29" s="355">
        <v>14600000</v>
      </c>
      <c r="Q29" s="364"/>
      <c r="R29" s="355">
        <v>10400000</v>
      </c>
      <c r="S29" s="355">
        <v>4600000</v>
      </c>
      <c r="T29" s="355">
        <v>5400000</v>
      </c>
      <c r="U29" s="355">
        <v>20400000</v>
      </c>
      <c r="V29" s="364"/>
      <c r="W29" s="355">
        <v>31500000</v>
      </c>
      <c r="X29" s="355">
        <v>10000000</v>
      </c>
      <c r="Y29" s="355">
        <v>15900000</v>
      </c>
      <c r="Z29" s="355">
        <v>57400000</v>
      </c>
    </row>
    <row r="30" spans="1:26" ht="12.45" customHeight="1" x14ac:dyDescent="0.25">
      <c r="A30" s="322"/>
      <c r="B30" s="323" t="s">
        <v>152</v>
      </c>
      <c r="C30" s="361">
        <v>18900000</v>
      </c>
      <c r="D30" s="361">
        <v>19700000</v>
      </c>
      <c r="E30" s="361">
        <v>17500000</v>
      </c>
      <c r="F30" s="361">
        <v>56100000</v>
      </c>
      <c r="G30" s="365"/>
      <c r="H30" s="361">
        <v>23600000</v>
      </c>
      <c r="I30" s="361">
        <v>28700000</v>
      </c>
      <c r="J30" s="361">
        <v>20200000</v>
      </c>
      <c r="K30" s="361">
        <v>72400000</v>
      </c>
      <c r="L30" s="365"/>
      <c r="M30" s="361">
        <v>22000000</v>
      </c>
      <c r="N30" s="361">
        <v>23700000</v>
      </c>
      <c r="O30" s="361">
        <v>21700000</v>
      </c>
      <c r="P30" s="361">
        <v>67500000</v>
      </c>
      <c r="Q30" s="365"/>
      <c r="R30" s="361">
        <v>22400000</v>
      </c>
      <c r="S30" s="361">
        <v>29700000</v>
      </c>
      <c r="T30" s="361">
        <v>22700000</v>
      </c>
      <c r="U30" s="361">
        <v>74800000</v>
      </c>
      <c r="V30" s="365"/>
      <c r="W30" s="361">
        <v>86800000</v>
      </c>
      <c r="X30" s="361">
        <v>101800000</v>
      </c>
      <c r="Y30" s="361">
        <v>82100000</v>
      </c>
      <c r="Z30" s="361">
        <v>270700000</v>
      </c>
    </row>
    <row r="31" spans="1:26" ht="12.45" customHeight="1" x14ac:dyDescent="0.25">
      <c r="A31" s="293"/>
      <c r="B31" s="294" t="s">
        <v>98</v>
      </c>
      <c r="C31" s="355">
        <v>16400000</v>
      </c>
      <c r="D31" s="355">
        <v>2400000</v>
      </c>
      <c r="E31" s="355">
        <v>5400000</v>
      </c>
      <c r="F31" s="355">
        <v>24200000</v>
      </c>
      <c r="G31" s="364"/>
      <c r="H31" s="355">
        <v>28300000</v>
      </c>
      <c r="I31" s="355">
        <v>4200000</v>
      </c>
      <c r="J31" s="355">
        <v>7400000</v>
      </c>
      <c r="K31" s="355">
        <v>39900000</v>
      </c>
      <c r="L31" s="364"/>
      <c r="M31" s="355">
        <v>38400000</v>
      </c>
      <c r="N31" s="355">
        <v>8400000</v>
      </c>
      <c r="O31" s="355">
        <v>8100000</v>
      </c>
      <c r="P31" s="355">
        <v>54900000</v>
      </c>
      <c r="Q31" s="364"/>
      <c r="R31" s="355">
        <v>46000000</v>
      </c>
      <c r="S31" s="355">
        <v>13100000</v>
      </c>
      <c r="T31" s="355">
        <v>9800000</v>
      </c>
      <c r="U31" s="355">
        <v>69000000</v>
      </c>
      <c r="V31" s="364"/>
      <c r="W31" s="355">
        <v>129200000</v>
      </c>
      <c r="X31" s="355">
        <v>28100000</v>
      </c>
      <c r="Y31" s="355">
        <v>30600000</v>
      </c>
      <c r="Z31" s="355">
        <v>187900000</v>
      </c>
    </row>
    <row r="32" spans="1:26" ht="12.45" customHeight="1" x14ac:dyDescent="0.25">
      <c r="A32" s="304"/>
      <c r="B32" s="305" t="s">
        <v>97</v>
      </c>
      <c r="C32" s="371">
        <v>18600000</v>
      </c>
      <c r="D32" s="371">
        <v>0</v>
      </c>
      <c r="E32" s="371">
        <v>3200000</v>
      </c>
      <c r="F32" s="371">
        <v>21800000</v>
      </c>
      <c r="G32" s="372"/>
      <c r="H32" s="371">
        <v>4200000</v>
      </c>
      <c r="I32" s="371">
        <v>0</v>
      </c>
      <c r="J32" s="371">
        <v>2300000</v>
      </c>
      <c r="K32" s="371">
        <v>6600000</v>
      </c>
      <c r="L32" s="372"/>
      <c r="M32" s="371">
        <v>4500000</v>
      </c>
      <c r="N32" s="371">
        <v>0</v>
      </c>
      <c r="O32" s="371">
        <v>2200000</v>
      </c>
      <c r="P32" s="371">
        <v>6700000</v>
      </c>
      <c r="Q32" s="372"/>
      <c r="R32" s="371">
        <v>4500000</v>
      </c>
      <c r="S32" s="371">
        <v>0</v>
      </c>
      <c r="T32" s="371">
        <v>2100000</v>
      </c>
      <c r="U32" s="371">
        <v>6600000</v>
      </c>
      <c r="V32" s="372"/>
      <c r="W32" s="371">
        <v>31800000</v>
      </c>
      <c r="X32" s="371">
        <v>200000</v>
      </c>
      <c r="Y32" s="371">
        <v>9700000</v>
      </c>
      <c r="Z32" s="371">
        <v>41700000</v>
      </c>
    </row>
    <row r="33" spans="1:26" ht="12.45" customHeight="1" x14ac:dyDescent="0.25">
      <c r="A33" s="563" t="s">
        <v>96</v>
      </c>
      <c r="B33" s="564"/>
      <c r="C33" s="368">
        <v>330900000</v>
      </c>
      <c r="D33" s="368">
        <v>172300000</v>
      </c>
      <c r="E33" s="368">
        <v>223600000</v>
      </c>
      <c r="F33" s="368">
        <v>726800000</v>
      </c>
      <c r="G33" s="369"/>
      <c r="H33" s="368">
        <v>357000000</v>
      </c>
      <c r="I33" s="368">
        <v>203400000</v>
      </c>
      <c r="J33" s="368">
        <v>261200000</v>
      </c>
      <c r="K33" s="368">
        <v>821600000</v>
      </c>
      <c r="L33" s="369"/>
      <c r="M33" s="368">
        <v>353000000</v>
      </c>
      <c r="N33" s="368">
        <v>203600000</v>
      </c>
      <c r="O33" s="368">
        <v>253900000</v>
      </c>
      <c r="P33" s="368">
        <v>810500000</v>
      </c>
      <c r="Q33" s="369"/>
      <c r="R33" s="368">
        <v>371600000</v>
      </c>
      <c r="S33" s="368">
        <v>222800000</v>
      </c>
      <c r="T33" s="368">
        <v>297600000</v>
      </c>
      <c r="U33" s="368">
        <v>892000000</v>
      </c>
      <c r="V33" s="369"/>
      <c r="W33" s="368">
        <v>1412500000</v>
      </c>
      <c r="X33" s="368">
        <v>802000000</v>
      </c>
      <c r="Y33" s="368">
        <v>1036300000</v>
      </c>
      <c r="Z33" s="368">
        <v>3250900000</v>
      </c>
    </row>
    <row r="34" spans="1:26" ht="12.45" customHeight="1" x14ac:dyDescent="0.25">
      <c r="A34" s="277"/>
      <c r="B34" s="277"/>
      <c r="C34" s="355"/>
      <c r="D34" s="355"/>
      <c r="E34" s="355"/>
      <c r="F34" s="355"/>
      <c r="G34" s="360"/>
      <c r="H34" s="355"/>
      <c r="I34" s="355"/>
      <c r="J34" s="355"/>
      <c r="K34" s="355"/>
      <c r="L34" s="360"/>
      <c r="M34" s="355"/>
      <c r="N34" s="355"/>
      <c r="O34" s="355"/>
      <c r="P34" s="355"/>
      <c r="Q34" s="360"/>
      <c r="R34" s="355"/>
      <c r="S34" s="355"/>
      <c r="T34" s="355"/>
      <c r="U34" s="355"/>
      <c r="V34" s="360"/>
      <c r="W34" s="355"/>
      <c r="X34" s="355"/>
      <c r="Y34" s="355"/>
      <c r="Z34" s="355"/>
    </row>
    <row r="35" spans="1:26" ht="12.45" customHeight="1" x14ac:dyDescent="0.25">
      <c r="A35" s="277"/>
      <c r="B35" s="299" t="s">
        <v>95</v>
      </c>
      <c r="C35" s="355"/>
      <c r="D35" s="355"/>
      <c r="E35" s="355"/>
      <c r="F35" s="355"/>
      <c r="G35" s="360"/>
      <c r="H35" s="358">
        <v>0</v>
      </c>
      <c r="I35" s="358">
        <v>0</v>
      </c>
      <c r="J35" s="358">
        <v>0</v>
      </c>
      <c r="K35" s="358">
        <v>0</v>
      </c>
      <c r="L35" s="360"/>
      <c r="M35" s="358">
        <v>500000</v>
      </c>
      <c r="N35" s="358">
        <v>0</v>
      </c>
      <c r="O35" s="358">
        <v>0</v>
      </c>
      <c r="P35" s="358">
        <v>500000</v>
      </c>
      <c r="Q35" s="360"/>
      <c r="R35" s="358">
        <v>1300000</v>
      </c>
      <c r="S35" s="358">
        <v>400000</v>
      </c>
      <c r="T35" s="358">
        <v>0</v>
      </c>
      <c r="U35" s="358">
        <v>1800000</v>
      </c>
      <c r="V35" s="360"/>
      <c r="W35" s="358">
        <v>1900000</v>
      </c>
      <c r="X35" s="358">
        <v>400000</v>
      </c>
      <c r="Y35" s="358">
        <v>0</v>
      </c>
      <c r="Z35" s="358">
        <v>2300000</v>
      </c>
    </row>
    <row r="36" spans="1:26" ht="12.45" customHeight="1" x14ac:dyDescent="0.25">
      <c r="A36" s="299" t="s">
        <v>94</v>
      </c>
      <c r="B36" s="277"/>
      <c r="C36" s="357"/>
      <c r="D36" s="357"/>
      <c r="E36" s="357"/>
      <c r="F36" s="357"/>
      <c r="G36" s="360"/>
      <c r="H36" s="357">
        <v>0</v>
      </c>
      <c r="I36" s="357">
        <v>0</v>
      </c>
      <c r="J36" s="357">
        <v>0</v>
      </c>
      <c r="K36" s="357">
        <v>0</v>
      </c>
      <c r="L36" s="356"/>
      <c r="M36" s="357">
        <v>500000</v>
      </c>
      <c r="N36" s="357">
        <v>0</v>
      </c>
      <c r="O36" s="357">
        <v>0</v>
      </c>
      <c r="P36" s="357">
        <v>500000</v>
      </c>
      <c r="Q36" s="360"/>
      <c r="R36" s="357">
        <v>1300000</v>
      </c>
      <c r="S36" s="357">
        <v>400000</v>
      </c>
      <c r="T36" s="357">
        <v>0</v>
      </c>
      <c r="U36" s="357">
        <v>1800000</v>
      </c>
      <c r="V36" s="362"/>
      <c r="W36" s="357">
        <v>1900000</v>
      </c>
      <c r="X36" s="357">
        <v>400000</v>
      </c>
      <c r="Y36" s="357">
        <v>0</v>
      </c>
      <c r="Z36" s="357">
        <v>2300000</v>
      </c>
    </row>
    <row r="37" spans="1:26" ht="12.45" customHeight="1" x14ac:dyDescent="0.25">
      <c r="A37" s="277"/>
      <c r="B37" s="277"/>
      <c r="C37" s="355"/>
      <c r="D37" s="355"/>
      <c r="E37" s="355"/>
      <c r="F37" s="355"/>
      <c r="G37" s="360"/>
      <c r="H37" s="355"/>
      <c r="I37" s="355"/>
      <c r="J37" s="355"/>
      <c r="K37" s="355"/>
      <c r="L37" s="360"/>
      <c r="M37" s="355"/>
      <c r="N37" s="355"/>
      <c r="O37" s="355"/>
      <c r="P37" s="355"/>
      <c r="Q37" s="360"/>
      <c r="R37" s="355"/>
      <c r="S37" s="355"/>
      <c r="T37" s="355"/>
      <c r="U37" s="355"/>
      <c r="V37" s="360"/>
      <c r="W37" s="355"/>
      <c r="X37" s="355"/>
      <c r="Y37" s="355"/>
      <c r="Z37" s="355"/>
    </row>
    <row r="38" spans="1:26" ht="12.45" customHeight="1" x14ac:dyDescent="0.25">
      <c r="A38" s="293"/>
      <c r="B38" s="294" t="s">
        <v>93</v>
      </c>
      <c r="C38" s="355">
        <v>84800000</v>
      </c>
      <c r="D38" s="355">
        <v>60800000</v>
      </c>
      <c r="E38" s="355">
        <v>29900000</v>
      </c>
      <c r="F38" s="355">
        <v>175400000</v>
      </c>
      <c r="G38" s="364"/>
      <c r="H38" s="355">
        <v>71800000</v>
      </c>
      <c r="I38" s="355">
        <v>76400000</v>
      </c>
      <c r="J38" s="355">
        <v>27700000</v>
      </c>
      <c r="K38" s="355">
        <v>176000000</v>
      </c>
      <c r="L38" s="364"/>
      <c r="M38" s="355">
        <v>40800000</v>
      </c>
      <c r="N38" s="355">
        <v>83300000</v>
      </c>
      <c r="O38" s="355">
        <v>27100000</v>
      </c>
      <c r="P38" s="355">
        <v>151200000</v>
      </c>
      <c r="Q38" s="364"/>
      <c r="R38" s="355">
        <v>37900000</v>
      </c>
      <c r="S38" s="355">
        <v>93600000</v>
      </c>
      <c r="T38" s="355">
        <v>27100000</v>
      </c>
      <c r="U38" s="355">
        <v>158700000</v>
      </c>
      <c r="V38" s="364"/>
      <c r="W38" s="355">
        <v>235300000</v>
      </c>
      <c r="X38" s="355">
        <v>314200000</v>
      </c>
      <c r="Y38" s="355">
        <v>111700000</v>
      </c>
      <c r="Z38" s="355">
        <v>661200000</v>
      </c>
    </row>
    <row r="39" spans="1:26" ht="12.45" customHeight="1" x14ac:dyDescent="0.25">
      <c r="A39" s="293"/>
      <c r="B39" s="294" t="s">
        <v>92</v>
      </c>
      <c r="C39" s="355">
        <v>5300000</v>
      </c>
      <c r="D39" s="355">
        <v>0</v>
      </c>
      <c r="E39" s="355">
        <v>15400000</v>
      </c>
      <c r="F39" s="355">
        <v>20700000</v>
      </c>
      <c r="G39" s="364"/>
      <c r="H39" s="355">
        <v>5500000</v>
      </c>
      <c r="I39" s="355">
        <v>0</v>
      </c>
      <c r="J39" s="355">
        <v>15700000</v>
      </c>
      <c r="K39" s="355">
        <v>21200000</v>
      </c>
      <c r="L39" s="364"/>
      <c r="M39" s="355">
        <v>6400000</v>
      </c>
      <c r="N39" s="355">
        <v>0</v>
      </c>
      <c r="O39" s="355">
        <v>15200000</v>
      </c>
      <c r="P39" s="355">
        <v>21600000</v>
      </c>
      <c r="Q39" s="364"/>
      <c r="R39" s="355">
        <v>4500000</v>
      </c>
      <c r="S39" s="355">
        <v>0</v>
      </c>
      <c r="T39" s="355">
        <v>14700000</v>
      </c>
      <c r="U39" s="355">
        <v>19200000</v>
      </c>
      <c r="V39" s="364"/>
      <c r="W39" s="355">
        <v>21700000</v>
      </c>
      <c r="X39" s="355">
        <v>0</v>
      </c>
      <c r="Y39" s="355">
        <v>61000000</v>
      </c>
      <c r="Z39" s="355">
        <v>82700000</v>
      </c>
    </row>
    <row r="40" spans="1:26" ht="12.45" customHeight="1" x14ac:dyDescent="0.25">
      <c r="A40" s="322"/>
      <c r="B40" s="323" t="s">
        <v>91</v>
      </c>
      <c r="C40" s="361">
        <v>26600000</v>
      </c>
      <c r="D40" s="361">
        <v>33200000</v>
      </c>
      <c r="E40" s="361">
        <v>11800000</v>
      </c>
      <c r="F40" s="361">
        <v>71500000</v>
      </c>
      <c r="G40" s="365"/>
      <c r="H40" s="361">
        <v>26100000</v>
      </c>
      <c r="I40" s="361">
        <v>43500000</v>
      </c>
      <c r="J40" s="361">
        <v>11500000</v>
      </c>
      <c r="K40" s="361">
        <v>81100000</v>
      </c>
      <c r="L40" s="365"/>
      <c r="M40" s="361">
        <v>23200000</v>
      </c>
      <c r="N40" s="361">
        <v>45900000</v>
      </c>
      <c r="O40" s="361">
        <v>10100000</v>
      </c>
      <c r="P40" s="361">
        <v>79300000</v>
      </c>
      <c r="Q40" s="365"/>
      <c r="R40" s="361">
        <v>23900000</v>
      </c>
      <c r="S40" s="361">
        <v>51800000</v>
      </c>
      <c r="T40" s="361">
        <v>12200000</v>
      </c>
      <c r="U40" s="361">
        <v>87900000</v>
      </c>
      <c r="V40" s="365"/>
      <c r="W40" s="361">
        <v>99800000</v>
      </c>
      <c r="X40" s="361">
        <v>174500000</v>
      </c>
      <c r="Y40" s="361">
        <v>45600000</v>
      </c>
      <c r="Z40" s="361">
        <v>319800000</v>
      </c>
    </row>
    <row r="41" spans="1:26" ht="12.45" customHeight="1" x14ac:dyDescent="0.25">
      <c r="A41" s="277"/>
      <c r="B41" s="299" t="s">
        <v>90</v>
      </c>
      <c r="C41" s="370">
        <v>41400000</v>
      </c>
      <c r="D41" s="370">
        <v>93600000</v>
      </c>
      <c r="E41" s="370">
        <v>39900000</v>
      </c>
      <c r="F41" s="370">
        <v>174900000</v>
      </c>
      <c r="G41" s="360"/>
      <c r="H41" s="370">
        <v>42900000</v>
      </c>
      <c r="I41" s="370">
        <v>114600000</v>
      </c>
      <c r="J41" s="370">
        <v>38600000</v>
      </c>
      <c r="K41" s="370">
        <v>196200000</v>
      </c>
      <c r="L41" s="360"/>
      <c r="M41" s="370">
        <v>40400000</v>
      </c>
      <c r="N41" s="370">
        <v>65600000</v>
      </c>
      <c r="O41" s="370">
        <v>35500000</v>
      </c>
      <c r="P41" s="370">
        <v>141600000</v>
      </c>
      <c r="Q41" s="360"/>
      <c r="R41" s="370">
        <v>41000000</v>
      </c>
      <c r="S41" s="370">
        <v>58500000</v>
      </c>
      <c r="T41" s="370">
        <v>43500000</v>
      </c>
      <c r="U41" s="370">
        <v>143000000</v>
      </c>
      <c r="V41" s="360"/>
      <c r="W41" s="370">
        <v>165800000</v>
      </c>
      <c r="X41" s="370">
        <v>332300000</v>
      </c>
      <c r="Y41" s="370">
        <v>157400000</v>
      </c>
      <c r="Z41" s="370">
        <v>655500000</v>
      </c>
    </row>
    <row r="42" spans="1:26" ht="12.45" customHeight="1" x14ac:dyDescent="0.25">
      <c r="A42" s="293"/>
      <c r="B42" s="294" t="s">
        <v>89</v>
      </c>
      <c r="C42" s="358">
        <v>2100000</v>
      </c>
      <c r="D42" s="358">
        <v>0</v>
      </c>
      <c r="E42" s="358">
        <v>1000000</v>
      </c>
      <c r="F42" s="358">
        <v>3100000</v>
      </c>
      <c r="G42" s="363"/>
      <c r="H42" s="358">
        <v>1900000</v>
      </c>
      <c r="I42" s="358">
        <v>0</v>
      </c>
      <c r="J42" s="358">
        <v>1000000</v>
      </c>
      <c r="K42" s="358">
        <v>2800000</v>
      </c>
      <c r="L42" s="363"/>
      <c r="M42" s="358">
        <v>1700000</v>
      </c>
      <c r="N42" s="358">
        <v>0</v>
      </c>
      <c r="O42" s="358">
        <v>1000000</v>
      </c>
      <c r="P42" s="358">
        <v>2800000</v>
      </c>
      <c r="Q42" s="363"/>
      <c r="R42" s="358">
        <v>1500000</v>
      </c>
      <c r="S42" s="358">
        <v>0</v>
      </c>
      <c r="T42" s="358">
        <v>1000000</v>
      </c>
      <c r="U42" s="358">
        <v>2500000</v>
      </c>
      <c r="V42" s="363"/>
      <c r="W42" s="358">
        <v>7200000</v>
      </c>
      <c r="X42" s="358">
        <v>0</v>
      </c>
      <c r="Y42" s="358">
        <v>4000000</v>
      </c>
      <c r="Z42" s="358">
        <v>11200000</v>
      </c>
    </row>
    <row r="43" spans="1:26" ht="12.45" customHeight="1" x14ac:dyDescent="0.25">
      <c r="A43" s="563" t="s">
        <v>88</v>
      </c>
      <c r="B43" s="564"/>
      <c r="C43" s="368">
        <v>160200000</v>
      </c>
      <c r="D43" s="368">
        <v>187500000</v>
      </c>
      <c r="E43" s="368">
        <v>97900000</v>
      </c>
      <c r="F43" s="368">
        <v>445600000</v>
      </c>
      <c r="G43" s="369"/>
      <c r="H43" s="368">
        <v>148200000</v>
      </c>
      <c r="I43" s="368">
        <v>234600000</v>
      </c>
      <c r="J43" s="368">
        <v>94500000</v>
      </c>
      <c r="K43" s="368">
        <v>477300000</v>
      </c>
      <c r="L43" s="369"/>
      <c r="M43" s="368">
        <v>112600000</v>
      </c>
      <c r="N43" s="368">
        <v>194800000</v>
      </c>
      <c r="O43" s="368">
        <v>88900000</v>
      </c>
      <c r="P43" s="368">
        <v>396300000</v>
      </c>
      <c r="Q43" s="369"/>
      <c r="R43" s="368">
        <v>108800000</v>
      </c>
      <c r="S43" s="368">
        <v>204000000</v>
      </c>
      <c r="T43" s="368">
        <v>98500000</v>
      </c>
      <c r="U43" s="368">
        <v>411300000</v>
      </c>
      <c r="V43" s="369"/>
      <c r="W43" s="368">
        <v>529700000</v>
      </c>
      <c r="X43" s="368">
        <v>820900000</v>
      </c>
      <c r="Y43" s="368">
        <v>379800000</v>
      </c>
      <c r="Z43" s="368">
        <v>1730400000</v>
      </c>
    </row>
    <row r="44" spans="1:26" ht="12.45" customHeight="1" x14ac:dyDescent="0.25">
      <c r="A44" s="293"/>
      <c r="B44" s="293"/>
      <c r="C44" s="355"/>
      <c r="D44" s="355"/>
      <c r="E44" s="355"/>
      <c r="F44" s="355"/>
      <c r="G44" s="364"/>
      <c r="H44" s="355"/>
      <c r="I44" s="355"/>
      <c r="J44" s="355"/>
      <c r="K44" s="355"/>
      <c r="L44" s="364"/>
      <c r="M44" s="355"/>
      <c r="N44" s="355"/>
      <c r="O44" s="355"/>
      <c r="P44" s="355"/>
      <c r="Q44" s="364"/>
      <c r="R44" s="355"/>
      <c r="S44" s="355"/>
      <c r="T44" s="355"/>
      <c r="U44" s="355"/>
      <c r="V44" s="364"/>
      <c r="W44" s="355"/>
      <c r="X44" s="355"/>
      <c r="Y44" s="355"/>
      <c r="Z44" s="355"/>
    </row>
    <row r="45" spans="1:26" ht="12.45" customHeight="1" x14ac:dyDescent="0.25">
      <c r="A45" s="293"/>
      <c r="B45" s="294" t="s">
        <v>87</v>
      </c>
      <c r="C45" s="355">
        <v>190100000</v>
      </c>
      <c r="D45" s="355">
        <v>61100000</v>
      </c>
      <c r="E45" s="355">
        <v>50000000</v>
      </c>
      <c r="F45" s="355">
        <v>301100000</v>
      </c>
      <c r="G45" s="364"/>
      <c r="H45" s="355">
        <v>186600000</v>
      </c>
      <c r="I45" s="355">
        <v>72700000</v>
      </c>
      <c r="J45" s="355">
        <v>56900000</v>
      </c>
      <c r="K45" s="355">
        <v>316100000</v>
      </c>
      <c r="L45" s="364"/>
      <c r="M45" s="355">
        <v>166500000</v>
      </c>
      <c r="N45" s="355">
        <v>72900000</v>
      </c>
      <c r="O45" s="355">
        <v>54000000</v>
      </c>
      <c r="P45" s="355">
        <v>293400000</v>
      </c>
      <c r="Q45" s="364"/>
      <c r="R45" s="355">
        <v>146900000</v>
      </c>
      <c r="S45" s="355">
        <v>75800000</v>
      </c>
      <c r="T45" s="355">
        <v>49100000</v>
      </c>
      <c r="U45" s="355">
        <v>271700000</v>
      </c>
      <c r="V45" s="364"/>
      <c r="W45" s="355">
        <v>690000000</v>
      </c>
      <c r="X45" s="355">
        <v>282400000</v>
      </c>
      <c r="Y45" s="355">
        <v>209900000</v>
      </c>
      <c r="Z45" s="355">
        <v>1182300000</v>
      </c>
    </row>
    <row r="46" spans="1:26" ht="12.45" customHeight="1" x14ac:dyDescent="0.25">
      <c r="A46" s="293"/>
      <c r="B46" s="294" t="s">
        <v>86</v>
      </c>
      <c r="C46" s="355">
        <v>19500000</v>
      </c>
      <c r="D46" s="355">
        <v>38600000</v>
      </c>
      <c r="E46" s="355">
        <v>1400000</v>
      </c>
      <c r="F46" s="355">
        <v>59400000</v>
      </c>
      <c r="G46" s="364"/>
      <c r="H46" s="355">
        <v>26600000</v>
      </c>
      <c r="I46" s="355">
        <v>50400000</v>
      </c>
      <c r="J46" s="355">
        <v>2000000</v>
      </c>
      <c r="K46" s="355">
        <v>79100000</v>
      </c>
      <c r="L46" s="364"/>
      <c r="M46" s="355">
        <v>24900000</v>
      </c>
      <c r="N46" s="355">
        <v>62500000</v>
      </c>
      <c r="O46" s="355">
        <v>4700000</v>
      </c>
      <c r="P46" s="355">
        <v>92000000</v>
      </c>
      <c r="Q46" s="364"/>
      <c r="R46" s="355">
        <v>27300000</v>
      </c>
      <c r="S46" s="355">
        <v>80400000</v>
      </c>
      <c r="T46" s="355">
        <v>5800000</v>
      </c>
      <c r="U46" s="355">
        <v>113500000</v>
      </c>
      <c r="V46" s="364"/>
      <c r="W46" s="355">
        <v>98200000</v>
      </c>
      <c r="X46" s="355">
        <v>231800000</v>
      </c>
      <c r="Y46" s="355">
        <v>13900000</v>
      </c>
      <c r="Z46" s="355">
        <v>344000000</v>
      </c>
    </row>
    <row r="47" spans="1:26" ht="12.45" customHeight="1" x14ac:dyDescent="0.25">
      <c r="A47" s="304"/>
      <c r="B47" s="305" t="s">
        <v>85</v>
      </c>
      <c r="C47" s="366">
        <v>23400000</v>
      </c>
      <c r="D47" s="366">
        <v>4400000</v>
      </c>
      <c r="E47" s="366">
        <v>0</v>
      </c>
      <c r="F47" s="366">
        <v>27800000</v>
      </c>
      <c r="G47" s="367"/>
      <c r="H47" s="366">
        <v>17000000</v>
      </c>
      <c r="I47" s="366">
        <v>6700000</v>
      </c>
      <c r="J47" s="366">
        <v>0</v>
      </c>
      <c r="K47" s="366">
        <v>23800000</v>
      </c>
      <c r="L47" s="367"/>
      <c r="M47" s="366">
        <v>23200000</v>
      </c>
      <c r="N47" s="366">
        <v>7100000</v>
      </c>
      <c r="O47" s="366">
        <v>0</v>
      </c>
      <c r="P47" s="366">
        <v>30200000</v>
      </c>
      <c r="Q47" s="367"/>
      <c r="R47" s="366">
        <v>18400000</v>
      </c>
      <c r="S47" s="366">
        <v>5600000</v>
      </c>
      <c r="T47" s="366">
        <v>0</v>
      </c>
      <c r="U47" s="366">
        <v>24000000</v>
      </c>
      <c r="V47" s="367"/>
      <c r="W47" s="366">
        <v>82000000</v>
      </c>
      <c r="X47" s="366">
        <v>23800000</v>
      </c>
      <c r="Y47" s="366">
        <v>0</v>
      </c>
      <c r="Z47" s="366">
        <v>105900000</v>
      </c>
    </row>
    <row r="48" spans="1:26" ht="12.45" customHeight="1" x14ac:dyDescent="0.25">
      <c r="A48" s="322"/>
      <c r="B48" s="323" t="s">
        <v>84</v>
      </c>
      <c r="C48" s="361">
        <v>500000</v>
      </c>
      <c r="D48" s="361">
        <v>4400000</v>
      </c>
      <c r="E48" s="361">
        <v>23800000</v>
      </c>
      <c r="F48" s="361">
        <v>28800000</v>
      </c>
      <c r="G48" s="365"/>
      <c r="H48" s="361">
        <v>600000</v>
      </c>
      <c r="I48" s="361">
        <v>5700000</v>
      </c>
      <c r="J48" s="361">
        <v>23700000</v>
      </c>
      <c r="K48" s="361">
        <v>30000000</v>
      </c>
      <c r="L48" s="365"/>
      <c r="M48" s="361">
        <v>500000</v>
      </c>
      <c r="N48" s="361">
        <v>5300000</v>
      </c>
      <c r="O48" s="361">
        <v>22500000</v>
      </c>
      <c r="P48" s="361">
        <v>28300000</v>
      </c>
      <c r="Q48" s="365"/>
      <c r="R48" s="361">
        <v>500000</v>
      </c>
      <c r="S48" s="361">
        <v>4900000</v>
      </c>
      <c r="T48" s="361">
        <v>20900000</v>
      </c>
      <c r="U48" s="361">
        <v>26300000</v>
      </c>
      <c r="V48" s="365"/>
      <c r="W48" s="361">
        <v>2100000</v>
      </c>
      <c r="X48" s="361">
        <v>20300000</v>
      </c>
      <c r="Y48" s="361">
        <v>91000000</v>
      </c>
      <c r="Z48" s="361">
        <v>113400000</v>
      </c>
    </row>
    <row r="49" spans="1:26" ht="12.45" customHeight="1" x14ac:dyDescent="0.25">
      <c r="A49" s="293"/>
      <c r="B49" s="294" t="s">
        <v>83</v>
      </c>
      <c r="C49" s="355"/>
      <c r="D49" s="355"/>
      <c r="E49" s="355"/>
      <c r="F49" s="355"/>
      <c r="G49" s="364"/>
      <c r="H49" s="355"/>
      <c r="I49" s="355"/>
      <c r="J49" s="355"/>
      <c r="K49" s="355"/>
      <c r="L49" s="364"/>
      <c r="M49" s="355"/>
      <c r="N49" s="355"/>
      <c r="O49" s="355"/>
      <c r="P49" s="355"/>
      <c r="Q49" s="364"/>
      <c r="R49" s="355">
        <v>500000</v>
      </c>
      <c r="S49" s="355">
        <v>0</v>
      </c>
      <c r="T49" s="355">
        <v>0</v>
      </c>
      <c r="U49" s="355">
        <v>500000</v>
      </c>
      <c r="V49" s="364"/>
      <c r="W49" s="355">
        <v>500000</v>
      </c>
      <c r="X49" s="355">
        <v>0</v>
      </c>
      <c r="Y49" s="355">
        <v>0</v>
      </c>
      <c r="Z49" s="355">
        <v>500000</v>
      </c>
    </row>
    <row r="50" spans="1:26" ht="12.45" customHeight="1" x14ac:dyDescent="0.25">
      <c r="A50" s="293"/>
      <c r="B50" s="294" t="s">
        <v>82</v>
      </c>
      <c r="C50" s="355">
        <v>0</v>
      </c>
      <c r="D50" s="355">
        <v>0</v>
      </c>
      <c r="E50" s="355">
        <v>0</v>
      </c>
      <c r="F50" s="355">
        <v>0</v>
      </c>
      <c r="G50" s="364"/>
      <c r="H50" s="355">
        <v>100000</v>
      </c>
      <c r="I50" s="355">
        <v>0</v>
      </c>
      <c r="J50" s="355">
        <v>0</v>
      </c>
      <c r="K50" s="355">
        <v>100000</v>
      </c>
      <c r="L50" s="364"/>
      <c r="M50" s="355">
        <v>400000</v>
      </c>
      <c r="N50" s="355">
        <v>0</v>
      </c>
      <c r="O50" s="355">
        <v>0</v>
      </c>
      <c r="P50" s="355">
        <v>500000</v>
      </c>
      <c r="Q50" s="364"/>
      <c r="R50" s="355">
        <v>400000</v>
      </c>
      <c r="S50" s="355">
        <v>0</v>
      </c>
      <c r="T50" s="355">
        <v>0</v>
      </c>
      <c r="U50" s="355">
        <v>400000</v>
      </c>
      <c r="V50" s="364"/>
      <c r="W50" s="355">
        <v>1000000</v>
      </c>
      <c r="X50" s="355">
        <v>0</v>
      </c>
      <c r="Y50" s="355">
        <v>0</v>
      </c>
      <c r="Z50" s="355">
        <v>1000000</v>
      </c>
    </row>
    <row r="51" spans="1:26" ht="12.45" customHeight="1" x14ac:dyDescent="0.25">
      <c r="A51" s="293"/>
      <c r="B51" s="294" t="s">
        <v>81</v>
      </c>
      <c r="C51" s="358">
        <v>0</v>
      </c>
      <c r="D51" s="358">
        <v>0</v>
      </c>
      <c r="E51" s="358">
        <v>0</v>
      </c>
      <c r="F51" s="358">
        <v>0</v>
      </c>
      <c r="G51" s="363"/>
      <c r="H51" s="358">
        <v>-100000</v>
      </c>
      <c r="I51" s="358">
        <v>0</v>
      </c>
      <c r="J51" s="358">
        <v>0</v>
      </c>
      <c r="K51" s="358">
        <v>-100000</v>
      </c>
      <c r="L51" s="363"/>
      <c r="M51" s="358">
        <v>-100000</v>
      </c>
      <c r="N51" s="358">
        <v>0</v>
      </c>
      <c r="O51" s="358">
        <v>0</v>
      </c>
      <c r="P51" s="358">
        <v>-100000</v>
      </c>
      <c r="Q51" s="363"/>
      <c r="R51" s="358">
        <v>0</v>
      </c>
      <c r="S51" s="358">
        <v>0</v>
      </c>
      <c r="T51" s="358">
        <v>0</v>
      </c>
      <c r="U51" s="358">
        <v>0</v>
      </c>
      <c r="V51" s="363"/>
      <c r="W51" s="358">
        <v>-200000</v>
      </c>
      <c r="X51" s="358">
        <v>0</v>
      </c>
      <c r="Y51" s="358">
        <v>0</v>
      </c>
      <c r="Z51" s="358">
        <v>-200000</v>
      </c>
    </row>
    <row r="52" spans="1:26" ht="18.75" customHeight="1" x14ac:dyDescent="0.25">
      <c r="A52" s="570" t="s">
        <v>80</v>
      </c>
      <c r="B52" s="571"/>
      <c r="C52" s="357">
        <v>233500000</v>
      </c>
      <c r="D52" s="357">
        <v>108400000</v>
      </c>
      <c r="E52" s="357">
        <v>75200000</v>
      </c>
      <c r="F52" s="357">
        <v>417100000</v>
      </c>
      <c r="G52" s="362"/>
      <c r="H52" s="357">
        <v>230800000</v>
      </c>
      <c r="I52" s="357">
        <v>135400000</v>
      </c>
      <c r="J52" s="357">
        <v>82700000</v>
      </c>
      <c r="K52" s="357">
        <v>449000000</v>
      </c>
      <c r="L52" s="362"/>
      <c r="M52" s="357">
        <v>215400000</v>
      </c>
      <c r="N52" s="357">
        <v>147700000</v>
      </c>
      <c r="O52" s="357">
        <v>81100000</v>
      </c>
      <c r="P52" s="357">
        <v>444300000</v>
      </c>
      <c r="Q52" s="362"/>
      <c r="R52" s="357">
        <v>194000000</v>
      </c>
      <c r="S52" s="357">
        <v>166700000</v>
      </c>
      <c r="T52" s="357">
        <v>75800000</v>
      </c>
      <c r="U52" s="357">
        <v>436500000</v>
      </c>
      <c r="V52" s="362"/>
      <c r="W52" s="357">
        <v>873600000</v>
      </c>
      <c r="X52" s="357">
        <v>558300000</v>
      </c>
      <c r="Y52" s="357">
        <v>314800000</v>
      </c>
      <c r="Z52" s="357">
        <v>1746800000</v>
      </c>
    </row>
    <row r="53" spans="1:26" ht="12.45" customHeight="1" x14ac:dyDescent="0.25">
      <c r="A53" s="322"/>
      <c r="B53" s="322"/>
      <c r="C53" s="361"/>
      <c r="D53" s="361"/>
      <c r="E53" s="361"/>
      <c r="F53" s="361"/>
      <c r="G53" s="322"/>
      <c r="H53" s="361"/>
      <c r="I53" s="361"/>
      <c r="J53" s="361"/>
      <c r="K53" s="361"/>
      <c r="L53" s="322"/>
      <c r="M53" s="361"/>
      <c r="N53" s="361"/>
      <c r="O53" s="361"/>
      <c r="P53" s="361"/>
      <c r="Q53" s="322"/>
      <c r="R53" s="361"/>
      <c r="S53" s="361"/>
      <c r="T53" s="361"/>
      <c r="U53" s="361"/>
      <c r="V53" s="322"/>
      <c r="W53" s="361"/>
      <c r="X53" s="361"/>
      <c r="Y53" s="361"/>
      <c r="Z53" s="361"/>
    </row>
    <row r="54" spans="1:26" ht="12.45" customHeight="1" x14ac:dyDescent="0.25">
      <c r="A54" s="277"/>
      <c r="B54" s="299" t="s">
        <v>79</v>
      </c>
      <c r="C54" s="355">
        <v>100000</v>
      </c>
      <c r="D54" s="355">
        <v>0</v>
      </c>
      <c r="E54" s="355">
        <v>22700000</v>
      </c>
      <c r="F54" s="355">
        <v>22700000</v>
      </c>
      <c r="G54" s="360"/>
      <c r="H54" s="355">
        <v>100000</v>
      </c>
      <c r="I54" s="355">
        <v>0</v>
      </c>
      <c r="J54" s="355">
        <v>24200000</v>
      </c>
      <c r="K54" s="355">
        <v>24300000</v>
      </c>
      <c r="L54" s="360"/>
      <c r="M54" s="355">
        <v>100000</v>
      </c>
      <c r="N54" s="355">
        <v>0</v>
      </c>
      <c r="O54" s="355">
        <v>23500000</v>
      </c>
      <c r="P54" s="355">
        <v>23500000</v>
      </c>
      <c r="Q54" s="360"/>
      <c r="R54" s="355">
        <v>100000</v>
      </c>
      <c r="S54" s="355">
        <v>0</v>
      </c>
      <c r="T54" s="355">
        <v>14300000</v>
      </c>
      <c r="U54" s="355">
        <v>14400000</v>
      </c>
      <c r="V54" s="360"/>
      <c r="W54" s="355">
        <v>300000</v>
      </c>
      <c r="X54" s="355">
        <v>0</v>
      </c>
      <c r="Y54" s="355">
        <v>84600000</v>
      </c>
      <c r="Z54" s="355">
        <v>84900000</v>
      </c>
    </row>
    <row r="55" spans="1:26" x14ac:dyDescent="0.25">
      <c r="A55" s="277"/>
      <c r="B55" s="299" t="s">
        <v>78</v>
      </c>
      <c r="C55" s="358">
        <v>2100000</v>
      </c>
      <c r="D55" s="358">
        <v>0</v>
      </c>
      <c r="E55" s="358">
        <v>23700000</v>
      </c>
      <c r="F55" s="358">
        <v>25700000</v>
      </c>
      <c r="G55" s="359"/>
      <c r="H55" s="358">
        <v>1300000</v>
      </c>
      <c r="I55" s="358">
        <v>0</v>
      </c>
      <c r="J55" s="358">
        <v>14900000</v>
      </c>
      <c r="K55" s="358">
        <v>16100000</v>
      </c>
      <c r="L55" s="359"/>
      <c r="M55" s="358">
        <v>2200000</v>
      </c>
      <c r="N55" s="358">
        <v>0</v>
      </c>
      <c r="O55" s="358">
        <v>11200000</v>
      </c>
      <c r="P55" s="358">
        <v>13400000</v>
      </c>
      <c r="Q55" s="359"/>
      <c r="R55" s="358">
        <v>300000</v>
      </c>
      <c r="S55" s="358">
        <v>0</v>
      </c>
      <c r="T55" s="358">
        <v>17300000</v>
      </c>
      <c r="U55" s="358">
        <v>17600000</v>
      </c>
      <c r="V55" s="359"/>
      <c r="W55" s="358">
        <v>5900000</v>
      </c>
      <c r="X55" s="358">
        <v>0</v>
      </c>
      <c r="Y55" s="358">
        <v>67000000</v>
      </c>
      <c r="Z55" s="358">
        <v>73000000</v>
      </c>
    </row>
    <row r="56" spans="1:26" ht="12.45" customHeight="1" x14ac:dyDescent="0.25">
      <c r="A56" s="565" t="s">
        <v>77</v>
      </c>
      <c r="B56" s="554"/>
      <c r="C56" s="357">
        <v>2200000</v>
      </c>
      <c r="D56" s="357">
        <v>0</v>
      </c>
      <c r="E56" s="357">
        <v>46300000</v>
      </c>
      <c r="F56" s="357">
        <v>48300000</v>
      </c>
      <c r="G56" s="356"/>
      <c r="H56" s="357">
        <v>1400000</v>
      </c>
      <c r="I56" s="357">
        <v>0</v>
      </c>
      <c r="J56" s="357">
        <v>39100000</v>
      </c>
      <c r="K56" s="357">
        <v>40500000</v>
      </c>
      <c r="L56" s="356"/>
      <c r="M56" s="357">
        <v>2300000</v>
      </c>
      <c r="N56" s="357">
        <v>0</v>
      </c>
      <c r="O56" s="357">
        <v>34700000</v>
      </c>
      <c r="P56" s="357">
        <v>36900000</v>
      </c>
      <c r="Q56" s="356"/>
      <c r="R56" s="357">
        <v>400000</v>
      </c>
      <c r="S56" s="357">
        <v>0</v>
      </c>
      <c r="T56" s="357">
        <v>31600000</v>
      </c>
      <c r="U56" s="357">
        <v>32000000</v>
      </c>
      <c r="V56" s="356"/>
      <c r="W56" s="357">
        <v>6200000</v>
      </c>
      <c r="X56" s="357">
        <v>0</v>
      </c>
      <c r="Y56" s="357">
        <v>151700000</v>
      </c>
      <c r="Z56" s="357">
        <v>157900000</v>
      </c>
    </row>
    <row r="57" spans="1:26" ht="12.45" customHeight="1" x14ac:dyDescent="0.25">
      <c r="A57" s="277"/>
      <c r="B57" s="277"/>
      <c r="C57" s="355"/>
      <c r="D57" s="355"/>
      <c r="E57" s="355"/>
      <c r="F57" s="355"/>
      <c r="G57" s="356"/>
      <c r="H57" s="355"/>
      <c r="I57" s="355"/>
      <c r="J57" s="355"/>
      <c r="K57" s="355"/>
      <c r="L57" s="356"/>
      <c r="M57" s="355"/>
      <c r="N57" s="355"/>
      <c r="O57" s="355"/>
      <c r="P57" s="355"/>
      <c r="Q57" s="356"/>
      <c r="R57" s="355"/>
      <c r="S57" s="355"/>
      <c r="T57" s="355"/>
      <c r="U57" s="355"/>
      <c r="V57" s="356"/>
      <c r="W57" s="355"/>
      <c r="X57" s="355"/>
      <c r="Y57" s="355"/>
      <c r="Z57" s="355"/>
    </row>
    <row r="58" spans="1:26" ht="12.45" customHeight="1" thickBot="1" x14ac:dyDescent="0.3">
      <c r="A58" s="580" t="s">
        <v>76</v>
      </c>
      <c r="B58" s="581"/>
      <c r="C58" s="353">
        <v>911600000</v>
      </c>
      <c r="D58" s="353">
        <v>482000000</v>
      </c>
      <c r="E58" s="353">
        <v>553700000</v>
      </c>
      <c r="F58" s="353">
        <v>1947300000</v>
      </c>
      <c r="G58" s="354"/>
      <c r="H58" s="353">
        <v>925700000</v>
      </c>
      <c r="I58" s="353">
        <v>593800000</v>
      </c>
      <c r="J58" s="353">
        <v>580000000</v>
      </c>
      <c r="K58" s="353">
        <v>2099600000</v>
      </c>
      <c r="L58" s="354"/>
      <c r="M58" s="353">
        <v>866500000</v>
      </c>
      <c r="N58" s="353">
        <v>568500000</v>
      </c>
      <c r="O58" s="353">
        <v>551600000</v>
      </c>
      <c r="P58" s="353">
        <v>1986500000</v>
      </c>
      <c r="Q58" s="354"/>
      <c r="R58" s="353">
        <v>855900000</v>
      </c>
      <c r="S58" s="353">
        <v>608700000</v>
      </c>
      <c r="T58" s="353">
        <v>624100000</v>
      </c>
      <c r="U58" s="353">
        <v>2088800000</v>
      </c>
      <c r="V58" s="354"/>
      <c r="W58" s="353">
        <v>3559800000</v>
      </c>
      <c r="X58" s="353">
        <v>2253000000</v>
      </c>
      <c r="Y58" s="353">
        <v>2309400000</v>
      </c>
      <c r="Z58" s="353">
        <v>8122200000</v>
      </c>
    </row>
    <row r="59" spans="1:26" ht="12.45" customHeight="1" x14ac:dyDescent="0.25">
      <c r="A59" s="322"/>
      <c r="B59" s="322"/>
      <c r="C59" s="322"/>
      <c r="D59" s="322"/>
      <c r="E59" s="322"/>
      <c r="F59" s="322"/>
      <c r="G59" s="322"/>
      <c r="H59" s="322"/>
      <c r="I59" s="322"/>
      <c r="J59" s="322"/>
      <c r="K59" s="322"/>
      <c r="L59" s="322"/>
      <c r="M59" s="322"/>
      <c r="N59" s="322"/>
      <c r="O59" s="322"/>
      <c r="P59" s="322"/>
      <c r="Q59" s="322"/>
      <c r="R59" s="322"/>
      <c r="S59" s="322"/>
      <c r="T59" s="322"/>
      <c r="U59" s="322"/>
      <c r="V59" s="322"/>
      <c r="W59" s="322"/>
      <c r="X59" s="322"/>
      <c r="Y59" s="322"/>
      <c r="Z59" s="330"/>
    </row>
    <row r="60" spans="1:26" ht="12.45" customHeight="1" x14ac:dyDescent="0.25">
      <c r="A60" s="565" t="s">
        <v>146</v>
      </c>
      <c r="B60" s="554"/>
      <c r="C60" s="554"/>
      <c r="D60" s="554"/>
      <c r="E60" s="554"/>
      <c r="F60" s="554"/>
      <c r="G60" s="554"/>
      <c r="H60" s="554"/>
      <c r="I60" s="554"/>
      <c r="J60" s="554"/>
      <c r="K60" s="554"/>
      <c r="L60" s="554"/>
      <c r="M60" s="554"/>
      <c r="N60" s="554"/>
      <c r="O60" s="554"/>
      <c r="P60" s="554"/>
      <c r="Q60" s="554"/>
      <c r="R60" s="554"/>
      <c r="S60" s="554"/>
      <c r="T60" s="554"/>
      <c r="U60" s="554"/>
      <c r="V60" s="554"/>
      <c r="W60" s="554"/>
      <c r="X60" s="554"/>
      <c r="Y60" s="554"/>
      <c r="Z60" s="556"/>
    </row>
    <row r="61" spans="1:26" ht="12.45" customHeight="1" x14ac:dyDescent="0.25">
      <c r="A61" s="277"/>
      <c r="B61" s="277"/>
      <c r="C61" s="277"/>
      <c r="D61" s="277"/>
      <c r="E61" s="277"/>
      <c r="F61" s="277"/>
      <c r="G61" s="277"/>
      <c r="H61" s="277"/>
      <c r="I61" s="277"/>
      <c r="J61" s="277"/>
      <c r="K61" s="277"/>
      <c r="L61" s="277"/>
      <c r="M61" s="277"/>
      <c r="N61" s="277"/>
      <c r="O61" s="277"/>
      <c r="P61" s="277"/>
      <c r="Q61" s="277"/>
      <c r="R61" s="277"/>
      <c r="S61" s="277"/>
      <c r="T61" s="285"/>
      <c r="U61" s="277"/>
      <c r="V61" s="277"/>
      <c r="W61" s="277"/>
      <c r="X61" s="277"/>
      <c r="Y61" s="277"/>
      <c r="Z61" s="285"/>
    </row>
    <row r="62" spans="1:26" ht="12.45" customHeight="1" x14ac:dyDescent="0.25">
      <c r="A62" s="565" t="s">
        <v>151</v>
      </c>
      <c r="B62" s="554"/>
      <c r="C62" s="554"/>
      <c r="D62" s="554"/>
      <c r="E62" s="554"/>
      <c r="F62" s="554"/>
      <c r="G62" s="554"/>
      <c r="H62" s="554"/>
      <c r="I62" s="554"/>
      <c r="J62" s="554"/>
      <c r="K62" s="554"/>
      <c r="L62" s="554"/>
      <c r="M62" s="554"/>
      <c r="N62" s="554"/>
      <c r="O62" s="554"/>
      <c r="P62" s="554"/>
      <c r="Q62" s="554"/>
      <c r="R62" s="554"/>
      <c r="S62" s="554"/>
      <c r="T62" s="554"/>
      <c r="U62" s="554"/>
      <c r="V62" s="554"/>
      <c r="W62" s="554"/>
      <c r="X62" s="554"/>
      <c r="Y62" s="554"/>
      <c r="Z62" s="556"/>
    </row>
    <row r="63" spans="1:26" ht="12.45" customHeight="1" x14ac:dyDescent="0.25">
      <c r="A63" s="277"/>
      <c r="B63" s="277"/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85"/>
      <c r="U63" s="277"/>
      <c r="V63" s="277"/>
      <c r="W63" s="277"/>
      <c r="X63" s="277"/>
      <c r="Y63" s="277"/>
      <c r="Z63" s="285"/>
    </row>
    <row r="64" spans="1:26" ht="12.45" customHeight="1" x14ac:dyDescent="0.25">
      <c r="A64" s="575" t="s">
        <v>150</v>
      </c>
      <c r="B64" s="576"/>
      <c r="C64" s="576"/>
      <c r="D64" s="576"/>
      <c r="E64" s="560"/>
      <c r="F64" s="280"/>
      <c r="G64" s="352"/>
      <c r="H64" s="352"/>
      <c r="I64" s="352"/>
      <c r="J64" s="352"/>
      <c r="K64" s="352"/>
      <c r="L64" s="352"/>
      <c r="M64" s="352"/>
      <c r="N64" s="352"/>
      <c r="O64" s="352"/>
      <c r="P64" s="352"/>
      <c r="Q64" s="352"/>
      <c r="R64" s="352"/>
      <c r="S64" s="352"/>
      <c r="T64" s="279"/>
      <c r="U64" s="352"/>
      <c r="V64" s="352"/>
      <c r="W64" s="352"/>
      <c r="X64" s="352"/>
      <c r="Y64" s="352"/>
      <c r="Z64" s="279"/>
    </row>
    <row r="65" spans="1:26" ht="12.45" customHeight="1" x14ac:dyDescent="0.25">
      <c r="A65" s="277"/>
      <c r="B65" s="277"/>
      <c r="C65" s="277"/>
      <c r="D65" s="277"/>
      <c r="E65" s="277"/>
      <c r="F65" s="277"/>
      <c r="G65" s="277"/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85"/>
      <c r="U65" s="277"/>
      <c r="V65" s="277"/>
      <c r="W65" s="277"/>
      <c r="X65" s="277"/>
      <c r="Y65" s="277"/>
      <c r="Z65" s="285"/>
    </row>
    <row r="66" spans="1:26" ht="12.45" customHeight="1" x14ac:dyDescent="0.25">
      <c r="A66" s="573" t="s">
        <v>33</v>
      </c>
      <c r="B66" s="561"/>
      <c r="C66" s="277"/>
      <c r="D66" s="277"/>
      <c r="E66" s="277"/>
      <c r="F66" s="277"/>
      <c r="G66" s="277"/>
      <c r="H66" s="277"/>
      <c r="I66" s="277"/>
      <c r="J66" s="277"/>
      <c r="K66" s="277"/>
      <c r="L66" s="277"/>
      <c r="M66" s="277"/>
      <c r="N66" s="277"/>
      <c r="O66" s="277"/>
      <c r="P66" s="277"/>
      <c r="Q66" s="277"/>
      <c r="R66" s="277"/>
      <c r="S66" s="277"/>
      <c r="T66" s="285"/>
      <c r="U66" s="277"/>
      <c r="V66" s="277"/>
      <c r="W66" s="277"/>
      <c r="X66" s="277"/>
      <c r="Y66" s="277"/>
      <c r="Z66" s="285"/>
    </row>
    <row r="67" spans="1:26" ht="13.95" customHeight="1" x14ac:dyDescent="0.25">
      <c r="A67" s="577"/>
      <c r="B67" s="578"/>
      <c r="C67" s="351"/>
      <c r="D67" s="277"/>
      <c r="E67" s="277"/>
      <c r="F67" s="277"/>
      <c r="G67" s="277"/>
      <c r="H67" s="277"/>
      <c r="I67" s="277"/>
      <c r="J67" s="277"/>
      <c r="K67" s="277"/>
      <c r="L67" s="277"/>
      <c r="M67" s="277"/>
      <c r="N67" s="277"/>
      <c r="O67" s="277"/>
      <c r="P67" s="277"/>
      <c r="Q67" s="277"/>
      <c r="R67" s="277"/>
      <c r="S67" s="277"/>
      <c r="T67" s="285"/>
      <c r="U67" s="277"/>
      <c r="V67" s="277"/>
      <c r="W67" s="277"/>
      <c r="X67" s="277"/>
      <c r="Y67" s="277"/>
      <c r="Z67" s="285"/>
    </row>
    <row r="68" spans="1:26" ht="18.75" customHeight="1" x14ac:dyDescent="0.25">
      <c r="A68" s="573" t="s">
        <v>149</v>
      </c>
      <c r="B68" s="574"/>
      <c r="C68" s="293"/>
      <c r="D68" s="293"/>
      <c r="E68" s="29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317"/>
      <c r="U68" s="277"/>
      <c r="V68" s="277"/>
      <c r="W68" s="277"/>
      <c r="X68" s="277"/>
      <c r="Y68" s="277"/>
      <c r="Z68" s="285"/>
    </row>
    <row r="69" spans="1:26" ht="18.75" customHeight="1" x14ac:dyDescent="0.25">
      <c r="A69" s="277"/>
      <c r="B69" s="277"/>
      <c r="C69" s="277"/>
      <c r="D69" s="277"/>
      <c r="E69" s="277"/>
      <c r="F69" s="277"/>
      <c r="G69" s="277"/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7"/>
      <c r="Y69" s="277"/>
      <c r="Z69" s="285"/>
    </row>
    <row r="70" spans="1:26" ht="18.75" customHeight="1" x14ac:dyDescent="0.25">
      <c r="A70" s="277"/>
      <c r="B70" s="277"/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277"/>
      <c r="Z70" s="285"/>
    </row>
    <row r="71" spans="1:26" ht="18.75" customHeight="1" x14ac:dyDescent="0.25">
      <c r="A71" s="277"/>
      <c r="B71" s="277"/>
      <c r="C71" s="277"/>
      <c r="D71" s="277"/>
      <c r="E71" s="277"/>
      <c r="F71" s="277"/>
      <c r="G71" s="277"/>
      <c r="H71" s="277"/>
      <c r="I71" s="277"/>
      <c r="J71" s="277"/>
      <c r="K71" s="277"/>
      <c r="L71" s="277"/>
      <c r="M71" s="277"/>
      <c r="N71" s="277"/>
      <c r="O71" s="277"/>
      <c r="P71" s="277"/>
      <c r="Q71" s="277"/>
      <c r="R71" s="277"/>
      <c r="S71" s="277"/>
      <c r="T71" s="277"/>
      <c r="U71" s="277"/>
      <c r="V71" s="277"/>
      <c r="W71" s="277"/>
      <c r="X71" s="277"/>
      <c r="Y71" s="277"/>
      <c r="Z71" s="285"/>
    </row>
    <row r="72" spans="1:26" ht="18.75" customHeight="1" x14ac:dyDescent="0.25">
      <c r="A72" s="277"/>
      <c r="B72" s="277"/>
      <c r="C72" s="277"/>
      <c r="D72" s="277"/>
      <c r="E72" s="277"/>
      <c r="F72" s="277"/>
      <c r="G72" s="277"/>
      <c r="H72" s="277"/>
      <c r="I72" s="277"/>
      <c r="J72" s="277"/>
      <c r="K72" s="277"/>
      <c r="L72" s="277"/>
      <c r="M72" s="277"/>
      <c r="N72" s="277"/>
      <c r="O72" s="277"/>
      <c r="P72" s="277"/>
      <c r="Q72" s="277"/>
      <c r="R72" s="277"/>
      <c r="S72" s="277"/>
      <c r="T72" s="277"/>
      <c r="U72" s="277"/>
      <c r="V72" s="277"/>
      <c r="W72" s="277"/>
      <c r="X72" s="277"/>
      <c r="Y72" s="277"/>
      <c r="Z72" s="285"/>
    </row>
    <row r="73" spans="1:26" ht="18.75" customHeight="1" x14ac:dyDescent="0.25">
      <c r="A73" s="277"/>
      <c r="B73" s="277"/>
      <c r="C73" s="277"/>
      <c r="D73" s="277"/>
      <c r="E73" s="277"/>
      <c r="F73" s="277"/>
      <c r="G73" s="277"/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7"/>
      <c r="Y73" s="277"/>
      <c r="Z73" s="285"/>
    </row>
    <row r="74" spans="1:26" ht="18.75" customHeight="1" x14ac:dyDescent="0.25">
      <c r="A74" s="277"/>
      <c r="B74" s="277"/>
      <c r="C74" s="277"/>
      <c r="D74" s="277"/>
      <c r="E74" s="277"/>
      <c r="F74" s="277"/>
      <c r="G74" s="277"/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277"/>
      <c r="S74" s="277"/>
      <c r="T74" s="277"/>
      <c r="U74" s="277"/>
      <c r="V74" s="277"/>
      <c r="W74" s="277"/>
      <c r="X74" s="277"/>
      <c r="Y74" s="277"/>
      <c r="Z74" s="285"/>
    </row>
    <row r="75" spans="1:26" ht="18.75" customHeight="1" x14ac:dyDescent="0.25">
      <c r="A75" s="277"/>
      <c r="B75" s="277"/>
      <c r="C75" s="277"/>
      <c r="D75" s="277"/>
      <c r="E75" s="277"/>
      <c r="F75" s="277"/>
      <c r="G75" s="277"/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277"/>
      <c r="Z75" s="285"/>
    </row>
    <row r="76" spans="1:26" ht="18.75" customHeight="1" x14ac:dyDescent="0.25">
      <c r="A76" s="277"/>
      <c r="B76" s="277"/>
      <c r="C76" s="277"/>
      <c r="D76" s="277"/>
      <c r="E76" s="277"/>
      <c r="F76" s="277"/>
      <c r="G76" s="277"/>
      <c r="H76" s="277"/>
      <c r="I76" s="277"/>
      <c r="J76" s="277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277"/>
      <c r="V76" s="277"/>
      <c r="W76" s="277"/>
      <c r="X76" s="277"/>
      <c r="Y76" s="277"/>
      <c r="Z76" s="285"/>
    </row>
    <row r="77" spans="1:26" ht="18.75" customHeight="1" x14ac:dyDescent="0.25">
      <c r="A77" s="277"/>
      <c r="B77" s="277"/>
      <c r="C77" s="277"/>
      <c r="D77" s="277"/>
      <c r="E77" s="277"/>
      <c r="F77" s="277"/>
      <c r="G77" s="277"/>
      <c r="H77" s="277"/>
      <c r="I77" s="277"/>
      <c r="J77" s="277"/>
      <c r="K77" s="277"/>
      <c r="L77" s="277"/>
      <c r="M77" s="277"/>
      <c r="N77" s="277"/>
      <c r="O77" s="277"/>
      <c r="P77" s="277"/>
      <c r="Q77" s="277"/>
      <c r="R77" s="277"/>
      <c r="S77" s="277"/>
      <c r="T77" s="277"/>
      <c r="U77" s="277"/>
      <c r="V77" s="277"/>
      <c r="W77" s="277"/>
      <c r="X77" s="277"/>
      <c r="Y77" s="277"/>
      <c r="Z77" s="285"/>
    </row>
    <row r="78" spans="1:26" ht="18.75" customHeight="1" x14ac:dyDescent="0.25">
      <c r="A78" s="277"/>
      <c r="B78" s="277"/>
      <c r="C78" s="277"/>
      <c r="D78" s="277"/>
      <c r="E78" s="277"/>
      <c r="F78" s="277"/>
      <c r="G78" s="277"/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277"/>
      <c r="V78" s="277"/>
      <c r="W78" s="277"/>
      <c r="X78" s="277"/>
      <c r="Y78" s="277"/>
      <c r="Z78" s="285"/>
    </row>
    <row r="79" spans="1:26" ht="18.75" customHeight="1" x14ac:dyDescent="0.25">
      <c r="A79" s="277"/>
      <c r="B79" s="277"/>
      <c r="C79" s="277"/>
      <c r="D79" s="277"/>
      <c r="E79" s="277"/>
      <c r="F79" s="277"/>
      <c r="G79" s="277"/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277"/>
      <c r="V79" s="277"/>
      <c r="W79" s="277"/>
      <c r="X79" s="277"/>
      <c r="Y79" s="277"/>
      <c r="Z79" s="285"/>
    </row>
    <row r="80" spans="1:26" ht="18.75" customHeight="1" x14ac:dyDescent="0.25">
      <c r="A80" s="277"/>
      <c r="B80" s="277"/>
      <c r="C80" s="277"/>
      <c r="D80" s="277"/>
      <c r="E80" s="277"/>
      <c r="F80" s="277"/>
      <c r="G80" s="277"/>
      <c r="H80" s="277"/>
      <c r="I80" s="277"/>
      <c r="J80" s="277"/>
      <c r="K80" s="277"/>
      <c r="L80" s="277"/>
      <c r="M80" s="277"/>
      <c r="N80" s="277"/>
      <c r="O80" s="277"/>
      <c r="P80" s="277"/>
      <c r="Q80" s="277"/>
      <c r="R80" s="277"/>
      <c r="S80" s="277"/>
      <c r="T80" s="277"/>
      <c r="U80" s="277"/>
      <c r="V80" s="277"/>
      <c r="W80" s="277"/>
      <c r="X80" s="277"/>
      <c r="Y80" s="277"/>
      <c r="Z80" s="285"/>
    </row>
    <row r="81" spans="1:26" ht="18.75" customHeight="1" x14ac:dyDescent="0.25">
      <c r="A81" s="277"/>
      <c r="B81" s="277"/>
      <c r="C81" s="277"/>
      <c r="D81" s="277"/>
      <c r="E81" s="277"/>
      <c r="F81" s="277"/>
      <c r="G81" s="277"/>
      <c r="H81" s="277"/>
      <c r="I81" s="277"/>
      <c r="J81" s="277"/>
      <c r="K81" s="277"/>
      <c r="L81" s="277"/>
      <c r="M81" s="277"/>
      <c r="N81" s="277"/>
      <c r="O81" s="277"/>
      <c r="P81" s="277"/>
      <c r="Q81" s="277"/>
      <c r="R81" s="277"/>
      <c r="S81" s="277"/>
      <c r="T81" s="277"/>
      <c r="U81" s="277"/>
      <c r="V81" s="277"/>
      <c r="W81" s="277"/>
      <c r="X81" s="277"/>
      <c r="Y81" s="277"/>
      <c r="Z81" s="285"/>
    </row>
    <row r="82" spans="1:26" ht="18.75" customHeight="1" x14ac:dyDescent="0.25">
      <c r="A82" s="277"/>
      <c r="B82" s="277"/>
      <c r="C82" s="277"/>
      <c r="D82" s="277"/>
      <c r="E82" s="277"/>
      <c r="F82" s="277"/>
      <c r="G82" s="277"/>
      <c r="H82" s="277"/>
      <c r="I82" s="277"/>
      <c r="J82" s="277"/>
      <c r="K82" s="277"/>
      <c r="L82" s="277"/>
      <c r="M82" s="277"/>
      <c r="N82" s="277"/>
      <c r="O82" s="277"/>
      <c r="P82" s="277"/>
      <c r="Q82" s="277"/>
      <c r="R82" s="277"/>
      <c r="S82" s="277"/>
      <c r="T82" s="277"/>
      <c r="U82" s="277"/>
      <c r="V82" s="277"/>
      <c r="W82" s="277"/>
      <c r="X82" s="277"/>
      <c r="Y82" s="277"/>
      <c r="Z82" s="285"/>
    </row>
    <row r="83" spans="1:26" ht="18.75" customHeight="1" x14ac:dyDescent="0.25">
      <c r="A83" s="277"/>
      <c r="B83" s="277"/>
      <c r="C83" s="277"/>
      <c r="D83" s="277"/>
      <c r="E83" s="277"/>
      <c r="F83" s="277"/>
      <c r="G83" s="277"/>
      <c r="H83" s="277"/>
      <c r="I83" s="277"/>
      <c r="J83" s="277"/>
      <c r="K83" s="277"/>
      <c r="L83" s="277"/>
      <c r="M83" s="277"/>
      <c r="N83" s="277"/>
      <c r="O83" s="277"/>
      <c r="P83" s="277"/>
      <c r="Q83" s="277"/>
      <c r="R83" s="277"/>
      <c r="S83" s="277"/>
      <c r="T83" s="277"/>
      <c r="U83" s="277"/>
      <c r="V83" s="277"/>
      <c r="W83" s="277"/>
      <c r="X83" s="277"/>
      <c r="Y83" s="277"/>
      <c r="Z83" s="285"/>
    </row>
    <row r="84" spans="1:26" ht="18.75" customHeight="1" x14ac:dyDescent="0.25">
      <c r="A84" s="277"/>
      <c r="B84" s="277"/>
      <c r="C84" s="277"/>
      <c r="D84" s="277"/>
      <c r="E84" s="277"/>
      <c r="F84" s="277"/>
      <c r="G84" s="277"/>
      <c r="H84" s="277"/>
      <c r="I84" s="277"/>
      <c r="J84" s="277"/>
      <c r="K84" s="277"/>
      <c r="L84" s="277"/>
      <c r="M84" s="277"/>
      <c r="N84" s="277"/>
      <c r="O84" s="277"/>
      <c r="P84" s="277"/>
      <c r="Q84" s="277"/>
      <c r="R84" s="277"/>
      <c r="S84" s="277"/>
      <c r="T84" s="277"/>
      <c r="U84" s="277"/>
      <c r="V84" s="277"/>
      <c r="W84" s="277"/>
      <c r="X84" s="277"/>
      <c r="Y84" s="277"/>
      <c r="Z84" s="285"/>
    </row>
    <row r="85" spans="1:26" ht="18.75" customHeight="1" x14ac:dyDescent="0.25">
      <c r="A85" s="277"/>
      <c r="B85" s="277"/>
      <c r="C85" s="277"/>
      <c r="D85" s="277"/>
      <c r="E85" s="277"/>
      <c r="F85" s="277"/>
      <c r="G85" s="277"/>
      <c r="H85" s="277"/>
      <c r="I85" s="277"/>
      <c r="J85" s="277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285"/>
    </row>
    <row r="86" spans="1:26" ht="18.75" customHeight="1" x14ac:dyDescent="0.25">
      <c r="A86" s="277"/>
      <c r="B86" s="277"/>
      <c r="C86" s="277"/>
      <c r="D86" s="277"/>
      <c r="E86" s="277"/>
      <c r="F86" s="277"/>
      <c r="G86" s="277"/>
      <c r="H86" s="277"/>
      <c r="I86" s="277"/>
      <c r="J86" s="277"/>
      <c r="K86" s="277"/>
      <c r="L86" s="277"/>
      <c r="M86" s="277"/>
      <c r="N86" s="277"/>
      <c r="O86" s="277"/>
      <c r="P86" s="277"/>
      <c r="Q86" s="277"/>
      <c r="R86" s="277"/>
      <c r="S86" s="277"/>
      <c r="T86" s="277"/>
      <c r="U86" s="277"/>
      <c r="V86" s="277"/>
      <c r="W86" s="277"/>
      <c r="X86" s="277"/>
      <c r="Y86" s="277"/>
      <c r="Z86" s="285"/>
    </row>
    <row r="87" spans="1:26" ht="18.75" customHeight="1" x14ac:dyDescent="0.25">
      <c r="A87" s="277"/>
      <c r="B87" s="277"/>
      <c r="C87" s="277"/>
      <c r="D87" s="277"/>
      <c r="E87" s="277"/>
      <c r="F87" s="277"/>
      <c r="G87" s="277"/>
      <c r="H87" s="277"/>
      <c r="I87" s="277"/>
      <c r="J87" s="277"/>
      <c r="K87" s="277"/>
      <c r="L87" s="277"/>
      <c r="M87" s="277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7"/>
      <c r="Y87" s="277"/>
      <c r="Z87" s="285"/>
    </row>
    <row r="88" spans="1:26" ht="18.75" customHeight="1" x14ac:dyDescent="0.25">
      <c r="A88" s="277"/>
      <c r="B88" s="277"/>
      <c r="C88" s="277"/>
      <c r="D88" s="277"/>
      <c r="E88" s="277"/>
      <c r="F88" s="277"/>
      <c r="G88" s="277"/>
      <c r="H88" s="277"/>
      <c r="I88" s="277"/>
      <c r="J88" s="277"/>
      <c r="K88" s="277"/>
      <c r="L88" s="277"/>
      <c r="M88" s="277"/>
      <c r="N88" s="277"/>
      <c r="O88" s="277"/>
      <c r="P88" s="277"/>
      <c r="Q88" s="277"/>
      <c r="R88" s="277"/>
      <c r="S88" s="277"/>
      <c r="T88" s="277"/>
      <c r="U88" s="277"/>
      <c r="V88" s="277"/>
      <c r="W88" s="277"/>
      <c r="X88" s="277"/>
      <c r="Y88" s="277"/>
      <c r="Z88" s="285"/>
    </row>
    <row r="89" spans="1:26" ht="18.75" customHeight="1" x14ac:dyDescent="0.25">
      <c r="A89" s="277"/>
      <c r="B89" s="277"/>
      <c r="C89" s="277"/>
      <c r="D89" s="277"/>
      <c r="E89" s="277"/>
      <c r="F89" s="277"/>
      <c r="G89" s="277"/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7"/>
      <c r="Y89" s="277"/>
      <c r="Z89" s="285"/>
    </row>
    <row r="90" spans="1:26" ht="18.75" customHeight="1" x14ac:dyDescent="0.25">
      <c r="A90" s="277"/>
      <c r="B90" s="277"/>
      <c r="C90" s="277"/>
      <c r="D90" s="277"/>
      <c r="E90" s="277"/>
      <c r="F90" s="277"/>
      <c r="G90" s="277"/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277"/>
      <c r="V90" s="277"/>
      <c r="W90" s="277"/>
      <c r="X90" s="277"/>
      <c r="Y90" s="277"/>
      <c r="Z90" s="285"/>
    </row>
    <row r="91" spans="1:26" ht="18.75" customHeight="1" x14ac:dyDescent="0.25">
      <c r="A91" s="277"/>
      <c r="B91" s="277"/>
      <c r="C91" s="277"/>
      <c r="D91" s="277"/>
      <c r="E91" s="277"/>
      <c r="F91" s="277"/>
      <c r="G91" s="277"/>
      <c r="H91" s="277"/>
      <c r="I91" s="277"/>
      <c r="J91" s="277"/>
      <c r="K91" s="277"/>
      <c r="L91" s="277"/>
      <c r="M91" s="277"/>
      <c r="N91" s="277"/>
      <c r="O91" s="277"/>
      <c r="P91" s="277"/>
      <c r="Q91" s="277"/>
      <c r="R91" s="277"/>
      <c r="S91" s="277"/>
      <c r="T91" s="277"/>
      <c r="U91" s="277"/>
      <c r="V91" s="277"/>
      <c r="W91" s="277"/>
      <c r="X91" s="277"/>
      <c r="Y91" s="277"/>
      <c r="Z91" s="285"/>
    </row>
    <row r="92" spans="1:26" ht="18.75" customHeight="1" x14ac:dyDescent="0.25">
      <c r="A92" s="277"/>
      <c r="B92" s="277"/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7"/>
      <c r="Y92" s="277"/>
      <c r="Z92" s="285"/>
    </row>
    <row r="93" spans="1:26" ht="18.75" customHeight="1" x14ac:dyDescent="0.25">
      <c r="A93" s="277"/>
      <c r="B93" s="277"/>
      <c r="C93" s="277"/>
      <c r="D93" s="277"/>
      <c r="E93" s="277"/>
      <c r="F93" s="277"/>
      <c r="G93" s="277"/>
      <c r="H93" s="277"/>
      <c r="I93" s="277"/>
      <c r="J93" s="277"/>
      <c r="K93" s="277"/>
      <c r="L93" s="277"/>
      <c r="M93" s="277"/>
      <c r="N93" s="277"/>
      <c r="O93" s="277"/>
      <c r="P93" s="277"/>
      <c r="Q93" s="277"/>
      <c r="R93" s="277"/>
      <c r="S93" s="277"/>
      <c r="T93" s="277"/>
      <c r="U93" s="277"/>
      <c r="V93" s="277"/>
      <c r="W93" s="277"/>
      <c r="X93" s="277"/>
      <c r="Y93" s="277"/>
      <c r="Z93" s="285"/>
    </row>
    <row r="94" spans="1:26" ht="18.75" customHeight="1" x14ac:dyDescent="0.25">
      <c r="A94" s="277"/>
      <c r="B94" s="277"/>
      <c r="C94" s="277"/>
      <c r="D94" s="277"/>
      <c r="E94" s="277"/>
      <c r="F94" s="277"/>
      <c r="G94" s="277"/>
      <c r="H94" s="277"/>
      <c r="I94" s="277"/>
      <c r="J94" s="277"/>
      <c r="K94" s="277"/>
      <c r="L94" s="277"/>
      <c r="M94" s="277"/>
      <c r="N94" s="277"/>
      <c r="O94" s="277"/>
      <c r="P94" s="277"/>
      <c r="Q94" s="277"/>
      <c r="R94" s="277"/>
      <c r="S94" s="277"/>
      <c r="T94" s="277"/>
      <c r="U94" s="277"/>
      <c r="V94" s="277"/>
      <c r="W94" s="277"/>
      <c r="X94" s="277"/>
      <c r="Y94" s="277"/>
      <c r="Z94" s="285"/>
    </row>
    <row r="95" spans="1:26" ht="18.75" customHeight="1" x14ac:dyDescent="0.25">
      <c r="A95" s="277"/>
      <c r="B95" s="277"/>
      <c r="C95" s="277"/>
      <c r="D95" s="277"/>
      <c r="E95" s="277"/>
      <c r="F95" s="277"/>
      <c r="G95" s="277"/>
      <c r="H95" s="277"/>
      <c r="I95" s="277"/>
      <c r="J95" s="277"/>
      <c r="K95" s="277"/>
      <c r="L95" s="277"/>
      <c r="M95" s="277"/>
      <c r="N95" s="277"/>
      <c r="O95" s="277"/>
      <c r="P95" s="277"/>
      <c r="Q95" s="277"/>
      <c r="R95" s="277"/>
      <c r="S95" s="277"/>
      <c r="T95" s="277"/>
      <c r="U95" s="277"/>
      <c r="V95" s="277"/>
      <c r="W95" s="277"/>
      <c r="X95" s="277"/>
      <c r="Y95" s="277"/>
      <c r="Z95" s="285"/>
    </row>
    <row r="96" spans="1:26" ht="18.75" customHeight="1" x14ac:dyDescent="0.25">
      <c r="A96" s="277"/>
      <c r="B96" s="277"/>
      <c r="C96" s="277"/>
      <c r="D96" s="277"/>
      <c r="E96" s="277"/>
      <c r="F96" s="277"/>
      <c r="G96" s="277"/>
      <c r="H96" s="277"/>
      <c r="I96" s="277"/>
      <c r="J96" s="277"/>
      <c r="K96" s="277"/>
      <c r="L96" s="277"/>
      <c r="M96" s="277"/>
      <c r="N96" s="277"/>
      <c r="O96" s="277"/>
      <c r="P96" s="277"/>
      <c r="Q96" s="277"/>
      <c r="R96" s="277"/>
      <c r="S96" s="277"/>
      <c r="T96" s="277"/>
      <c r="U96" s="277"/>
      <c r="V96" s="277"/>
      <c r="W96" s="277"/>
      <c r="X96" s="277"/>
      <c r="Y96" s="277"/>
      <c r="Z96" s="285"/>
    </row>
    <row r="97" spans="1:26" ht="18.75" customHeight="1" x14ac:dyDescent="0.25">
      <c r="A97" s="277"/>
      <c r="B97" s="277"/>
      <c r="C97" s="277"/>
      <c r="D97" s="277"/>
      <c r="E97" s="277"/>
      <c r="F97" s="277"/>
      <c r="G97" s="277"/>
      <c r="H97" s="277"/>
      <c r="I97" s="277"/>
      <c r="J97" s="277"/>
      <c r="K97" s="277"/>
      <c r="L97" s="277"/>
      <c r="M97" s="277"/>
      <c r="N97" s="277"/>
      <c r="O97" s="277"/>
      <c r="P97" s="277"/>
      <c r="Q97" s="277"/>
      <c r="R97" s="277"/>
      <c r="S97" s="277"/>
      <c r="T97" s="277"/>
      <c r="U97" s="277"/>
      <c r="V97" s="277"/>
      <c r="W97" s="277"/>
      <c r="X97" s="277"/>
      <c r="Y97" s="277"/>
      <c r="Z97" s="285"/>
    </row>
    <row r="98" spans="1:26" ht="18.75" customHeight="1" x14ac:dyDescent="0.25">
      <c r="A98" s="277"/>
      <c r="B98" s="277"/>
      <c r="C98" s="277"/>
      <c r="D98" s="277"/>
      <c r="E98" s="277"/>
      <c r="F98" s="277"/>
      <c r="G98" s="277"/>
      <c r="H98" s="277"/>
      <c r="I98" s="277"/>
      <c r="J98" s="277"/>
      <c r="K98" s="277"/>
      <c r="L98" s="277"/>
      <c r="M98" s="277"/>
      <c r="N98" s="277"/>
      <c r="O98" s="277"/>
      <c r="P98" s="277"/>
      <c r="Q98" s="277"/>
      <c r="R98" s="277"/>
      <c r="S98" s="277"/>
      <c r="T98" s="277"/>
      <c r="U98" s="277"/>
      <c r="V98" s="277"/>
      <c r="W98" s="277"/>
      <c r="X98" s="277"/>
      <c r="Y98" s="277"/>
      <c r="Z98" s="285"/>
    </row>
    <row r="99" spans="1:26" ht="18.75" customHeight="1" x14ac:dyDescent="0.25">
      <c r="A99" s="277"/>
      <c r="B99" s="277"/>
      <c r="C99" s="277"/>
      <c r="D99" s="277"/>
      <c r="E99" s="277"/>
      <c r="F99" s="277"/>
      <c r="G99" s="277"/>
      <c r="H99" s="277"/>
      <c r="I99" s="277"/>
      <c r="J99" s="277"/>
      <c r="K99" s="277"/>
      <c r="L99" s="277"/>
      <c r="M99" s="277"/>
      <c r="N99" s="277"/>
      <c r="O99" s="277"/>
      <c r="P99" s="277"/>
      <c r="Q99" s="277"/>
      <c r="R99" s="277"/>
      <c r="S99" s="277"/>
      <c r="T99" s="277"/>
      <c r="U99" s="277"/>
      <c r="V99" s="277"/>
      <c r="W99" s="277"/>
      <c r="X99" s="277"/>
      <c r="Y99" s="277"/>
      <c r="Z99" s="285"/>
    </row>
    <row r="100" spans="1:26" ht="18.75" customHeight="1" x14ac:dyDescent="0.25">
      <c r="A100" s="277"/>
      <c r="B100" s="277"/>
      <c r="C100" s="277"/>
      <c r="D100" s="277"/>
      <c r="E100" s="277"/>
      <c r="F100" s="277"/>
      <c r="G100" s="277"/>
      <c r="H100" s="277"/>
      <c r="I100" s="277"/>
      <c r="J100" s="277"/>
      <c r="K100" s="277"/>
      <c r="L100" s="277"/>
      <c r="M100" s="277"/>
      <c r="N100" s="277"/>
      <c r="O100" s="277"/>
      <c r="P100" s="277"/>
      <c r="Q100" s="277"/>
      <c r="R100" s="277"/>
      <c r="S100" s="277"/>
      <c r="T100" s="277"/>
      <c r="U100" s="277"/>
      <c r="V100" s="277"/>
      <c r="W100" s="277"/>
      <c r="X100" s="277"/>
      <c r="Y100" s="277"/>
      <c r="Z100" s="285"/>
    </row>
    <row r="101" spans="1:26" ht="18.75" customHeight="1" x14ac:dyDescent="0.25">
      <c r="A101" s="277"/>
      <c r="B101" s="277"/>
      <c r="C101" s="277"/>
      <c r="D101" s="277"/>
      <c r="E101" s="277"/>
      <c r="F101" s="277"/>
      <c r="G101" s="277"/>
      <c r="H101" s="277"/>
      <c r="I101" s="277"/>
      <c r="J101" s="277"/>
      <c r="K101" s="277"/>
      <c r="L101" s="277"/>
      <c r="M101" s="277"/>
      <c r="N101" s="277"/>
      <c r="O101" s="277"/>
      <c r="P101" s="277"/>
      <c r="Q101" s="277"/>
      <c r="R101" s="277"/>
      <c r="S101" s="277"/>
      <c r="T101" s="277"/>
      <c r="U101" s="277"/>
      <c r="V101" s="277"/>
      <c r="W101" s="277"/>
      <c r="X101" s="277"/>
      <c r="Y101" s="277"/>
      <c r="Z101" s="285"/>
    </row>
    <row r="102" spans="1:26" ht="18.75" customHeight="1" x14ac:dyDescent="0.25">
      <c r="A102" s="277"/>
      <c r="B102" s="277"/>
      <c r="C102" s="277"/>
      <c r="D102" s="277"/>
      <c r="E102" s="277"/>
      <c r="F102" s="277"/>
      <c r="G102" s="277"/>
      <c r="H102" s="277"/>
      <c r="I102" s="277"/>
      <c r="J102" s="277"/>
      <c r="K102" s="277"/>
      <c r="L102" s="277"/>
      <c r="M102" s="277"/>
      <c r="N102" s="277"/>
      <c r="O102" s="277"/>
      <c r="P102" s="277"/>
      <c r="Q102" s="277"/>
      <c r="R102" s="277"/>
      <c r="S102" s="277"/>
      <c r="T102" s="277"/>
      <c r="U102" s="277"/>
      <c r="V102" s="277"/>
      <c r="W102" s="277"/>
      <c r="X102" s="277"/>
      <c r="Y102" s="277"/>
      <c r="Z102" s="285"/>
    </row>
    <row r="103" spans="1:26" ht="18.75" customHeight="1" x14ac:dyDescent="0.25">
      <c r="A103" s="277"/>
      <c r="B103" s="277"/>
      <c r="C103" s="277"/>
      <c r="D103" s="277"/>
      <c r="E103" s="277"/>
      <c r="F103" s="277"/>
      <c r="G103" s="277"/>
      <c r="H103" s="277"/>
      <c r="I103" s="277"/>
      <c r="J103" s="277"/>
      <c r="K103" s="277"/>
      <c r="L103" s="277"/>
      <c r="M103" s="277"/>
      <c r="N103" s="277"/>
      <c r="O103" s="277"/>
      <c r="P103" s="277"/>
      <c r="Q103" s="277"/>
      <c r="R103" s="277"/>
      <c r="S103" s="277"/>
      <c r="T103" s="277"/>
      <c r="U103" s="277"/>
      <c r="V103" s="277"/>
      <c r="W103" s="277"/>
      <c r="X103" s="277"/>
      <c r="Y103" s="277"/>
      <c r="Z103" s="285"/>
    </row>
    <row r="104" spans="1:26" ht="18.75" customHeight="1" x14ac:dyDescent="0.25">
      <c r="A104" s="277"/>
      <c r="B104" s="277"/>
      <c r="C104" s="277"/>
      <c r="D104" s="277"/>
      <c r="E104" s="277"/>
      <c r="F104" s="277"/>
      <c r="G104" s="277"/>
      <c r="H104" s="277"/>
      <c r="I104" s="277"/>
      <c r="J104" s="277"/>
      <c r="K104" s="277"/>
      <c r="L104" s="277"/>
      <c r="M104" s="277"/>
      <c r="N104" s="277"/>
      <c r="O104" s="277"/>
      <c r="P104" s="277"/>
      <c r="Q104" s="277"/>
      <c r="R104" s="277"/>
      <c r="S104" s="277"/>
      <c r="T104" s="277"/>
      <c r="U104" s="277"/>
      <c r="V104" s="277"/>
      <c r="W104" s="277"/>
      <c r="X104" s="277"/>
      <c r="Y104" s="277"/>
      <c r="Z104" s="285"/>
    </row>
    <row r="105" spans="1:26" ht="18.75" customHeight="1" x14ac:dyDescent="0.25">
      <c r="A105" s="277"/>
      <c r="B105" s="277"/>
      <c r="C105" s="277"/>
      <c r="D105" s="277"/>
      <c r="E105" s="277"/>
      <c r="F105" s="277"/>
      <c r="G105" s="277"/>
      <c r="H105" s="277"/>
      <c r="I105" s="277"/>
      <c r="J105" s="277"/>
      <c r="K105" s="277"/>
      <c r="L105" s="277"/>
      <c r="M105" s="277"/>
      <c r="N105" s="277"/>
      <c r="O105" s="277"/>
      <c r="P105" s="277"/>
      <c r="Q105" s="277"/>
      <c r="R105" s="277"/>
      <c r="S105" s="277"/>
      <c r="T105" s="277"/>
      <c r="U105" s="277"/>
      <c r="V105" s="277"/>
      <c r="W105" s="277"/>
      <c r="X105" s="277"/>
      <c r="Y105" s="277"/>
      <c r="Z105" s="285"/>
    </row>
    <row r="106" spans="1:26" ht="18.75" customHeight="1" x14ac:dyDescent="0.25">
      <c r="A106" s="277"/>
      <c r="B106" s="277"/>
      <c r="C106" s="277"/>
      <c r="D106" s="277"/>
      <c r="E106" s="277"/>
      <c r="F106" s="277"/>
      <c r="G106" s="277"/>
      <c r="H106" s="277"/>
      <c r="I106" s="277"/>
      <c r="J106" s="277"/>
      <c r="K106" s="277"/>
      <c r="L106" s="277"/>
      <c r="M106" s="277"/>
      <c r="N106" s="277"/>
      <c r="O106" s="277"/>
      <c r="P106" s="277"/>
      <c r="Q106" s="277"/>
      <c r="R106" s="277"/>
      <c r="S106" s="277"/>
      <c r="T106" s="277"/>
      <c r="U106" s="277"/>
      <c r="V106" s="277"/>
      <c r="W106" s="277"/>
      <c r="X106" s="277"/>
      <c r="Y106" s="277"/>
      <c r="Z106" s="285"/>
    </row>
    <row r="107" spans="1:26" ht="18.75" customHeight="1" x14ac:dyDescent="0.25">
      <c r="A107" s="277"/>
      <c r="B107" s="277"/>
      <c r="C107" s="277"/>
      <c r="D107" s="277"/>
      <c r="E107" s="277"/>
      <c r="F107" s="277"/>
      <c r="G107" s="277"/>
      <c r="H107" s="277"/>
      <c r="I107" s="277"/>
      <c r="J107" s="277"/>
      <c r="K107" s="277"/>
      <c r="L107" s="277"/>
      <c r="M107" s="277"/>
      <c r="N107" s="277"/>
      <c r="O107" s="277"/>
      <c r="P107" s="277"/>
      <c r="Q107" s="277"/>
      <c r="R107" s="277"/>
      <c r="S107" s="277"/>
      <c r="T107" s="277"/>
      <c r="U107" s="277"/>
      <c r="V107" s="277"/>
      <c r="W107" s="277"/>
      <c r="X107" s="277"/>
      <c r="Y107" s="277"/>
      <c r="Z107" s="285"/>
    </row>
    <row r="108" spans="1:26" ht="18.75" customHeight="1" x14ac:dyDescent="0.25">
      <c r="A108" s="277"/>
      <c r="B108" s="277"/>
      <c r="C108" s="277"/>
      <c r="D108" s="277"/>
      <c r="E108" s="277"/>
      <c r="F108" s="277"/>
      <c r="G108" s="277"/>
      <c r="H108" s="277"/>
      <c r="I108" s="277"/>
      <c r="J108" s="277"/>
      <c r="K108" s="277"/>
      <c r="L108" s="277"/>
      <c r="M108" s="277"/>
      <c r="N108" s="277"/>
      <c r="O108" s="277"/>
      <c r="P108" s="277"/>
      <c r="Q108" s="277"/>
      <c r="R108" s="277"/>
      <c r="S108" s="277"/>
      <c r="T108" s="277"/>
      <c r="U108" s="277"/>
      <c r="V108" s="277"/>
      <c r="W108" s="277"/>
      <c r="X108" s="277"/>
      <c r="Y108" s="277"/>
      <c r="Z108" s="285"/>
    </row>
    <row r="109" spans="1:26" ht="18.75" customHeight="1" x14ac:dyDescent="0.25">
      <c r="A109" s="277"/>
      <c r="B109" s="277"/>
      <c r="C109" s="277"/>
      <c r="D109" s="277"/>
      <c r="E109" s="277"/>
      <c r="F109" s="277"/>
      <c r="G109" s="277"/>
      <c r="H109" s="277"/>
      <c r="I109" s="277"/>
      <c r="J109" s="277"/>
      <c r="K109" s="277"/>
      <c r="L109" s="277"/>
      <c r="M109" s="277"/>
      <c r="N109" s="277"/>
      <c r="O109" s="277"/>
      <c r="P109" s="277"/>
      <c r="Q109" s="277"/>
      <c r="R109" s="277"/>
      <c r="S109" s="277"/>
      <c r="T109" s="277"/>
      <c r="U109" s="277"/>
      <c r="V109" s="277"/>
      <c r="W109" s="277"/>
      <c r="X109" s="277"/>
      <c r="Y109" s="277"/>
      <c r="Z109" s="285"/>
    </row>
    <row r="110" spans="1:26" ht="18.75" customHeight="1" x14ac:dyDescent="0.25">
      <c r="A110" s="277"/>
      <c r="B110" s="277"/>
      <c r="C110" s="277"/>
      <c r="D110" s="277"/>
      <c r="E110" s="277"/>
      <c r="F110" s="277"/>
      <c r="G110" s="277"/>
      <c r="H110" s="277"/>
      <c r="I110" s="277"/>
      <c r="J110" s="277"/>
      <c r="K110" s="277"/>
      <c r="L110" s="277"/>
      <c r="M110" s="277"/>
      <c r="N110" s="277"/>
      <c r="O110" s="277"/>
      <c r="P110" s="277"/>
      <c r="Q110" s="277"/>
      <c r="R110" s="277"/>
      <c r="S110" s="277"/>
      <c r="T110" s="277"/>
      <c r="U110" s="277"/>
      <c r="V110" s="277"/>
      <c r="W110" s="277"/>
      <c r="X110" s="277"/>
      <c r="Y110" s="277"/>
      <c r="Z110" s="285"/>
    </row>
    <row r="111" spans="1:26" ht="18.75" customHeight="1" x14ac:dyDescent="0.25">
      <c r="A111" s="277"/>
      <c r="B111" s="277"/>
      <c r="C111" s="277"/>
      <c r="D111" s="277"/>
      <c r="E111" s="277"/>
      <c r="F111" s="277"/>
      <c r="G111" s="277"/>
      <c r="H111" s="277"/>
      <c r="I111" s="277"/>
      <c r="J111" s="277"/>
      <c r="K111" s="277"/>
      <c r="L111" s="277"/>
      <c r="M111" s="277"/>
      <c r="N111" s="277"/>
      <c r="O111" s="277"/>
      <c r="P111" s="277"/>
      <c r="Q111" s="277"/>
      <c r="R111" s="277"/>
      <c r="S111" s="277"/>
      <c r="T111" s="277"/>
      <c r="U111" s="277"/>
      <c r="V111" s="277"/>
      <c r="W111" s="277"/>
      <c r="X111" s="277"/>
      <c r="Y111" s="277"/>
      <c r="Z111" s="285"/>
    </row>
    <row r="112" spans="1:26" ht="18.75" customHeight="1" x14ac:dyDescent="0.25">
      <c r="A112" s="293"/>
      <c r="B112" s="293"/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317"/>
    </row>
  </sheetData>
  <mergeCells count="21">
    <mergeCell ref="A2:Z2"/>
    <mergeCell ref="A3:Z3"/>
    <mergeCell ref="A4:Z4"/>
    <mergeCell ref="A5:B5"/>
    <mergeCell ref="A6:B6"/>
    <mergeCell ref="A33:B33"/>
    <mergeCell ref="A43:B43"/>
    <mergeCell ref="A52:B52"/>
    <mergeCell ref="A56:B56"/>
    <mergeCell ref="A58:B58"/>
    <mergeCell ref="A7:B7"/>
    <mergeCell ref="A8:B8"/>
    <mergeCell ref="A10:B10"/>
    <mergeCell ref="A11:B11"/>
    <mergeCell ref="A19:B19"/>
    <mergeCell ref="A68:B68"/>
    <mergeCell ref="A60:Z60"/>
    <mergeCell ref="A62:Z62"/>
    <mergeCell ref="A64:E64"/>
    <mergeCell ref="A66:B66"/>
    <mergeCell ref="A67:B67"/>
  </mergeCells>
  <pageMargins left="0.7" right="0.7" top="0.75" bottom="0.75" header="0.3" footer="0.3"/>
  <pageSetup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1"/>
  <sheetViews>
    <sheetView showGridLines="0" workbookViewId="0"/>
  </sheetViews>
  <sheetFormatPr defaultColWidth="21.44140625" defaultRowHeight="13.2" x14ac:dyDescent="0.25"/>
  <cols>
    <col min="1" max="1" width="21.44140625" style="282"/>
    <col min="2" max="2" width="22.44140625" style="282" customWidth="1"/>
    <col min="3" max="4" width="10.44140625" style="282" customWidth="1"/>
    <col min="5" max="5" width="11.44140625" style="282" customWidth="1"/>
    <col min="6" max="6" width="11.109375" style="282" customWidth="1"/>
    <col min="7" max="7" width="2.77734375" style="282" customWidth="1"/>
    <col min="8" max="9" width="10.44140625" style="282" customWidth="1"/>
    <col min="10" max="10" width="11.44140625" style="282" customWidth="1"/>
    <col min="11" max="11" width="11.109375" style="282" customWidth="1"/>
    <col min="12" max="12" width="2.77734375" style="282" customWidth="1"/>
    <col min="13" max="14" width="10.44140625" style="282" customWidth="1"/>
    <col min="15" max="15" width="11.44140625" style="282" customWidth="1"/>
    <col min="16" max="16" width="11.109375" style="282" customWidth="1"/>
    <col min="17" max="17" width="2.77734375" style="282" customWidth="1"/>
    <col min="18" max="19" width="10.44140625" style="282" customWidth="1"/>
    <col min="20" max="20" width="11.44140625" style="282" customWidth="1"/>
    <col min="21" max="21" width="11.109375" style="282" customWidth="1"/>
    <col min="22" max="22" width="2.77734375" style="282" customWidth="1"/>
    <col min="23" max="24" width="10.44140625" style="282" customWidth="1"/>
    <col min="25" max="25" width="11.44140625" style="282" customWidth="1"/>
    <col min="26" max="26" width="11.109375" style="282" customWidth="1"/>
    <col min="27" max="16384" width="21.44140625" style="282"/>
  </cols>
  <sheetData>
    <row r="1" spans="1:26" ht="12.45" customHeight="1" x14ac:dyDescent="0.3">
      <c r="A1" s="277"/>
      <c r="B1" s="277"/>
      <c r="C1" s="277"/>
      <c r="D1" s="277"/>
      <c r="E1" s="277"/>
      <c r="F1" s="277"/>
      <c r="G1" s="277"/>
      <c r="H1" s="277"/>
      <c r="I1" s="277"/>
      <c r="J1" s="278"/>
      <c r="K1" s="278"/>
      <c r="L1" s="278"/>
      <c r="M1" s="278"/>
      <c r="N1" s="278"/>
      <c r="O1" s="278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81" t="s">
        <v>0</v>
      </c>
    </row>
    <row r="2" spans="1:26" ht="18.75" customHeight="1" x14ac:dyDescent="0.3">
      <c r="A2" s="555" t="s">
        <v>1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4"/>
      <c r="X2" s="554"/>
      <c r="Y2" s="554"/>
      <c r="Z2" s="556"/>
    </row>
    <row r="3" spans="1:26" ht="18.75" customHeight="1" x14ac:dyDescent="0.3">
      <c r="A3" s="555" t="s">
        <v>159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  <c r="O3" s="554"/>
      <c r="P3" s="554"/>
      <c r="Q3" s="554"/>
      <c r="R3" s="554"/>
      <c r="S3" s="554"/>
      <c r="T3" s="554"/>
      <c r="U3" s="554"/>
      <c r="V3" s="554"/>
      <c r="W3" s="554"/>
      <c r="X3" s="554"/>
      <c r="Y3" s="554"/>
      <c r="Z3" s="556"/>
    </row>
    <row r="4" spans="1:26" ht="18.75" customHeight="1" x14ac:dyDescent="0.3">
      <c r="A4" s="555" t="s">
        <v>163</v>
      </c>
      <c r="B4" s="554"/>
      <c r="C4" s="554"/>
      <c r="D4" s="554"/>
      <c r="E4" s="554"/>
      <c r="F4" s="554"/>
      <c r="G4" s="554"/>
      <c r="H4" s="554"/>
      <c r="I4" s="554"/>
      <c r="J4" s="554"/>
      <c r="K4" s="557" t="s">
        <v>48</v>
      </c>
      <c r="L4" s="582"/>
      <c r="M4" s="554"/>
      <c r="N4" s="554"/>
      <c r="O4" s="554"/>
      <c r="P4" s="554"/>
      <c r="Q4" s="554"/>
      <c r="R4" s="554"/>
      <c r="S4" s="554"/>
      <c r="T4" s="554"/>
      <c r="U4" s="554"/>
      <c r="V4" s="554"/>
      <c r="W4" s="554"/>
      <c r="X4" s="554"/>
      <c r="Y4" s="554"/>
      <c r="Z4" s="556"/>
    </row>
    <row r="5" spans="1:26" ht="12.45" customHeight="1" x14ac:dyDescent="0.25">
      <c r="A5" s="583" t="s">
        <v>3</v>
      </c>
      <c r="B5" s="554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85"/>
    </row>
    <row r="6" spans="1:26" ht="12.45" customHeight="1" x14ac:dyDescent="0.25">
      <c r="A6" s="559" t="s">
        <v>4</v>
      </c>
      <c r="B6" s="560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85"/>
    </row>
    <row r="7" spans="1:26" ht="12.45" customHeight="1" x14ac:dyDescent="0.25">
      <c r="A7" s="559" t="s">
        <v>5</v>
      </c>
      <c r="B7" s="561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85"/>
    </row>
    <row r="8" spans="1:26" ht="12.45" customHeight="1" x14ac:dyDescent="0.25">
      <c r="A8" s="559" t="s">
        <v>6</v>
      </c>
      <c r="B8" s="562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85"/>
    </row>
    <row r="9" spans="1:26" ht="12.45" customHeight="1" x14ac:dyDescent="0.25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85"/>
    </row>
    <row r="10" spans="1:26" ht="12.45" customHeight="1" x14ac:dyDescent="0.25">
      <c r="A10" s="553" t="s">
        <v>162</v>
      </c>
      <c r="B10" s="554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85"/>
    </row>
    <row r="11" spans="1:26" ht="12.45" customHeight="1" x14ac:dyDescent="0.25">
      <c r="A11" s="579" t="s">
        <v>117</v>
      </c>
      <c r="B11" s="554"/>
      <c r="C11" s="286" t="s">
        <v>8</v>
      </c>
      <c r="D11" s="286" t="s">
        <v>8</v>
      </c>
      <c r="E11" s="286" t="s">
        <v>8</v>
      </c>
      <c r="F11" s="286" t="s">
        <v>8</v>
      </c>
      <c r="G11" s="287"/>
      <c r="H11" s="286" t="s">
        <v>10</v>
      </c>
      <c r="I11" s="286" t="s">
        <v>10</v>
      </c>
      <c r="J11" s="286" t="s">
        <v>10</v>
      </c>
      <c r="K11" s="286" t="s">
        <v>10</v>
      </c>
      <c r="L11" s="287"/>
      <c r="M11" s="286" t="s">
        <v>11</v>
      </c>
      <c r="N11" s="286" t="s">
        <v>11</v>
      </c>
      <c r="O11" s="286" t="s">
        <v>11</v>
      </c>
      <c r="P11" s="286" t="s">
        <v>11</v>
      </c>
      <c r="Q11" s="287"/>
      <c r="R11" s="286" t="s">
        <v>12</v>
      </c>
      <c r="S11" s="286" t="s">
        <v>12</v>
      </c>
      <c r="T11" s="286" t="s">
        <v>12</v>
      </c>
      <c r="U11" s="286" t="s">
        <v>12</v>
      </c>
      <c r="V11" s="287"/>
      <c r="W11" s="287">
        <v>2015</v>
      </c>
      <c r="X11" s="287">
        <v>2015</v>
      </c>
      <c r="Y11" s="287">
        <v>2015</v>
      </c>
      <c r="Z11" s="288">
        <v>2015</v>
      </c>
    </row>
    <row r="12" spans="1:26" ht="12.45" customHeight="1" x14ac:dyDescent="0.25">
      <c r="A12" s="277"/>
      <c r="B12" s="277"/>
      <c r="C12" s="289" t="s">
        <v>157</v>
      </c>
      <c r="D12" s="289" t="s">
        <v>156</v>
      </c>
      <c r="E12" s="289" t="s">
        <v>155</v>
      </c>
      <c r="F12" s="289" t="s">
        <v>154</v>
      </c>
      <c r="G12" s="290"/>
      <c r="H12" s="289" t="s">
        <v>157</v>
      </c>
      <c r="I12" s="289" t="s">
        <v>156</v>
      </c>
      <c r="J12" s="289" t="s">
        <v>155</v>
      </c>
      <c r="K12" s="289" t="s">
        <v>154</v>
      </c>
      <c r="L12" s="290"/>
      <c r="M12" s="289" t="s">
        <v>157</v>
      </c>
      <c r="N12" s="289" t="s">
        <v>156</v>
      </c>
      <c r="O12" s="289" t="s">
        <v>155</v>
      </c>
      <c r="P12" s="289" t="s">
        <v>154</v>
      </c>
      <c r="Q12" s="290"/>
      <c r="R12" s="289" t="s">
        <v>157</v>
      </c>
      <c r="S12" s="289" t="s">
        <v>156</v>
      </c>
      <c r="T12" s="289" t="s">
        <v>155</v>
      </c>
      <c r="U12" s="289" t="s">
        <v>154</v>
      </c>
      <c r="V12" s="290"/>
      <c r="W12" s="289" t="s">
        <v>157</v>
      </c>
      <c r="X12" s="289" t="s">
        <v>156</v>
      </c>
      <c r="Y12" s="289" t="s">
        <v>155</v>
      </c>
      <c r="Z12" s="291" t="s">
        <v>154</v>
      </c>
    </row>
    <row r="13" spans="1:26" ht="12.45" customHeight="1" x14ac:dyDescent="0.25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  <c r="Z13" s="285"/>
    </row>
    <row r="14" spans="1:26" ht="12.45" customHeight="1" x14ac:dyDescent="0.25">
      <c r="A14" s="277"/>
      <c r="B14" s="299" t="s">
        <v>90</v>
      </c>
      <c r="C14" s="355">
        <v>45800000</v>
      </c>
      <c r="D14" s="355">
        <v>94000000</v>
      </c>
      <c r="E14" s="355">
        <v>53200000</v>
      </c>
      <c r="F14" s="355">
        <v>192900000</v>
      </c>
      <c r="G14" s="355"/>
      <c r="H14" s="355">
        <v>44100000</v>
      </c>
      <c r="I14" s="355">
        <v>106400000</v>
      </c>
      <c r="J14" s="355">
        <v>45700000</v>
      </c>
      <c r="K14" s="355">
        <v>196100000</v>
      </c>
      <c r="L14" s="360"/>
      <c r="M14" s="383">
        <v>42200000</v>
      </c>
      <c r="N14" s="383">
        <v>101600000</v>
      </c>
      <c r="O14" s="383">
        <v>47200000</v>
      </c>
      <c r="P14" s="383">
        <v>191000000</v>
      </c>
      <c r="Q14" s="360"/>
      <c r="R14" s="370">
        <v>45800000</v>
      </c>
      <c r="S14" s="370">
        <v>114000000</v>
      </c>
      <c r="T14" s="370">
        <v>43600000</v>
      </c>
      <c r="U14" s="370">
        <v>203400000</v>
      </c>
      <c r="V14" s="360"/>
      <c r="W14" s="355">
        <v>177900000</v>
      </c>
      <c r="X14" s="355">
        <v>415900000</v>
      </c>
      <c r="Y14" s="355">
        <v>189800000</v>
      </c>
      <c r="Z14" s="355">
        <v>783600000</v>
      </c>
    </row>
    <row r="15" spans="1:26" ht="12.45" customHeight="1" x14ac:dyDescent="0.25">
      <c r="A15" s="277"/>
      <c r="B15" s="299" t="s">
        <v>93</v>
      </c>
      <c r="C15" s="355">
        <v>159500000</v>
      </c>
      <c r="D15" s="355">
        <v>36000000</v>
      </c>
      <c r="E15" s="355">
        <v>37000000</v>
      </c>
      <c r="F15" s="355">
        <v>232600000</v>
      </c>
      <c r="G15" s="355"/>
      <c r="H15" s="355">
        <v>145800000</v>
      </c>
      <c r="I15" s="355">
        <v>55000000</v>
      </c>
      <c r="J15" s="355">
        <v>32800000</v>
      </c>
      <c r="K15" s="355">
        <v>233600000</v>
      </c>
      <c r="L15" s="360"/>
      <c r="M15" s="383">
        <v>122900000</v>
      </c>
      <c r="N15" s="383">
        <v>58400000</v>
      </c>
      <c r="O15" s="383">
        <v>36900000</v>
      </c>
      <c r="P15" s="383">
        <v>218300000</v>
      </c>
      <c r="Q15" s="360"/>
      <c r="R15" s="370">
        <v>99300000</v>
      </c>
      <c r="S15" s="370">
        <v>68300000</v>
      </c>
      <c r="T15" s="370">
        <v>30800000</v>
      </c>
      <c r="U15" s="370">
        <v>198500000</v>
      </c>
      <c r="V15" s="360"/>
      <c r="W15" s="355">
        <v>527600000</v>
      </c>
      <c r="X15" s="355">
        <v>217800000</v>
      </c>
      <c r="Y15" s="355">
        <v>137500000</v>
      </c>
      <c r="Z15" s="355">
        <v>883000000</v>
      </c>
    </row>
    <row r="16" spans="1:26" ht="12.45" customHeight="1" x14ac:dyDescent="0.25">
      <c r="A16" s="277"/>
      <c r="B16" s="299" t="s">
        <v>91</v>
      </c>
      <c r="C16" s="355">
        <v>25000000</v>
      </c>
      <c r="D16" s="355">
        <v>26300000</v>
      </c>
      <c r="E16" s="355">
        <v>13800000</v>
      </c>
      <c r="F16" s="355">
        <v>65200000</v>
      </c>
      <c r="G16" s="355"/>
      <c r="H16" s="355">
        <v>24800000</v>
      </c>
      <c r="I16" s="355">
        <v>31500000</v>
      </c>
      <c r="J16" s="355">
        <v>14500000</v>
      </c>
      <c r="K16" s="355">
        <v>70700000</v>
      </c>
      <c r="L16" s="360"/>
      <c r="M16" s="383">
        <v>24700000</v>
      </c>
      <c r="N16" s="383">
        <v>31600000</v>
      </c>
      <c r="O16" s="383">
        <v>11700000</v>
      </c>
      <c r="P16" s="383">
        <v>68100000</v>
      </c>
      <c r="Q16" s="360"/>
      <c r="R16" s="370">
        <v>26100000</v>
      </c>
      <c r="S16" s="370">
        <v>37300000</v>
      </c>
      <c r="T16" s="370">
        <v>14600000</v>
      </c>
      <c r="U16" s="370">
        <v>77900000</v>
      </c>
      <c r="V16" s="360"/>
      <c r="W16" s="355">
        <v>100600000</v>
      </c>
      <c r="X16" s="355">
        <v>126700000</v>
      </c>
      <c r="Y16" s="355">
        <v>54500000</v>
      </c>
      <c r="Z16" s="355">
        <v>281900000</v>
      </c>
    </row>
    <row r="17" spans="1:26" ht="12.45" customHeight="1" x14ac:dyDescent="0.25">
      <c r="A17" s="277"/>
      <c r="B17" s="299" t="s">
        <v>121</v>
      </c>
      <c r="C17" s="355">
        <v>5200000</v>
      </c>
      <c r="D17" s="355">
        <v>0</v>
      </c>
      <c r="E17" s="355">
        <v>17600000</v>
      </c>
      <c r="F17" s="355">
        <v>22800000</v>
      </c>
      <c r="G17" s="355"/>
      <c r="H17" s="355">
        <v>5500000</v>
      </c>
      <c r="I17" s="355">
        <v>0</v>
      </c>
      <c r="J17" s="355">
        <v>16800000</v>
      </c>
      <c r="K17" s="355">
        <v>22300000</v>
      </c>
      <c r="L17" s="360"/>
      <c r="M17" s="383">
        <v>5200000</v>
      </c>
      <c r="N17" s="355">
        <v>0</v>
      </c>
      <c r="O17" s="383">
        <v>15000000</v>
      </c>
      <c r="P17" s="383">
        <v>20300000</v>
      </c>
      <c r="Q17" s="360"/>
      <c r="R17" s="370">
        <v>6000000</v>
      </c>
      <c r="S17" s="370">
        <v>0</v>
      </c>
      <c r="T17" s="370">
        <v>14300000</v>
      </c>
      <c r="U17" s="370">
        <v>20300000</v>
      </c>
      <c r="V17" s="360"/>
      <c r="W17" s="355">
        <v>22000000</v>
      </c>
      <c r="X17" s="355">
        <v>0</v>
      </c>
      <c r="Y17" s="355">
        <v>63700000</v>
      </c>
      <c r="Z17" s="355">
        <v>85700000</v>
      </c>
    </row>
    <row r="18" spans="1:26" ht="12.45" customHeight="1" x14ac:dyDescent="0.25">
      <c r="A18" s="277"/>
      <c r="B18" s="299" t="s">
        <v>122</v>
      </c>
      <c r="C18" s="355">
        <v>200000</v>
      </c>
      <c r="D18" s="355">
        <v>0</v>
      </c>
      <c r="E18" s="355">
        <v>0</v>
      </c>
      <c r="F18" s="355">
        <v>200000</v>
      </c>
      <c r="G18" s="355"/>
      <c r="H18" s="355">
        <v>200000</v>
      </c>
      <c r="I18" s="355">
        <v>0</v>
      </c>
      <c r="J18" s="355">
        <v>0</v>
      </c>
      <c r="K18" s="355">
        <v>300000</v>
      </c>
      <c r="L18" s="360"/>
      <c r="M18" s="383">
        <v>200000</v>
      </c>
      <c r="N18" s="355">
        <v>0</v>
      </c>
      <c r="O18" s="355">
        <v>0</v>
      </c>
      <c r="P18" s="383">
        <v>200000</v>
      </c>
      <c r="Q18" s="360"/>
      <c r="R18" s="355">
        <v>300000</v>
      </c>
      <c r="S18" s="355">
        <v>0</v>
      </c>
      <c r="T18" s="355">
        <v>0</v>
      </c>
      <c r="U18" s="355">
        <v>400000</v>
      </c>
      <c r="V18" s="360"/>
      <c r="W18" s="355">
        <v>1000000</v>
      </c>
      <c r="X18" s="355">
        <v>0</v>
      </c>
      <c r="Y18" s="355">
        <v>0</v>
      </c>
      <c r="Z18" s="355">
        <v>1000000</v>
      </c>
    </row>
    <row r="19" spans="1:26" ht="12.45" customHeight="1" x14ac:dyDescent="0.25">
      <c r="A19" s="277"/>
      <c r="B19" s="299" t="s">
        <v>89</v>
      </c>
      <c r="C19" s="358">
        <v>4500000</v>
      </c>
      <c r="D19" s="358">
        <v>0</v>
      </c>
      <c r="E19" s="358">
        <v>1400000</v>
      </c>
      <c r="F19" s="358">
        <v>5900000</v>
      </c>
      <c r="G19" s="358"/>
      <c r="H19" s="358">
        <v>3100000</v>
      </c>
      <c r="I19" s="358">
        <v>0</v>
      </c>
      <c r="J19" s="358">
        <v>1000000</v>
      </c>
      <c r="K19" s="358">
        <v>4100000</v>
      </c>
      <c r="L19" s="359"/>
      <c r="M19" s="382">
        <v>3200000</v>
      </c>
      <c r="N19" s="358">
        <v>0</v>
      </c>
      <c r="O19" s="382">
        <v>900000</v>
      </c>
      <c r="P19" s="382">
        <v>4000000</v>
      </c>
      <c r="Q19" s="359"/>
      <c r="R19" s="381">
        <v>2400000</v>
      </c>
      <c r="S19" s="381">
        <v>0</v>
      </c>
      <c r="T19" s="381">
        <v>1200000</v>
      </c>
      <c r="U19" s="381">
        <v>3600000</v>
      </c>
      <c r="V19" s="359"/>
      <c r="W19" s="358">
        <v>13200000</v>
      </c>
      <c r="X19" s="358">
        <v>0</v>
      </c>
      <c r="Y19" s="358">
        <v>4500000</v>
      </c>
      <c r="Z19" s="358">
        <v>17600000</v>
      </c>
    </row>
    <row r="20" spans="1:26" ht="12.45" customHeight="1" x14ac:dyDescent="0.25">
      <c r="A20" s="565" t="s">
        <v>88</v>
      </c>
      <c r="B20" s="554"/>
      <c r="C20" s="357">
        <v>240300000</v>
      </c>
      <c r="D20" s="357">
        <v>156300000</v>
      </c>
      <c r="E20" s="357">
        <v>123000000</v>
      </c>
      <c r="F20" s="357">
        <v>519700000</v>
      </c>
      <c r="G20" s="357"/>
      <c r="H20" s="357">
        <v>223500000</v>
      </c>
      <c r="I20" s="357">
        <v>192900000</v>
      </c>
      <c r="J20" s="357">
        <v>110800000</v>
      </c>
      <c r="K20" s="357">
        <v>527200000</v>
      </c>
      <c r="L20" s="356"/>
      <c r="M20" s="387">
        <v>198500000</v>
      </c>
      <c r="N20" s="387">
        <v>191700000</v>
      </c>
      <c r="O20" s="387">
        <v>111700000</v>
      </c>
      <c r="P20" s="387">
        <v>501900000</v>
      </c>
      <c r="Q20" s="356"/>
      <c r="R20" s="386">
        <v>180000000</v>
      </c>
      <c r="S20" s="386">
        <v>219500000</v>
      </c>
      <c r="T20" s="386">
        <v>104500000</v>
      </c>
      <c r="U20" s="386">
        <v>504100000</v>
      </c>
      <c r="V20" s="356"/>
      <c r="W20" s="357">
        <v>842300000</v>
      </c>
      <c r="X20" s="357">
        <v>760400000</v>
      </c>
      <c r="Y20" s="357">
        <v>450000000</v>
      </c>
      <c r="Z20" s="357">
        <v>2052800000</v>
      </c>
    </row>
    <row r="21" spans="1:26" ht="12.45" customHeight="1" x14ac:dyDescent="0.25">
      <c r="A21" s="277"/>
      <c r="B21" s="277"/>
      <c r="C21" s="277"/>
      <c r="D21" s="277"/>
      <c r="E21" s="277"/>
      <c r="F21" s="277"/>
      <c r="G21" s="285"/>
      <c r="H21" s="277"/>
      <c r="I21" s="277"/>
      <c r="J21" s="277"/>
      <c r="K21" s="285"/>
      <c r="L21" s="277"/>
      <c r="M21" s="385"/>
      <c r="N21" s="385"/>
      <c r="O21" s="385"/>
      <c r="P21" s="385"/>
      <c r="Q21" s="277"/>
      <c r="R21" s="384"/>
      <c r="S21" s="384"/>
      <c r="T21" s="384"/>
      <c r="U21" s="384"/>
      <c r="V21" s="277"/>
      <c r="W21" s="277"/>
      <c r="X21" s="277"/>
      <c r="Y21" s="277"/>
      <c r="Z21" s="285"/>
    </row>
    <row r="22" spans="1:26" ht="12.45" customHeight="1" x14ac:dyDescent="0.25">
      <c r="A22" s="277"/>
      <c r="B22" s="299" t="s">
        <v>103</v>
      </c>
      <c r="C22" s="355">
        <v>135100000</v>
      </c>
      <c r="D22" s="355">
        <v>23600000</v>
      </c>
      <c r="E22" s="355">
        <v>104700000</v>
      </c>
      <c r="F22" s="355">
        <v>263400000</v>
      </c>
      <c r="G22" s="355"/>
      <c r="H22" s="355">
        <v>131700000</v>
      </c>
      <c r="I22" s="355">
        <v>26000000</v>
      </c>
      <c r="J22" s="355">
        <v>96900000</v>
      </c>
      <c r="K22" s="355">
        <v>254600000</v>
      </c>
      <c r="L22" s="360"/>
      <c r="M22" s="383">
        <v>133200000</v>
      </c>
      <c r="N22" s="383">
        <v>23800000</v>
      </c>
      <c r="O22" s="383">
        <v>107100000</v>
      </c>
      <c r="P22" s="383">
        <v>264100000</v>
      </c>
      <c r="Q22" s="360"/>
      <c r="R22" s="370">
        <v>138500000</v>
      </c>
      <c r="S22" s="370">
        <v>26900000</v>
      </c>
      <c r="T22" s="370">
        <v>122300000</v>
      </c>
      <c r="U22" s="370">
        <v>287700000</v>
      </c>
      <c r="V22" s="360"/>
      <c r="W22" s="355">
        <v>538500000</v>
      </c>
      <c r="X22" s="355">
        <v>100200000</v>
      </c>
      <c r="Y22" s="355">
        <v>431000000</v>
      </c>
      <c r="Z22" s="355">
        <v>1069600000</v>
      </c>
    </row>
    <row r="23" spans="1:26" ht="12.45" customHeight="1" x14ac:dyDescent="0.25">
      <c r="A23" s="277"/>
      <c r="B23" s="299" t="s">
        <v>101</v>
      </c>
      <c r="C23" s="355">
        <v>49300000</v>
      </c>
      <c r="D23" s="355">
        <v>3500000</v>
      </c>
      <c r="E23" s="355">
        <v>83300000</v>
      </c>
      <c r="F23" s="355">
        <v>136200000</v>
      </c>
      <c r="G23" s="355"/>
      <c r="H23" s="355">
        <v>48100000</v>
      </c>
      <c r="I23" s="355">
        <v>3800000</v>
      </c>
      <c r="J23" s="355">
        <v>76400000</v>
      </c>
      <c r="K23" s="355">
        <v>128300000</v>
      </c>
      <c r="L23" s="360"/>
      <c r="M23" s="383">
        <v>49600000</v>
      </c>
      <c r="N23" s="383">
        <v>3500000</v>
      </c>
      <c r="O23" s="383">
        <v>78100000</v>
      </c>
      <c r="P23" s="383">
        <v>131200000</v>
      </c>
      <c r="Q23" s="360"/>
      <c r="R23" s="370">
        <v>50500000</v>
      </c>
      <c r="S23" s="370">
        <v>3800000</v>
      </c>
      <c r="T23" s="370">
        <v>93000000</v>
      </c>
      <c r="U23" s="370">
        <v>147400000</v>
      </c>
      <c r="V23" s="360"/>
      <c r="W23" s="355">
        <v>197500000</v>
      </c>
      <c r="X23" s="355">
        <v>14600000</v>
      </c>
      <c r="Y23" s="355">
        <v>330800000</v>
      </c>
      <c r="Z23" s="355">
        <v>543000000</v>
      </c>
    </row>
    <row r="24" spans="1:26" ht="12.45" customHeight="1" x14ac:dyDescent="0.25">
      <c r="A24" s="277"/>
      <c r="B24" s="299" t="s">
        <v>106</v>
      </c>
      <c r="C24" s="355">
        <v>1700000</v>
      </c>
      <c r="D24" s="355">
        <v>30700000</v>
      </c>
      <c r="E24" s="355">
        <v>10300000</v>
      </c>
      <c r="F24" s="355">
        <v>42600000</v>
      </c>
      <c r="G24" s="355"/>
      <c r="H24" s="355">
        <v>1200000</v>
      </c>
      <c r="I24" s="355">
        <v>33400000</v>
      </c>
      <c r="J24" s="355">
        <v>11400000</v>
      </c>
      <c r="K24" s="355">
        <v>46000000</v>
      </c>
      <c r="L24" s="360"/>
      <c r="M24" s="383">
        <v>1600000</v>
      </c>
      <c r="N24" s="383">
        <v>32000000</v>
      </c>
      <c r="O24" s="383">
        <v>8900000</v>
      </c>
      <c r="P24" s="383">
        <v>42500000</v>
      </c>
      <c r="Q24" s="360"/>
      <c r="R24" s="370">
        <v>1500000</v>
      </c>
      <c r="S24" s="370">
        <v>35200000</v>
      </c>
      <c r="T24" s="370">
        <v>7700000</v>
      </c>
      <c r="U24" s="370">
        <v>44400000</v>
      </c>
      <c r="V24" s="360"/>
      <c r="W24" s="355">
        <v>6000000</v>
      </c>
      <c r="X24" s="355">
        <v>131200000</v>
      </c>
      <c r="Y24" s="355">
        <v>38300000</v>
      </c>
      <c r="Z24" s="355">
        <v>175600000</v>
      </c>
    </row>
    <row r="25" spans="1:26" ht="12.45" customHeight="1" x14ac:dyDescent="0.25">
      <c r="A25" s="277"/>
      <c r="B25" s="299" t="s">
        <v>105</v>
      </c>
      <c r="C25" s="355">
        <v>57800000</v>
      </c>
      <c r="D25" s="355">
        <v>84000000</v>
      </c>
      <c r="E25" s="355">
        <v>29200000</v>
      </c>
      <c r="F25" s="355">
        <v>171000000</v>
      </c>
      <c r="G25" s="355"/>
      <c r="H25" s="355">
        <v>58700000</v>
      </c>
      <c r="I25" s="355">
        <v>93300000</v>
      </c>
      <c r="J25" s="355">
        <v>31900000</v>
      </c>
      <c r="K25" s="355">
        <v>183800000</v>
      </c>
      <c r="L25" s="360"/>
      <c r="M25" s="383">
        <v>58700000</v>
      </c>
      <c r="N25" s="383">
        <v>91800000</v>
      </c>
      <c r="O25" s="383">
        <v>38300000</v>
      </c>
      <c r="P25" s="383">
        <v>188800000</v>
      </c>
      <c r="Q25" s="360"/>
      <c r="R25" s="370">
        <v>56000000</v>
      </c>
      <c r="S25" s="370">
        <v>102400000</v>
      </c>
      <c r="T25" s="370">
        <v>33700000</v>
      </c>
      <c r="U25" s="370">
        <v>192100000</v>
      </c>
      <c r="V25" s="360"/>
      <c r="W25" s="355">
        <v>231200000</v>
      </c>
      <c r="X25" s="355">
        <v>371500000</v>
      </c>
      <c r="Y25" s="355">
        <v>133100000</v>
      </c>
      <c r="Z25" s="355">
        <v>735900000</v>
      </c>
    </row>
    <row r="26" spans="1:26" ht="12.45" customHeight="1" x14ac:dyDescent="0.25">
      <c r="A26" s="277"/>
      <c r="B26" s="299" t="s">
        <v>102</v>
      </c>
      <c r="C26" s="355">
        <v>25000000</v>
      </c>
      <c r="D26" s="355">
        <v>14100000</v>
      </c>
      <c r="E26" s="355">
        <v>3900000</v>
      </c>
      <c r="F26" s="355">
        <v>43000000</v>
      </c>
      <c r="G26" s="355"/>
      <c r="H26" s="355">
        <v>23900000</v>
      </c>
      <c r="I26" s="355">
        <v>15900000</v>
      </c>
      <c r="J26" s="355">
        <v>3900000</v>
      </c>
      <c r="K26" s="355">
        <v>43600000</v>
      </c>
      <c r="L26" s="360"/>
      <c r="M26" s="383">
        <v>22600000</v>
      </c>
      <c r="N26" s="383">
        <v>15600000</v>
      </c>
      <c r="O26" s="383">
        <v>4600000</v>
      </c>
      <c r="P26" s="383">
        <v>42700000</v>
      </c>
      <c r="Q26" s="360"/>
      <c r="R26" s="370">
        <v>24800000</v>
      </c>
      <c r="S26" s="370">
        <v>16700000</v>
      </c>
      <c r="T26" s="370">
        <v>3800000</v>
      </c>
      <c r="U26" s="370">
        <v>45400000</v>
      </c>
      <c r="V26" s="360"/>
      <c r="W26" s="355">
        <v>96200000</v>
      </c>
      <c r="X26" s="355">
        <v>62300000</v>
      </c>
      <c r="Y26" s="355">
        <v>16200000</v>
      </c>
      <c r="Z26" s="355">
        <v>174800000</v>
      </c>
    </row>
    <row r="27" spans="1:26" ht="12.45" customHeight="1" x14ac:dyDescent="0.25">
      <c r="A27" s="277"/>
      <c r="B27" s="299" t="s">
        <v>123</v>
      </c>
      <c r="C27" s="355">
        <v>5200000</v>
      </c>
      <c r="D27" s="355">
        <v>0</v>
      </c>
      <c r="E27" s="355">
        <v>2300000</v>
      </c>
      <c r="F27" s="355">
        <v>7600000</v>
      </c>
      <c r="G27" s="355"/>
      <c r="H27" s="355">
        <v>4800000</v>
      </c>
      <c r="I27" s="355">
        <v>0</v>
      </c>
      <c r="J27" s="355">
        <v>2100000</v>
      </c>
      <c r="K27" s="355">
        <v>6900000</v>
      </c>
      <c r="L27" s="360"/>
      <c r="M27" s="383">
        <v>5000000</v>
      </c>
      <c r="N27" s="355">
        <v>0</v>
      </c>
      <c r="O27" s="383">
        <v>1800000</v>
      </c>
      <c r="P27" s="383">
        <v>6700000</v>
      </c>
      <c r="Q27" s="360"/>
      <c r="R27" s="370">
        <v>4300000</v>
      </c>
      <c r="S27" s="370">
        <v>0</v>
      </c>
      <c r="T27" s="370">
        <v>2100000</v>
      </c>
      <c r="U27" s="370">
        <v>6300000</v>
      </c>
      <c r="V27" s="360"/>
      <c r="W27" s="355">
        <v>19200000</v>
      </c>
      <c r="X27" s="355">
        <v>0</v>
      </c>
      <c r="Y27" s="355">
        <v>8300000</v>
      </c>
      <c r="Z27" s="355">
        <v>27500000</v>
      </c>
    </row>
    <row r="28" spans="1:26" ht="12.45" customHeight="1" x14ac:dyDescent="0.25">
      <c r="A28" s="277"/>
      <c r="B28" s="299" t="s">
        <v>108</v>
      </c>
      <c r="C28" s="355">
        <v>700000</v>
      </c>
      <c r="D28" s="355">
        <v>0</v>
      </c>
      <c r="E28" s="355">
        <v>1100000</v>
      </c>
      <c r="F28" s="355">
        <v>1800000</v>
      </c>
      <c r="G28" s="355"/>
      <c r="H28" s="355">
        <v>900000</v>
      </c>
      <c r="I28" s="355">
        <v>0</v>
      </c>
      <c r="J28" s="355">
        <v>1100000</v>
      </c>
      <c r="K28" s="355">
        <v>2000000</v>
      </c>
      <c r="L28" s="360"/>
      <c r="M28" s="383">
        <v>900000</v>
      </c>
      <c r="N28" s="355">
        <v>0</v>
      </c>
      <c r="O28" s="383">
        <v>900000</v>
      </c>
      <c r="P28" s="383">
        <v>1800000</v>
      </c>
      <c r="Q28" s="360"/>
      <c r="R28" s="370">
        <v>900000</v>
      </c>
      <c r="S28" s="370">
        <v>0</v>
      </c>
      <c r="T28" s="370">
        <v>600000</v>
      </c>
      <c r="U28" s="370">
        <v>1400000</v>
      </c>
      <c r="V28" s="360"/>
      <c r="W28" s="355">
        <v>3400000</v>
      </c>
      <c r="X28" s="355">
        <v>0</v>
      </c>
      <c r="Y28" s="355">
        <v>3600000</v>
      </c>
      <c r="Z28" s="355">
        <v>7000000</v>
      </c>
    </row>
    <row r="29" spans="1:26" ht="12.45" customHeight="1" x14ac:dyDescent="0.25">
      <c r="A29" s="277"/>
      <c r="B29" s="299" t="s">
        <v>104</v>
      </c>
      <c r="C29" s="355">
        <v>1500000</v>
      </c>
      <c r="D29" s="355">
        <v>0</v>
      </c>
      <c r="E29" s="355">
        <v>100000</v>
      </c>
      <c r="F29" s="355">
        <v>1600000</v>
      </c>
      <c r="G29" s="355"/>
      <c r="H29" s="355">
        <v>1400000</v>
      </c>
      <c r="I29" s="355">
        <v>0</v>
      </c>
      <c r="J29" s="355">
        <v>0</v>
      </c>
      <c r="K29" s="355">
        <v>1400000</v>
      </c>
      <c r="L29" s="360"/>
      <c r="M29" s="383">
        <v>1700000</v>
      </c>
      <c r="N29" s="355">
        <v>0</v>
      </c>
      <c r="O29" s="355">
        <v>100000</v>
      </c>
      <c r="P29" s="383">
        <v>1800000</v>
      </c>
      <c r="Q29" s="360"/>
      <c r="R29" s="355">
        <v>1500000</v>
      </c>
      <c r="S29" s="355">
        <v>0</v>
      </c>
      <c r="T29" s="355">
        <v>0</v>
      </c>
      <c r="U29" s="355">
        <v>1500000</v>
      </c>
      <c r="V29" s="360"/>
      <c r="W29" s="355">
        <v>6100000</v>
      </c>
      <c r="X29" s="355">
        <v>0</v>
      </c>
      <c r="Y29" s="355">
        <v>200000</v>
      </c>
      <c r="Z29" s="355">
        <v>6300000</v>
      </c>
    </row>
    <row r="30" spans="1:26" ht="12.45" customHeight="1" x14ac:dyDescent="0.25">
      <c r="A30" s="277"/>
      <c r="B30" s="299" t="s">
        <v>152</v>
      </c>
      <c r="C30" s="355">
        <v>16700000</v>
      </c>
      <c r="D30" s="355">
        <v>15900000</v>
      </c>
      <c r="E30" s="355">
        <v>17800000</v>
      </c>
      <c r="F30" s="355">
        <v>50400000</v>
      </c>
      <c r="G30" s="355"/>
      <c r="H30" s="355">
        <v>14200000</v>
      </c>
      <c r="I30" s="355">
        <v>18000000</v>
      </c>
      <c r="J30" s="355">
        <v>13900000</v>
      </c>
      <c r="K30" s="355">
        <v>46100000</v>
      </c>
      <c r="L30" s="360"/>
      <c r="M30" s="355">
        <v>18100000</v>
      </c>
      <c r="N30" s="383">
        <v>19900000</v>
      </c>
      <c r="O30" s="383">
        <v>16200000</v>
      </c>
      <c r="P30" s="383">
        <v>54300000</v>
      </c>
      <c r="Q30" s="360"/>
      <c r="R30" s="370">
        <v>20000000</v>
      </c>
      <c r="S30" s="370">
        <v>24900000</v>
      </c>
      <c r="T30" s="370">
        <v>18500000</v>
      </c>
      <c r="U30" s="370">
        <v>63400000</v>
      </c>
      <c r="V30" s="360"/>
      <c r="W30" s="355">
        <v>69000000</v>
      </c>
      <c r="X30" s="355">
        <v>78700000</v>
      </c>
      <c r="Y30" s="355">
        <v>66400000</v>
      </c>
      <c r="Z30" s="355">
        <v>214200000</v>
      </c>
    </row>
    <row r="31" spans="1:26" ht="12.45" customHeight="1" x14ac:dyDescent="0.25">
      <c r="A31" s="277"/>
      <c r="B31" s="299" t="s">
        <v>153</v>
      </c>
      <c r="C31" s="355">
        <v>1200000</v>
      </c>
      <c r="D31" s="355">
        <v>2100000</v>
      </c>
      <c r="E31" s="355">
        <v>700000</v>
      </c>
      <c r="F31" s="355">
        <v>4100000</v>
      </c>
      <c r="G31" s="358"/>
      <c r="H31" s="355">
        <v>500000</v>
      </c>
      <c r="I31" s="355">
        <v>0</v>
      </c>
      <c r="J31" s="355">
        <v>500000</v>
      </c>
      <c r="K31" s="355">
        <v>1200000</v>
      </c>
      <c r="L31" s="359"/>
      <c r="M31" s="355">
        <v>1200000</v>
      </c>
      <c r="N31" s="355">
        <v>0</v>
      </c>
      <c r="O31" s="355">
        <v>1200000</v>
      </c>
      <c r="P31" s="383">
        <v>2400000</v>
      </c>
      <c r="Q31" s="359"/>
      <c r="R31" s="355">
        <v>3800000</v>
      </c>
      <c r="S31" s="355">
        <v>0</v>
      </c>
      <c r="T31" s="355">
        <v>1200000</v>
      </c>
      <c r="U31" s="355">
        <v>5000000</v>
      </c>
      <c r="V31" s="359"/>
      <c r="W31" s="355">
        <v>6700000</v>
      </c>
      <c r="X31" s="355">
        <v>2200000</v>
      </c>
      <c r="Y31" s="355">
        <v>3600000</v>
      </c>
      <c r="Z31" s="355">
        <v>12400000</v>
      </c>
    </row>
    <row r="32" spans="1:26" ht="12.45" customHeight="1" x14ac:dyDescent="0.25">
      <c r="A32" s="277"/>
      <c r="B32" s="299" t="s">
        <v>98</v>
      </c>
      <c r="C32" s="355">
        <v>2100000</v>
      </c>
      <c r="D32" s="355">
        <v>0</v>
      </c>
      <c r="E32" s="355">
        <v>1400000</v>
      </c>
      <c r="F32" s="355">
        <v>3400000</v>
      </c>
      <c r="G32" s="355"/>
      <c r="H32" s="355">
        <v>5800000</v>
      </c>
      <c r="I32" s="355">
        <v>0</v>
      </c>
      <c r="J32" s="355">
        <v>1200000</v>
      </c>
      <c r="K32" s="355">
        <v>7000000</v>
      </c>
      <c r="L32" s="360"/>
      <c r="M32" s="389">
        <v>10300000</v>
      </c>
      <c r="N32" s="355">
        <v>200000</v>
      </c>
      <c r="O32" s="383">
        <v>0</v>
      </c>
      <c r="P32" s="383">
        <v>10500000</v>
      </c>
      <c r="Q32" s="360"/>
      <c r="R32" s="370">
        <v>15700000</v>
      </c>
      <c r="S32" s="370">
        <v>1300000</v>
      </c>
      <c r="T32" s="370">
        <v>3100000</v>
      </c>
      <c r="U32" s="370">
        <v>20100000</v>
      </c>
      <c r="V32" s="360"/>
      <c r="W32" s="355">
        <v>33900000</v>
      </c>
      <c r="X32" s="355">
        <v>1500000</v>
      </c>
      <c r="Y32" s="355">
        <v>5600000</v>
      </c>
      <c r="Z32" s="355">
        <v>41000000</v>
      </c>
    </row>
    <row r="33" spans="1:26" ht="12.45" customHeight="1" x14ac:dyDescent="0.25">
      <c r="A33" s="277"/>
      <c r="B33" s="299" t="s">
        <v>126</v>
      </c>
      <c r="C33" s="355">
        <v>0</v>
      </c>
      <c r="D33" s="355">
        <v>0</v>
      </c>
      <c r="E33" s="355">
        <v>0</v>
      </c>
      <c r="F33" s="355">
        <v>0</v>
      </c>
      <c r="G33" s="355"/>
      <c r="H33" s="355">
        <v>0</v>
      </c>
      <c r="I33" s="355">
        <v>0</v>
      </c>
      <c r="J33" s="355">
        <v>0</v>
      </c>
      <c r="K33" s="355">
        <v>0</v>
      </c>
      <c r="L33" s="360"/>
      <c r="M33" s="389">
        <v>2000000</v>
      </c>
      <c r="N33" s="355">
        <v>1800000</v>
      </c>
      <c r="O33" s="383">
        <v>0</v>
      </c>
      <c r="P33" s="383">
        <v>3800000</v>
      </c>
      <c r="Q33" s="360"/>
      <c r="R33" s="370">
        <v>3300000</v>
      </c>
      <c r="S33" s="370">
        <v>3700000</v>
      </c>
      <c r="T33" s="370">
        <v>300000</v>
      </c>
      <c r="U33" s="370">
        <v>7300000</v>
      </c>
      <c r="V33" s="360"/>
      <c r="W33" s="355">
        <v>5300000</v>
      </c>
      <c r="X33" s="355">
        <v>5500000</v>
      </c>
      <c r="Y33" s="355">
        <v>300000</v>
      </c>
      <c r="Z33" s="355">
        <v>11100000</v>
      </c>
    </row>
    <row r="34" spans="1:26" ht="12.45" customHeight="1" x14ac:dyDescent="0.25">
      <c r="A34" s="277"/>
      <c r="B34" s="299" t="s">
        <v>97</v>
      </c>
      <c r="C34" s="358">
        <v>900000</v>
      </c>
      <c r="D34" s="358">
        <v>0</v>
      </c>
      <c r="E34" s="358">
        <v>900000</v>
      </c>
      <c r="F34" s="358">
        <v>1900000</v>
      </c>
      <c r="G34" s="358"/>
      <c r="H34" s="358">
        <v>900000</v>
      </c>
      <c r="I34" s="358">
        <v>0</v>
      </c>
      <c r="J34" s="358">
        <v>900000</v>
      </c>
      <c r="K34" s="358">
        <v>2000000</v>
      </c>
      <c r="L34" s="359"/>
      <c r="M34" s="388">
        <v>1500000</v>
      </c>
      <c r="N34" s="358">
        <v>100000</v>
      </c>
      <c r="O34" s="382">
        <v>1300000</v>
      </c>
      <c r="P34" s="382">
        <v>2800000</v>
      </c>
      <c r="Q34" s="359"/>
      <c r="R34" s="381">
        <v>1400000</v>
      </c>
      <c r="S34" s="381">
        <v>100000</v>
      </c>
      <c r="T34" s="381">
        <v>800000</v>
      </c>
      <c r="U34" s="381">
        <v>2300000</v>
      </c>
      <c r="V34" s="359"/>
      <c r="W34" s="358">
        <v>4700000</v>
      </c>
      <c r="X34" s="358">
        <v>300000</v>
      </c>
      <c r="Y34" s="358">
        <v>3900000</v>
      </c>
      <c r="Z34" s="358">
        <v>8800000</v>
      </c>
    </row>
    <row r="35" spans="1:26" ht="12.45" customHeight="1" x14ac:dyDescent="0.25">
      <c r="A35" s="565" t="s">
        <v>96</v>
      </c>
      <c r="B35" s="554"/>
      <c r="C35" s="357">
        <v>297200000</v>
      </c>
      <c r="D35" s="357">
        <v>174000000</v>
      </c>
      <c r="E35" s="357">
        <v>255600000</v>
      </c>
      <c r="F35" s="357">
        <v>726800000</v>
      </c>
      <c r="G35" s="357"/>
      <c r="H35" s="357">
        <v>292200000</v>
      </c>
      <c r="I35" s="357">
        <v>190400000</v>
      </c>
      <c r="J35" s="357">
        <v>240300000</v>
      </c>
      <c r="K35" s="357">
        <v>722900000</v>
      </c>
      <c r="L35" s="356"/>
      <c r="M35" s="387">
        <v>306300000</v>
      </c>
      <c r="N35" s="387">
        <v>188700000</v>
      </c>
      <c r="O35" s="387">
        <v>258500000</v>
      </c>
      <c r="P35" s="387">
        <v>753600000</v>
      </c>
      <c r="Q35" s="356"/>
      <c r="R35" s="386">
        <v>322100000</v>
      </c>
      <c r="S35" s="386">
        <v>215100000</v>
      </c>
      <c r="T35" s="386">
        <v>287000000</v>
      </c>
      <c r="U35" s="386">
        <v>824200000</v>
      </c>
      <c r="V35" s="356"/>
      <c r="W35" s="357">
        <v>1217800000</v>
      </c>
      <c r="X35" s="357">
        <v>768100000</v>
      </c>
      <c r="Y35" s="357">
        <v>1041500000</v>
      </c>
      <c r="Z35" s="357">
        <v>3027400000</v>
      </c>
    </row>
    <row r="36" spans="1:26" ht="12.45" customHeight="1" x14ac:dyDescent="0.25">
      <c r="A36" s="277"/>
      <c r="B36" s="277"/>
      <c r="C36" s="277"/>
      <c r="D36" s="277"/>
      <c r="E36" s="277"/>
      <c r="F36" s="277"/>
      <c r="G36" s="285"/>
      <c r="H36" s="277"/>
      <c r="I36" s="277"/>
      <c r="J36" s="277"/>
      <c r="K36" s="277"/>
      <c r="L36" s="277"/>
      <c r="M36" s="385"/>
      <c r="N36" s="385"/>
      <c r="O36" s="385"/>
      <c r="P36" s="385"/>
      <c r="Q36" s="277"/>
      <c r="R36" s="384"/>
      <c r="S36" s="384"/>
      <c r="T36" s="384"/>
      <c r="U36" s="384"/>
      <c r="V36" s="277"/>
      <c r="W36" s="277"/>
      <c r="X36" s="277"/>
      <c r="Y36" s="277"/>
      <c r="Z36" s="285"/>
    </row>
    <row r="37" spans="1:26" ht="12.45" customHeight="1" x14ac:dyDescent="0.25">
      <c r="A37" s="277"/>
      <c r="B37" s="299" t="s">
        <v>87</v>
      </c>
      <c r="C37" s="355">
        <v>193800000</v>
      </c>
      <c r="D37" s="355">
        <v>56800000</v>
      </c>
      <c r="E37" s="355">
        <v>69800000</v>
      </c>
      <c r="F37" s="355">
        <v>320300000</v>
      </c>
      <c r="G37" s="355"/>
      <c r="H37" s="355">
        <v>196500000</v>
      </c>
      <c r="I37" s="355">
        <v>67100000</v>
      </c>
      <c r="J37" s="355">
        <v>70700000</v>
      </c>
      <c r="K37" s="355">
        <v>334300000</v>
      </c>
      <c r="L37" s="360"/>
      <c r="M37" s="383">
        <v>201700000</v>
      </c>
      <c r="N37" s="383">
        <v>66300000</v>
      </c>
      <c r="O37" s="383">
        <v>63800000</v>
      </c>
      <c r="P37" s="383">
        <v>331800000</v>
      </c>
      <c r="Q37" s="360"/>
      <c r="R37" s="370">
        <v>204400000</v>
      </c>
      <c r="S37" s="370">
        <v>74000000</v>
      </c>
      <c r="T37" s="370">
        <v>65800000</v>
      </c>
      <c r="U37" s="370">
        <v>344200000</v>
      </c>
      <c r="V37" s="360"/>
      <c r="W37" s="355">
        <v>796300000</v>
      </c>
      <c r="X37" s="355">
        <v>264200000</v>
      </c>
      <c r="Y37" s="355">
        <v>270100000</v>
      </c>
      <c r="Z37" s="355">
        <v>1330700000</v>
      </c>
    </row>
    <row r="38" spans="1:26" ht="12.45" customHeight="1" x14ac:dyDescent="0.25">
      <c r="A38" s="277"/>
      <c r="B38" s="299" t="s">
        <v>84</v>
      </c>
      <c r="C38" s="355">
        <v>800000</v>
      </c>
      <c r="D38" s="355">
        <v>6800000</v>
      </c>
      <c r="E38" s="355">
        <v>22600000</v>
      </c>
      <c r="F38" s="355">
        <v>30300000</v>
      </c>
      <c r="G38" s="355"/>
      <c r="H38" s="355">
        <v>800000</v>
      </c>
      <c r="I38" s="355">
        <v>7800000</v>
      </c>
      <c r="J38" s="355">
        <v>22800000</v>
      </c>
      <c r="K38" s="355">
        <v>31500000</v>
      </c>
      <c r="L38" s="360"/>
      <c r="M38" s="383">
        <v>700000</v>
      </c>
      <c r="N38" s="383">
        <v>6900000</v>
      </c>
      <c r="O38" s="383">
        <v>20800000</v>
      </c>
      <c r="P38" s="383">
        <v>28400000</v>
      </c>
      <c r="Q38" s="360"/>
      <c r="R38" s="370">
        <v>700000</v>
      </c>
      <c r="S38" s="370">
        <v>7800000</v>
      </c>
      <c r="T38" s="370">
        <v>22400000</v>
      </c>
      <c r="U38" s="370">
        <v>30900000</v>
      </c>
      <c r="V38" s="360"/>
      <c r="W38" s="355">
        <v>2900000</v>
      </c>
      <c r="X38" s="355">
        <v>29300000</v>
      </c>
      <c r="Y38" s="355">
        <v>88700000</v>
      </c>
      <c r="Z38" s="355">
        <v>121000000</v>
      </c>
    </row>
    <row r="39" spans="1:26" ht="12.45" customHeight="1" x14ac:dyDescent="0.25">
      <c r="A39" s="277"/>
      <c r="B39" s="299" t="s">
        <v>86</v>
      </c>
      <c r="C39" s="355">
        <v>5200000</v>
      </c>
      <c r="D39" s="355">
        <v>0</v>
      </c>
      <c r="E39" s="355">
        <v>0</v>
      </c>
      <c r="F39" s="355">
        <v>5200000</v>
      </c>
      <c r="G39" s="355"/>
      <c r="H39" s="355">
        <v>12200000</v>
      </c>
      <c r="I39" s="355">
        <v>5100000</v>
      </c>
      <c r="J39" s="355">
        <v>0</v>
      </c>
      <c r="K39" s="355">
        <v>17300000</v>
      </c>
      <c r="L39" s="360"/>
      <c r="M39" s="355">
        <v>15800000</v>
      </c>
      <c r="N39" s="355">
        <v>19500000</v>
      </c>
      <c r="O39" s="355">
        <v>0</v>
      </c>
      <c r="P39" s="355">
        <v>35300000</v>
      </c>
      <c r="Q39" s="360"/>
      <c r="R39" s="355">
        <v>15800000</v>
      </c>
      <c r="S39" s="355">
        <v>32400000</v>
      </c>
      <c r="T39" s="355">
        <v>200000</v>
      </c>
      <c r="U39" s="355">
        <v>48400000</v>
      </c>
      <c r="V39" s="360"/>
      <c r="W39" s="355">
        <v>48900000</v>
      </c>
      <c r="X39" s="355">
        <v>57000000</v>
      </c>
      <c r="Y39" s="355">
        <v>200000</v>
      </c>
      <c r="Z39" s="355">
        <v>106100000</v>
      </c>
    </row>
    <row r="40" spans="1:26" ht="12.45" customHeight="1" x14ac:dyDescent="0.25">
      <c r="A40" s="277"/>
      <c r="B40" s="299" t="s">
        <v>161</v>
      </c>
      <c r="C40" s="355">
        <v>20400000</v>
      </c>
      <c r="D40" s="355">
        <v>4400000</v>
      </c>
      <c r="E40" s="355">
        <v>0</v>
      </c>
      <c r="F40" s="355">
        <v>24800000</v>
      </c>
      <c r="G40" s="355"/>
      <c r="H40" s="355">
        <v>15800000</v>
      </c>
      <c r="I40" s="355">
        <v>3900000</v>
      </c>
      <c r="J40" s="355">
        <v>0</v>
      </c>
      <c r="K40" s="355">
        <v>19800000</v>
      </c>
      <c r="L40" s="360"/>
      <c r="M40" s="383">
        <v>23900000</v>
      </c>
      <c r="N40" s="383">
        <v>4700000</v>
      </c>
      <c r="O40" s="355">
        <v>0</v>
      </c>
      <c r="P40" s="383">
        <v>28500000</v>
      </c>
      <c r="Q40" s="360"/>
      <c r="R40" s="355">
        <v>19200000</v>
      </c>
      <c r="S40" s="355">
        <v>5900000</v>
      </c>
      <c r="T40" s="355">
        <v>0</v>
      </c>
      <c r="U40" s="355">
        <v>25200000</v>
      </c>
      <c r="V40" s="360"/>
      <c r="W40" s="355">
        <v>79300000</v>
      </c>
      <c r="X40" s="355">
        <v>18900000</v>
      </c>
      <c r="Y40" s="355">
        <v>0</v>
      </c>
      <c r="Z40" s="355">
        <v>98300000</v>
      </c>
    </row>
    <row r="41" spans="1:26" ht="13.95" customHeight="1" x14ac:dyDescent="0.25">
      <c r="A41" s="277"/>
      <c r="B41" s="299" t="s">
        <v>81</v>
      </c>
      <c r="C41" s="358">
        <v>100000</v>
      </c>
      <c r="D41" s="358">
        <v>0</v>
      </c>
      <c r="E41" s="358">
        <v>0</v>
      </c>
      <c r="F41" s="358">
        <v>100000</v>
      </c>
      <c r="G41" s="358"/>
      <c r="H41" s="358">
        <v>0</v>
      </c>
      <c r="I41" s="358">
        <v>0</v>
      </c>
      <c r="J41" s="358">
        <v>-100000</v>
      </c>
      <c r="K41" s="358">
        <v>-100000</v>
      </c>
      <c r="L41" s="359"/>
      <c r="M41" s="382">
        <v>0</v>
      </c>
      <c r="N41" s="358">
        <v>0</v>
      </c>
      <c r="O41" s="358">
        <v>0</v>
      </c>
      <c r="P41" s="382">
        <v>0</v>
      </c>
      <c r="Q41" s="359"/>
      <c r="R41" s="358">
        <v>100000</v>
      </c>
      <c r="S41" s="358">
        <v>0</v>
      </c>
      <c r="T41" s="358">
        <v>0</v>
      </c>
      <c r="U41" s="358">
        <v>0</v>
      </c>
      <c r="V41" s="359"/>
      <c r="W41" s="358">
        <v>100000</v>
      </c>
      <c r="X41" s="358">
        <v>0</v>
      </c>
      <c r="Y41" s="358">
        <v>-100000</v>
      </c>
      <c r="Z41" s="358">
        <v>0</v>
      </c>
    </row>
    <row r="42" spans="1:26" ht="12.45" customHeight="1" x14ac:dyDescent="0.25">
      <c r="A42" s="299" t="s">
        <v>80</v>
      </c>
      <c r="B42" s="277"/>
      <c r="C42" s="357">
        <v>220300000</v>
      </c>
      <c r="D42" s="357">
        <v>67900000</v>
      </c>
      <c r="E42" s="357">
        <v>92400000</v>
      </c>
      <c r="F42" s="357">
        <v>380600000</v>
      </c>
      <c r="G42" s="357"/>
      <c r="H42" s="357">
        <v>225300000</v>
      </c>
      <c r="I42" s="357">
        <v>83900000</v>
      </c>
      <c r="J42" s="357">
        <v>93500000</v>
      </c>
      <c r="K42" s="357">
        <v>402700000</v>
      </c>
      <c r="L42" s="356"/>
      <c r="M42" s="387">
        <v>241900000</v>
      </c>
      <c r="N42" s="387">
        <v>97500000</v>
      </c>
      <c r="O42" s="387">
        <v>84600000</v>
      </c>
      <c r="P42" s="387">
        <v>424100000</v>
      </c>
      <c r="Q42" s="356"/>
      <c r="R42" s="386">
        <v>240100000</v>
      </c>
      <c r="S42" s="386">
        <v>120100000</v>
      </c>
      <c r="T42" s="386">
        <v>88400000</v>
      </c>
      <c r="U42" s="386">
        <v>448600000</v>
      </c>
      <c r="V42" s="356"/>
      <c r="W42" s="357">
        <v>927600000</v>
      </c>
      <c r="X42" s="357">
        <v>369500000</v>
      </c>
      <c r="Y42" s="357">
        <v>358900000</v>
      </c>
      <c r="Z42" s="357">
        <v>1656100000</v>
      </c>
    </row>
    <row r="43" spans="1:26" ht="12.45" customHeight="1" x14ac:dyDescent="0.25">
      <c r="A43" s="277"/>
      <c r="B43" s="277"/>
      <c r="C43" s="277"/>
      <c r="D43" s="277"/>
      <c r="E43" s="277"/>
      <c r="F43" s="277"/>
      <c r="G43" s="285"/>
      <c r="H43" s="277"/>
      <c r="I43" s="277"/>
      <c r="J43" s="277"/>
      <c r="K43" s="277"/>
      <c r="L43" s="277"/>
      <c r="M43" s="385"/>
      <c r="N43" s="385"/>
      <c r="O43" s="385"/>
      <c r="P43" s="385"/>
      <c r="Q43" s="277"/>
      <c r="R43" s="384"/>
      <c r="S43" s="384"/>
      <c r="T43" s="384"/>
      <c r="U43" s="384"/>
      <c r="V43" s="277"/>
      <c r="W43" s="277"/>
      <c r="X43" s="277"/>
      <c r="Y43" s="277"/>
      <c r="Z43" s="285"/>
    </row>
    <row r="44" spans="1:26" ht="12.45" customHeight="1" x14ac:dyDescent="0.25">
      <c r="A44" s="277"/>
      <c r="B44" s="299" t="s">
        <v>113</v>
      </c>
      <c r="C44" s="355">
        <v>150500000</v>
      </c>
      <c r="D44" s="355">
        <v>6700000</v>
      </c>
      <c r="E44" s="355">
        <v>134000000</v>
      </c>
      <c r="F44" s="355">
        <v>291200000</v>
      </c>
      <c r="G44" s="355"/>
      <c r="H44" s="355">
        <v>144800000</v>
      </c>
      <c r="I44" s="355">
        <v>5700000</v>
      </c>
      <c r="J44" s="355">
        <v>108000000</v>
      </c>
      <c r="K44" s="355">
        <v>258400000</v>
      </c>
      <c r="L44" s="360"/>
      <c r="M44" s="383">
        <v>148900000</v>
      </c>
      <c r="N44" s="383">
        <v>4900000</v>
      </c>
      <c r="O44" s="383">
        <v>98900000</v>
      </c>
      <c r="P44" s="383">
        <v>252800000</v>
      </c>
      <c r="Q44" s="360"/>
      <c r="R44" s="370">
        <v>151000000</v>
      </c>
      <c r="S44" s="370">
        <v>2500000</v>
      </c>
      <c r="T44" s="370">
        <v>98000000</v>
      </c>
      <c r="U44" s="370">
        <v>251400000</v>
      </c>
      <c r="V44" s="360"/>
      <c r="W44" s="355">
        <v>595200000</v>
      </c>
      <c r="X44" s="355">
        <v>19900000</v>
      </c>
      <c r="Y44" s="355">
        <v>438900000</v>
      </c>
      <c r="Z44" s="355">
        <v>1053900000</v>
      </c>
    </row>
    <row r="45" spans="1:26" ht="12.45" customHeight="1" x14ac:dyDescent="0.25">
      <c r="A45" s="277"/>
      <c r="B45" s="299" t="s">
        <v>111</v>
      </c>
      <c r="C45" s="355">
        <v>12800000</v>
      </c>
      <c r="D45" s="355">
        <v>0</v>
      </c>
      <c r="E45" s="355">
        <v>3400000</v>
      </c>
      <c r="F45" s="355">
        <v>16200000</v>
      </c>
      <c r="G45" s="355"/>
      <c r="H45" s="355">
        <v>11700000</v>
      </c>
      <c r="I45" s="355">
        <v>0</v>
      </c>
      <c r="J45" s="355">
        <v>3000000</v>
      </c>
      <c r="K45" s="355">
        <v>14800000</v>
      </c>
      <c r="L45" s="360"/>
      <c r="M45" s="383">
        <v>10900000</v>
      </c>
      <c r="N45" s="355">
        <v>0</v>
      </c>
      <c r="O45" s="383">
        <v>3700000</v>
      </c>
      <c r="P45" s="383">
        <v>14600000</v>
      </c>
      <c r="Q45" s="360"/>
      <c r="R45" s="370">
        <v>11500000</v>
      </c>
      <c r="S45" s="370">
        <v>0</v>
      </c>
      <c r="T45" s="370">
        <v>2400000</v>
      </c>
      <c r="U45" s="370">
        <v>13900000</v>
      </c>
      <c r="V45" s="360"/>
      <c r="W45" s="355">
        <v>46900000</v>
      </c>
      <c r="X45" s="355">
        <v>0</v>
      </c>
      <c r="Y45" s="355">
        <v>12500000</v>
      </c>
      <c r="Z45" s="355">
        <v>59400000</v>
      </c>
    </row>
    <row r="46" spans="1:26" ht="12.45" customHeight="1" x14ac:dyDescent="0.25">
      <c r="A46" s="277"/>
      <c r="B46" s="299" t="s">
        <v>112</v>
      </c>
      <c r="C46" s="355">
        <v>23600000</v>
      </c>
      <c r="D46" s="355">
        <v>0</v>
      </c>
      <c r="E46" s="355">
        <v>3600000</v>
      </c>
      <c r="F46" s="355">
        <v>27200000</v>
      </c>
      <c r="G46" s="355"/>
      <c r="H46" s="355">
        <v>23200000</v>
      </c>
      <c r="I46" s="355">
        <v>0</v>
      </c>
      <c r="J46" s="355">
        <v>3500000</v>
      </c>
      <c r="K46" s="355">
        <v>26800000</v>
      </c>
      <c r="L46" s="360"/>
      <c r="M46" s="383">
        <v>22900000</v>
      </c>
      <c r="N46" s="355">
        <v>0</v>
      </c>
      <c r="O46" s="383">
        <v>2900000</v>
      </c>
      <c r="P46" s="383">
        <v>25800000</v>
      </c>
      <c r="Q46" s="360"/>
      <c r="R46" s="370">
        <v>22700000</v>
      </c>
      <c r="S46" s="370">
        <v>0</v>
      </c>
      <c r="T46" s="370">
        <v>3000000</v>
      </c>
      <c r="U46" s="370">
        <v>25700000</v>
      </c>
      <c r="V46" s="360"/>
      <c r="W46" s="355">
        <v>92400000</v>
      </c>
      <c r="X46" s="355">
        <v>0</v>
      </c>
      <c r="Y46" s="355">
        <v>13000000</v>
      </c>
      <c r="Z46" s="355">
        <v>105400000</v>
      </c>
    </row>
    <row r="47" spans="1:26" ht="12.45" customHeight="1" x14ac:dyDescent="0.25">
      <c r="A47" s="277"/>
      <c r="B47" s="299" t="s">
        <v>114</v>
      </c>
      <c r="C47" s="355">
        <v>9000000</v>
      </c>
      <c r="D47" s="355">
        <v>4700000</v>
      </c>
      <c r="E47" s="355">
        <v>200000</v>
      </c>
      <c r="F47" s="355">
        <v>13900000</v>
      </c>
      <c r="G47" s="355"/>
      <c r="H47" s="355">
        <v>9500000</v>
      </c>
      <c r="I47" s="355">
        <v>4600000</v>
      </c>
      <c r="J47" s="355">
        <v>200000</v>
      </c>
      <c r="K47" s="355">
        <v>14300000</v>
      </c>
      <c r="L47" s="360"/>
      <c r="M47" s="383">
        <v>10200000</v>
      </c>
      <c r="N47" s="383">
        <v>4200000</v>
      </c>
      <c r="O47" s="355">
        <v>300000</v>
      </c>
      <c r="P47" s="383">
        <v>14500000</v>
      </c>
      <c r="Q47" s="360"/>
      <c r="R47" s="355">
        <v>10300000</v>
      </c>
      <c r="S47" s="355">
        <v>1600000</v>
      </c>
      <c r="T47" s="355">
        <v>300000</v>
      </c>
      <c r="U47" s="355">
        <v>12200000</v>
      </c>
      <c r="V47" s="360"/>
      <c r="W47" s="355">
        <v>39000000</v>
      </c>
      <c r="X47" s="355">
        <v>15000000</v>
      </c>
      <c r="Y47" s="355">
        <v>1000000</v>
      </c>
      <c r="Z47" s="355">
        <v>55000000</v>
      </c>
    </row>
    <row r="48" spans="1:26" ht="12.45" customHeight="1" x14ac:dyDescent="0.25">
      <c r="A48" s="277"/>
      <c r="B48" s="299" t="s">
        <v>110</v>
      </c>
      <c r="C48" s="358">
        <v>600000</v>
      </c>
      <c r="D48" s="358">
        <v>6600000</v>
      </c>
      <c r="E48" s="358">
        <v>2000000</v>
      </c>
      <c r="F48" s="358">
        <v>9300000</v>
      </c>
      <c r="G48" s="358"/>
      <c r="H48" s="358">
        <v>700000</v>
      </c>
      <c r="I48" s="358">
        <v>13400000</v>
      </c>
      <c r="J48" s="358">
        <v>2200000</v>
      </c>
      <c r="K48" s="358">
        <v>16300000</v>
      </c>
      <c r="L48" s="359"/>
      <c r="M48" s="382">
        <v>700000</v>
      </c>
      <c r="N48" s="382">
        <v>8800000</v>
      </c>
      <c r="O48" s="382">
        <v>1800000</v>
      </c>
      <c r="P48" s="382">
        <v>11400000</v>
      </c>
      <c r="Q48" s="359"/>
      <c r="R48" s="381">
        <v>800000</v>
      </c>
      <c r="S48" s="381">
        <v>300000</v>
      </c>
      <c r="T48" s="381">
        <v>1400000</v>
      </c>
      <c r="U48" s="381">
        <v>2400000</v>
      </c>
      <c r="V48" s="359"/>
      <c r="W48" s="358">
        <v>2900000</v>
      </c>
      <c r="X48" s="358">
        <v>29000000</v>
      </c>
      <c r="Y48" s="358">
        <v>7400000</v>
      </c>
      <c r="Z48" s="358">
        <v>39400000</v>
      </c>
    </row>
    <row r="49" spans="1:26" ht="12.45" customHeight="1" x14ac:dyDescent="0.25">
      <c r="A49" s="565" t="s">
        <v>109</v>
      </c>
      <c r="B49" s="554"/>
      <c r="C49" s="357">
        <v>196600000</v>
      </c>
      <c r="D49" s="357">
        <v>17900000</v>
      </c>
      <c r="E49" s="357">
        <v>143200000</v>
      </c>
      <c r="F49" s="357">
        <v>357700000</v>
      </c>
      <c r="G49" s="357"/>
      <c r="H49" s="357">
        <v>190000000</v>
      </c>
      <c r="I49" s="357">
        <v>23700000</v>
      </c>
      <c r="J49" s="357">
        <v>116900000</v>
      </c>
      <c r="K49" s="357">
        <v>330600000</v>
      </c>
      <c r="L49" s="356"/>
      <c r="M49" s="387">
        <v>193600000</v>
      </c>
      <c r="N49" s="387">
        <v>18000000</v>
      </c>
      <c r="O49" s="387">
        <v>107600000</v>
      </c>
      <c r="P49" s="387">
        <v>319100000</v>
      </c>
      <c r="Q49" s="356"/>
      <c r="R49" s="386">
        <v>196300000</v>
      </c>
      <c r="S49" s="386">
        <v>4300000</v>
      </c>
      <c r="T49" s="386">
        <v>105100000</v>
      </c>
      <c r="U49" s="386">
        <v>305700000</v>
      </c>
      <c r="V49" s="356"/>
      <c r="W49" s="357">
        <v>776400000</v>
      </c>
      <c r="X49" s="357">
        <v>63900000</v>
      </c>
      <c r="Y49" s="357">
        <v>472800000</v>
      </c>
      <c r="Z49" s="357">
        <v>1313100000</v>
      </c>
    </row>
    <row r="50" spans="1:26" ht="12.45" customHeight="1" x14ac:dyDescent="0.25">
      <c r="A50" s="277"/>
      <c r="B50" s="277"/>
      <c r="C50" s="277"/>
      <c r="D50" s="277"/>
      <c r="E50" s="277"/>
      <c r="F50" s="277"/>
      <c r="G50" s="285"/>
      <c r="H50" s="277"/>
      <c r="I50" s="277"/>
      <c r="J50" s="277"/>
      <c r="K50" s="277"/>
      <c r="L50" s="277"/>
      <c r="M50" s="385"/>
      <c r="N50" s="385"/>
      <c r="O50" s="385"/>
      <c r="P50" s="385"/>
      <c r="Q50" s="277"/>
      <c r="R50" s="384"/>
      <c r="S50" s="384"/>
      <c r="T50" s="384"/>
      <c r="U50" s="384"/>
      <c r="V50" s="277"/>
      <c r="W50" s="277"/>
      <c r="X50" s="277"/>
      <c r="Y50" s="277"/>
      <c r="Z50" s="285"/>
    </row>
    <row r="51" spans="1:26" ht="12.45" customHeight="1" x14ac:dyDescent="0.25">
      <c r="A51" s="277"/>
      <c r="B51" s="299" t="s">
        <v>79</v>
      </c>
      <c r="C51" s="355">
        <v>100000</v>
      </c>
      <c r="D51" s="355">
        <v>0</v>
      </c>
      <c r="E51" s="355">
        <v>28300000</v>
      </c>
      <c r="F51" s="355">
        <v>28400000</v>
      </c>
      <c r="G51" s="355"/>
      <c r="H51" s="355">
        <v>100000</v>
      </c>
      <c r="I51" s="355">
        <v>0</v>
      </c>
      <c r="J51" s="355">
        <v>20200000</v>
      </c>
      <c r="K51" s="355">
        <v>20300000</v>
      </c>
      <c r="L51" s="360"/>
      <c r="M51" s="383">
        <v>100000</v>
      </c>
      <c r="N51" s="355">
        <v>0</v>
      </c>
      <c r="O51" s="383">
        <v>22200000</v>
      </c>
      <c r="P51" s="383">
        <v>22300000</v>
      </c>
      <c r="Q51" s="360"/>
      <c r="R51" s="370">
        <v>100000</v>
      </c>
      <c r="S51" s="370">
        <v>0</v>
      </c>
      <c r="T51" s="370">
        <v>19200000</v>
      </c>
      <c r="U51" s="370">
        <v>19300000</v>
      </c>
      <c r="V51" s="360"/>
      <c r="W51" s="355">
        <v>300000</v>
      </c>
      <c r="X51" s="355">
        <v>0</v>
      </c>
      <c r="Y51" s="355">
        <v>89900000</v>
      </c>
      <c r="Z51" s="355">
        <v>90200000</v>
      </c>
    </row>
    <row r="52" spans="1:26" ht="12.45" customHeight="1" x14ac:dyDescent="0.25">
      <c r="A52" s="277"/>
      <c r="B52" s="299" t="s">
        <v>78</v>
      </c>
      <c r="C52" s="358">
        <v>2300000</v>
      </c>
      <c r="D52" s="358">
        <v>0</v>
      </c>
      <c r="E52" s="358">
        <v>25000000</v>
      </c>
      <c r="F52" s="358">
        <v>27200000</v>
      </c>
      <c r="G52" s="358"/>
      <c r="H52" s="358">
        <v>1700000</v>
      </c>
      <c r="I52" s="358">
        <v>0</v>
      </c>
      <c r="J52" s="358">
        <v>14700000</v>
      </c>
      <c r="K52" s="358">
        <v>16500000</v>
      </c>
      <c r="L52" s="359"/>
      <c r="M52" s="382">
        <v>1600000</v>
      </c>
      <c r="N52" s="358">
        <v>200000</v>
      </c>
      <c r="O52" s="382">
        <v>13100000</v>
      </c>
      <c r="P52" s="382">
        <v>15000000</v>
      </c>
      <c r="Q52" s="359"/>
      <c r="R52" s="381">
        <v>3800000</v>
      </c>
      <c r="S52" s="381">
        <v>0</v>
      </c>
      <c r="T52" s="381">
        <v>19500000</v>
      </c>
      <c r="U52" s="381">
        <v>23200000</v>
      </c>
      <c r="V52" s="359"/>
      <c r="W52" s="358">
        <v>9400000</v>
      </c>
      <c r="X52" s="358">
        <v>200000</v>
      </c>
      <c r="Y52" s="358">
        <v>72300000</v>
      </c>
      <c r="Z52" s="358">
        <v>82000000</v>
      </c>
    </row>
    <row r="53" spans="1:26" ht="12.45" customHeight="1" x14ac:dyDescent="0.25">
      <c r="A53" s="570" t="s">
        <v>77</v>
      </c>
      <c r="B53" s="590"/>
      <c r="C53" s="357">
        <v>2400000</v>
      </c>
      <c r="D53" s="357">
        <v>0</v>
      </c>
      <c r="E53" s="357">
        <v>53300000</v>
      </c>
      <c r="F53" s="357">
        <v>55600000</v>
      </c>
      <c r="G53" s="355"/>
      <c r="H53" s="357">
        <v>1800000</v>
      </c>
      <c r="I53" s="357">
        <v>0</v>
      </c>
      <c r="J53" s="357">
        <v>35000000</v>
      </c>
      <c r="K53" s="357">
        <v>36700000</v>
      </c>
      <c r="L53" s="355"/>
      <c r="M53" s="380">
        <v>1700000</v>
      </c>
      <c r="N53" s="357">
        <v>200000</v>
      </c>
      <c r="O53" s="380">
        <v>35300000</v>
      </c>
      <c r="P53" s="357">
        <v>37100000</v>
      </c>
      <c r="Q53" s="355"/>
      <c r="R53" s="357">
        <v>3900000</v>
      </c>
      <c r="S53" s="357">
        <v>0</v>
      </c>
      <c r="T53" s="357">
        <v>38700000</v>
      </c>
      <c r="U53" s="357">
        <v>42500000</v>
      </c>
      <c r="V53" s="355"/>
      <c r="W53" s="357">
        <v>9700000</v>
      </c>
      <c r="X53" s="357">
        <v>200000</v>
      </c>
      <c r="Y53" s="357">
        <v>162300000</v>
      </c>
      <c r="Z53" s="357">
        <v>172100000</v>
      </c>
    </row>
    <row r="54" spans="1:26" ht="12.45" customHeight="1" x14ac:dyDescent="0.25">
      <c r="A54" s="355"/>
      <c r="B54" s="355"/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55"/>
      <c r="O54" s="355"/>
      <c r="P54" s="355"/>
      <c r="Q54" s="355"/>
      <c r="R54" s="355"/>
      <c r="S54" s="355"/>
      <c r="T54" s="355"/>
      <c r="U54" s="355"/>
      <c r="V54" s="355"/>
      <c r="W54" s="355"/>
      <c r="X54" s="355"/>
      <c r="Y54" s="355"/>
      <c r="Z54" s="355"/>
    </row>
    <row r="55" spans="1:26" ht="12.45" customHeight="1" thickBot="1" x14ac:dyDescent="0.3">
      <c r="A55" s="580" t="s">
        <v>76</v>
      </c>
      <c r="B55" s="591"/>
      <c r="C55" s="353">
        <v>956700000</v>
      </c>
      <c r="D55" s="353">
        <v>416200000</v>
      </c>
      <c r="E55" s="353">
        <v>667500000</v>
      </c>
      <c r="F55" s="353">
        <v>2040400000</v>
      </c>
      <c r="G55" s="379"/>
      <c r="H55" s="353">
        <v>932700000</v>
      </c>
      <c r="I55" s="353">
        <v>490900000</v>
      </c>
      <c r="J55" s="353">
        <v>596500000</v>
      </c>
      <c r="K55" s="353">
        <v>2020100000</v>
      </c>
      <c r="L55" s="379"/>
      <c r="M55" s="353">
        <v>942000000</v>
      </c>
      <c r="N55" s="353">
        <v>496000000</v>
      </c>
      <c r="O55" s="353">
        <v>597700000</v>
      </c>
      <c r="P55" s="353">
        <v>2035800000</v>
      </c>
      <c r="Q55" s="379"/>
      <c r="R55" s="353">
        <v>942300000</v>
      </c>
      <c r="S55" s="353">
        <v>559100000</v>
      </c>
      <c r="T55" s="353">
        <v>623800000</v>
      </c>
      <c r="U55" s="353">
        <v>2125100000</v>
      </c>
      <c r="V55" s="379"/>
      <c r="W55" s="353">
        <v>3773800000</v>
      </c>
      <c r="X55" s="353">
        <v>1962200000</v>
      </c>
      <c r="Y55" s="353">
        <v>2485500000</v>
      </c>
      <c r="Z55" s="353">
        <v>8221500000</v>
      </c>
    </row>
    <row r="56" spans="1:26" ht="12.45" customHeight="1" x14ac:dyDescent="0.25">
      <c r="A56" s="366"/>
      <c r="B56" s="366"/>
      <c r="C56" s="366"/>
      <c r="D56" s="366"/>
      <c r="E56" s="366"/>
      <c r="F56" s="366"/>
      <c r="G56" s="366"/>
      <c r="H56" s="366"/>
      <c r="I56" s="366"/>
      <c r="J56" s="366"/>
      <c r="K56" s="366"/>
      <c r="L56" s="366"/>
      <c r="M56" s="366"/>
      <c r="N56" s="366"/>
      <c r="O56" s="366"/>
      <c r="P56" s="366"/>
      <c r="Q56" s="366"/>
      <c r="R56" s="366"/>
      <c r="S56" s="366"/>
      <c r="T56" s="366"/>
      <c r="U56" s="366"/>
      <c r="V56" s="366"/>
      <c r="W56" s="366"/>
      <c r="X56" s="366"/>
      <c r="Y56" s="366"/>
      <c r="Z56" s="366"/>
    </row>
    <row r="57" spans="1:26" ht="12.45" customHeight="1" x14ac:dyDescent="0.25">
      <c r="A57" s="570" t="s">
        <v>127</v>
      </c>
      <c r="B57" s="584"/>
      <c r="C57" s="584"/>
      <c r="D57" s="584"/>
      <c r="E57" s="584"/>
      <c r="F57" s="584"/>
      <c r="G57" s="584"/>
      <c r="H57" s="584"/>
      <c r="I57" s="584"/>
      <c r="J57" s="584"/>
      <c r="K57" s="584"/>
      <c r="L57" s="584"/>
      <c r="M57" s="584"/>
      <c r="N57" s="584"/>
      <c r="O57" s="584"/>
      <c r="P57" s="590"/>
      <c r="Q57" s="355"/>
      <c r="R57" s="355"/>
      <c r="S57" s="355"/>
      <c r="T57" s="355"/>
      <c r="U57" s="355"/>
      <c r="V57" s="355"/>
      <c r="W57" s="355"/>
      <c r="X57" s="355"/>
      <c r="Y57" s="355"/>
      <c r="Z57" s="355"/>
    </row>
    <row r="58" spans="1:26" ht="12.45" customHeight="1" x14ac:dyDescent="0.25">
      <c r="A58" s="358"/>
      <c r="B58" s="358"/>
      <c r="C58" s="358"/>
      <c r="D58" s="358"/>
      <c r="E58" s="358"/>
      <c r="F58" s="358"/>
      <c r="G58" s="358"/>
      <c r="H58" s="358"/>
      <c r="I58" s="358"/>
      <c r="J58" s="358"/>
      <c r="K58" s="358"/>
      <c r="L58" s="358"/>
      <c r="M58" s="358"/>
      <c r="N58" s="358"/>
      <c r="O58" s="358"/>
      <c r="P58" s="358"/>
      <c r="Q58" s="358"/>
      <c r="R58" s="358"/>
      <c r="S58" s="358"/>
      <c r="T58" s="358"/>
      <c r="U58" s="358"/>
      <c r="V58" s="358"/>
      <c r="W58" s="358"/>
      <c r="X58" s="358"/>
      <c r="Y58" s="358"/>
      <c r="Z58" s="358"/>
    </row>
    <row r="59" spans="1:26" ht="12.45" customHeight="1" x14ac:dyDescent="0.25">
      <c r="A59" s="570" t="s">
        <v>151</v>
      </c>
      <c r="B59" s="584"/>
      <c r="C59" s="585"/>
      <c r="D59" s="585"/>
      <c r="E59" s="585"/>
      <c r="F59" s="585"/>
      <c r="G59" s="585"/>
      <c r="H59" s="585"/>
      <c r="I59" s="585"/>
      <c r="J59" s="585"/>
      <c r="K59" s="585"/>
      <c r="L59" s="585"/>
      <c r="M59" s="585"/>
      <c r="N59" s="585"/>
      <c r="O59" s="585"/>
      <c r="P59" s="585"/>
      <c r="Q59" s="585"/>
      <c r="R59" s="586"/>
      <c r="S59" s="586"/>
      <c r="T59" s="586"/>
      <c r="U59" s="378"/>
      <c r="V59" s="378"/>
      <c r="W59" s="378"/>
      <c r="X59" s="378"/>
      <c r="Y59" s="378"/>
      <c r="Z59" s="378"/>
    </row>
    <row r="60" spans="1:26" ht="12.45" customHeight="1" x14ac:dyDescent="0.25">
      <c r="A60" s="277"/>
      <c r="B60" s="277"/>
      <c r="C60" s="358"/>
      <c r="D60" s="358"/>
      <c r="E60" s="358"/>
      <c r="F60" s="358"/>
      <c r="G60" s="358"/>
      <c r="H60" s="358"/>
      <c r="I60" s="277"/>
      <c r="J60" s="277"/>
      <c r="K60" s="277"/>
      <c r="L60" s="285"/>
      <c r="M60" s="277"/>
      <c r="N60" s="277"/>
      <c r="O60" s="277"/>
      <c r="P60" s="285"/>
      <c r="Q60" s="277"/>
      <c r="R60" s="277"/>
      <c r="S60" s="277"/>
      <c r="T60" s="285"/>
      <c r="U60" s="317"/>
      <c r="V60" s="277"/>
      <c r="W60" s="277"/>
      <c r="X60" s="285"/>
      <c r="Y60" s="277"/>
      <c r="Z60" s="277"/>
    </row>
    <row r="61" spans="1:26" ht="12.45" customHeight="1" x14ac:dyDescent="0.25">
      <c r="A61" s="570" t="s">
        <v>150</v>
      </c>
      <c r="B61" s="584"/>
      <c r="C61" s="585"/>
      <c r="D61" s="585"/>
      <c r="E61" s="585"/>
      <c r="F61" s="585"/>
      <c r="G61" s="587"/>
      <c r="H61" s="377"/>
      <c r="I61" s="377"/>
      <c r="J61" s="377"/>
      <c r="K61" s="377"/>
      <c r="L61" s="377"/>
      <c r="M61" s="377"/>
      <c r="N61" s="377"/>
      <c r="O61" s="377"/>
      <c r="P61" s="377"/>
      <c r="Q61" s="377"/>
      <c r="R61" s="377"/>
      <c r="S61" s="377"/>
      <c r="T61" s="377"/>
      <c r="U61" s="377"/>
      <c r="V61" s="377"/>
      <c r="W61" s="377"/>
      <c r="X61" s="377"/>
      <c r="Y61" s="377"/>
      <c r="Z61" s="377"/>
    </row>
    <row r="62" spans="1:26" ht="12.45" customHeight="1" x14ac:dyDescent="0.25">
      <c r="A62" s="355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5"/>
      <c r="N62" s="355"/>
      <c r="O62" s="355"/>
      <c r="P62" s="355"/>
      <c r="Q62" s="355"/>
      <c r="R62" s="355"/>
      <c r="S62" s="355"/>
      <c r="T62" s="355"/>
      <c r="U62" s="355"/>
      <c r="V62" s="355"/>
      <c r="W62" s="355"/>
      <c r="X62" s="355"/>
      <c r="Y62" s="355"/>
      <c r="Z62" s="355"/>
    </row>
    <row r="63" spans="1:26" ht="12.45" customHeight="1" x14ac:dyDescent="0.25">
      <c r="A63" s="575" t="s">
        <v>33</v>
      </c>
      <c r="B63" s="584"/>
      <c r="C63" s="585"/>
      <c r="D63" s="588"/>
      <c r="E63" s="589"/>
      <c r="F63" s="377"/>
      <c r="G63" s="377"/>
      <c r="H63" s="377"/>
      <c r="I63" s="377"/>
      <c r="J63" s="377"/>
      <c r="K63" s="377"/>
      <c r="L63" s="377"/>
      <c r="M63" s="377"/>
      <c r="N63" s="377"/>
      <c r="O63" s="377"/>
      <c r="P63" s="377"/>
      <c r="Q63" s="377"/>
      <c r="R63" s="377"/>
      <c r="S63" s="377"/>
      <c r="T63" s="377"/>
      <c r="U63" s="377"/>
      <c r="V63" s="377"/>
      <c r="W63" s="377"/>
      <c r="X63" s="377"/>
      <c r="Y63" s="377"/>
      <c r="Z63" s="377"/>
    </row>
    <row r="64" spans="1:26" ht="12.45" customHeight="1" x14ac:dyDescent="0.25">
      <c r="A64" s="355"/>
      <c r="B64" s="355"/>
      <c r="C64" s="355"/>
      <c r="D64" s="355"/>
      <c r="E64" s="355"/>
      <c r="F64" s="355"/>
      <c r="G64" s="355"/>
      <c r="H64" s="355"/>
      <c r="I64" s="355"/>
      <c r="J64" s="355"/>
      <c r="K64" s="355"/>
      <c r="L64" s="355"/>
      <c r="M64" s="355"/>
      <c r="N64" s="355"/>
      <c r="O64" s="355"/>
      <c r="P64" s="355"/>
      <c r="Q64" s="355"/>
      <c r="R64" s="355"/>
      <c r="S64" s="355"/>
      <c r="T64" s="355"/>
      <c r="U64" s="355"/>
      <c r="V64" s="355"/>
      <c r="W64" s="355"/>
      <c r="X64" s="355"/>
      <c r="Y64" s="355"/>
      <c r="Z64" s="355"/>
    </row>
    <row r="65" spans="1:26" ht="12.45" customHeight="1" x14ac:dyDescent="0.25">
      <c r="A65" s="573" t="s">
        <v>160</v>
      </c>
      <c r="B65" s="590"/>
      <c r="C65" s="355"/>
      <c r="D65" s="355"/>
      <c r="E65" s="355"/>
      <c r="F65" s="355"/>
      <c r="G65" s="355"/>
      <c r="H65" s="355"/>
      <c r="I65" s="355"/>
      <c r="J65" s="355"/>
      <c r="K65" s="355"/>
      <c r="L65" s="355"/>
      <c r="M65" s="355"/>
      <c r="N65" s="355"/>
      <c r="O65" s="355"/>
      <c r="P65" s="355"/>
      <c r="Q65" s="355"/>
      <c r="R65" s="355"/>
      <c r="S65" s="355"/>
      <c r="T65" s="355"/>
      <c r="U65" s="355"/>
      <c r="V65" s="355"/>
      <c r="W65" s="355"/>
      <c r="X65" s="355"/>
      <c r="Y65" s="355"/>
      <c r="Z65" s="355"/>
    </row>
    <row r="66" spans="1:26" ht="12.45" customHeight="1" x14ac:dyDescent="0.25">
      <c r="A66" s="355"/>
      <c r="B66" s="355"/>
      <c r="C66" s="355"/>
      <c r="D66" s="355"/>
      <c r="E66" s="355"/>
      <c r="F66" s="355"/>
      <c r="G66" s="355"/>
      <c r="H66" s="355"/>
      <c r="I66" s="355"/>
      <c r="J66" s="355"/>
      <c r="K66" s="355"/>
      <c r="L66" s="355"/>
      <c r="M66" s="355"/>
      <c r="N66" s="355"/>
      <c r="O66" s="355"/>
      <c r="P66" s="355"/>
      <c r="Q66" s="355"/>
      <c r="R66" s="355"/>
      <c r="S66" s="355"/>
      <c r="T66" s="355"/>
      <c r="U66" s="355"/>
      <c r="V66" s="355"/>
      <c r="W66" s="355"/>
      <c r="X66" s="355"/>
      <c r="Y66" s="355"/>
      <c r="Z66" s="355"/>
    </row>
    <row r="67" spans="1:26" ht="18.75" customHeight="1" x14ac:dyDescent="0.25">
      <c r="A67" s="377"/>
      <c r="B67" s="355"/>
      <c r="C67" s="355"/>
      <c r="D67" s="355"/>
      <c r="E67" s="355"/>
      <c r="F67" s="355"/>
      <c r="G67" s="355"/>
      <c r="H67" s="355"/>
      <c r="I67" s="355"/>
      <c r="J67" s="355"/>
      <c r="K67" s="355"/>
      <c r="L67" s="355"/>
      <c r="M67" s="355"/>
      <c r="N67" s="355"/>
      <c r="O67" s="355"/>
      <c r="P67" s="355"/>
      <c r="Q67" s="355"/>
      <c r="R67" s="355"/>
      <c r="S67" s="355"/>
      <c r="T67" s="355"/>
      <c r="U67" s="355"/>
      <c r="V67" s="355"/>
      <c r="W67" s="355"/>
      <c r="X67" s="355"/>
      <c r="Y67" s="355"/>
      <c r="Z67" s="355"/>
    </row>
    <row r="68" spans="1:26" ht="18.75" customHeight="1" x14ac:dyDescent="0.25">
      <c r="A68" s="355"/>
      <c r="B68" s="355"/>
      <c r="C68" s="355"/>
      <c r="D68" s="355"/>
      <c r="E68" s="355"/>
      <c r="F68" s="355"/>
      <c r="G68" s="355"/>
      <c r="H68" s="355"/>
      <c r="I68" s="355"/>
      <c r="J68" s="355"/>
      <c r="K68" s="355"/>
      <c r="L68" s="355"/>
      <c r="M68" s="355"/>
      <c r="N68" s="355"/>
      <c r="O68" s="355"/>
      <c r="P68" s="355"/>
      <c r="Q68" s="355"/>
      <c r="R68" s="355"/>
      <c r="S68" s="355"/>
      <c r="T68" s="355"/>
      <c r="U68" s="355"/>
      <c r="V68" s="355"/>
      <c r="W68" s="355"/>
      <c r="X68" s="355"/>
      <c r="Y68" s="355"/>
      <c r="Z68" s="355"/>
    </row>
    <row r="69" spans="1:26" ht="18.75" customHeight="1" x14ac:dyDescent="0.25">
      <c r="A69" s="355"/>
      <c r="B69" s="355"/>
      <c r="C69" s="355"/>
      <c r="D69" s="355"/>
      <c r="E69" s="355"/>
      <c r="F69" s="355"/>
      <c r="G69" s="355"/>
      <c r="H69" s="355"/>
      <c r="I69" s="355"/>
      <c r="J69" s="355"/>
      <c r="K69" s="355"/>
      <c r="L69" s="355"/>
      <c r="M69" s="355"/>
      <c r="N69" s="355"/>
      <c r="O69" s="355"/>
      <c r="P69" s="355"/>
      <c r="Q69" s="355"/>
      <c r="R69" s="355"/>
      <c r="S69" s="355"/>
      <c r="T69" s="355"/>
      <c r="U69" s="355"/>
      <c r="V69" s="355"/>
      <c r="W69" s="355"/>
      <c r="X69" s="355"/>
      <c r="Y69" s="355"/>
      <c r="Z69" s="355"/>
    </row>
    <row r="70" spans="1:26" ht="18.75" customHeight="1" x14ac:dyDescent="0.25">
      <c r="A70" s="358"/>
      <c r="B70" s="358"/>
      <c r="C70" s="358"/>
      <c r="D70" s="358"/>
      <c r="E70" s="358"/>
      <c r="F70" s="358"/>
      <c r="G70" s="358"/>
      <c r="H70" s="358"/>
      <c r="I70" s="358"/>
      <c r="J70" s="358"/>
      <c r="K70" s="358"/>
      <c r="L70" s="358"/>
      <c r="M70" s="358"/>
      <c r="N70" s="358"/>
      <c r="O70" s="358"/>
      <c r="P70" s="358"/>
      <c r="Q70" s="358"/>
      <c r="R70" s="358"/>
      <c r="S70" s="358"/>
      <c r="T70" s="358"/>
      <c r="U70" s="358"/>
      <c r="V70" s="358"/>
      <c r="W70" s="358"/>
      <c r="X70" s="358"/>
      <c r="Y70" s="358"/>
      <c r="Z70" s="358"/>
    </row>
    <row r="71" spans="1:26" ht="18.75" customHeight="1" x14ac:dyDescent="0.25">
      <c r="A71" s="277"/>
      <c r="B71" s="277"/>
      <c r="C71" s="277"/>
      <c r="D71" s="277"/>
      <c r="E71" s="277"/>
      <c r="F71" s="277"/>
      <c r="G71" s="277"/>
      <c r="H71" s="277"/>
      <c r="I71" s="277"/>
      <c r="J71" s="277"/>
      <c r="K71" s="277"/>
      <c r="L71" s="277"/>
      <c r="M71" s="277"/>
      <c r="N71" s="277"/>
      <c r="O71" s="277"/>
      <c r="P71" s="277"/>
      <c r="Q71" s="277"/>
      <c r="R71" s="277"/>
      <c r="S71" s="277"/>
      <c r="T71" s="277"/>
      <c r="U71" s="277"/>
      <c r="V71" s="277"/>
      <c r="W71" s="277"/>
      <c r="X71" s="277"/>
      <c r="Y71" s="277"/>
      <c r="Z71" s="285"/>
    </row>
    <row r="72" spans="1:26" ht="18.75" customHeight="1" x14ac:dyDescent="0.25">
      <c r="A72" s="277"/>
      <c r="B72" s="277"/>
      <c r="C72" s="277"/>
      <c r="D72" s="277"/>
      <c r="E72" s="277"/>
      <c r="F72" s="277"/>
      <c r="G72" s="277"/>
      <c r="H72" s="277"/>
      <c r="I72" s="277"/>
      <c r="J72" s="277"/>
      <c r="K72" s="277"/>
      <c r="L72" s="277"/>
      <c r="M72" s="277"/>
      <c r="N72" s="277"/>
      <c r="O72" s="277"/>
      <c r="P72" s="277"/>
      <c r="Q72" s="277"/>
      <c r="R72" s="277"/>
      <c r="S72" s="277"/>
      <c r="T72" s="277"/>
      <c r="U72" s="277"/>
      <c r="V72" s="277"/>
      <c r="W72" s="277"/>
      <c r="X72" s="277"/>
      <c r="Y72" s="277"/>
      <c r="Z72" s="285"/>
    </row>
    <row r="73" spans="1:26" ht="18.75" customHeight="1" x14ac:dyDescent="0.25">
      <c r="A73" s="277"/>
      <c r="B73" s="277"/>
      <c r="C73" s="277"/>
      <c r="D73" s="277"/>
      <c r="E73" s="277"/>
      <c r="F73" s="277"/>
      <c r="G73" s="277"/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7"/>
      <c r="Y73" s="277"/>
      <c r="Z73" s="285"/>
    </row>
    <row r="74" spans="1:26" ht="18.75" customHeight="1" x14ac:dyDescent="0.25">
      <c r="A74" s="277"/>
      <c r="B74" s="277"/>
      <c r="C74" s="277"/>
      <c r="D74" s="277"/>
      <c r="E74" s="277"/>
      <c r="F74" s="277"/>
      <c r="G74" s="277"/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277"/>
      <c r="S74" s="277"/>
      <c r="T74" s="277"/>
      <c r="U74" s="277"/>
      <c r="V74" s="277"/>
      <c r="W74" s="277"/>
      <c r="X74" s="277"/>
      <c r="Y74" s="277"/>
      <c r="Z74" s="285"/>
    </row>
    <row r="75" spans="1:26" ht="18.75" customHeight="1" x14ac:dyDescent="0.25">
      <c r="A75" s="277"/>
      <c r="B75" s="277"/>
      <c r="C75" s="277"/>
      <c r="D75" s="277"/>
      <c r="E75" s="277"/>
      <c r="F75" s="277"/>
      <c r="G75" s="277"/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277"/>
      <c r="Z75" s="285"/>
    </row>
    <row r="76" spans="1:26" ht="18.75" customHeight="1" x14ac:dyDescent="0.25">
      <c r="A76" s="277"/>
      <c r="B76" s="277"/>
      <c r="C76" s="277"/>
      <c r="D76" s="277"/>
      <c r="E76" s="277"/>
      <c r="F76" s="277"/>
      <c r="G76" s="277"/>
      <c r="H76" s="277"/>
      <c r="I76" s="277"/>
      <c r="J76" s="277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277"/>
      <c r="V76" s="277"/>
      <c r="W76" s="277"/>
      <c r="X76" s="277"/>
      <c r="Y76" s="277"/>
      <c r="Z76" s="285"/>
    </row>
    <row r="77" spans="1:26" ht="18.75" customHeight="1" x14ac:dyDescent="0.25">
      <c r="A77" s="277"/>
      <c r="B77" s="277"/>
      <c r="C77" s="277"/>
      <c r="D77" s="277"/>
      <c r="E77" s="277"/>
      <c r="F77" s="277"/>
      <c r="G77" s="277"/>
      <c r="H77" s="277"/>
      <c r="I77" s="277"/>
      <c r="J77" s="277"/>
      <c r="K77" s="277"/>
      <c r="L77" s="277"/>
      <c r="M77" s="277"/>
      <c r="N77" s="277"/>
      <c r="O77" s="277"/>
      <c r="P77" s="277"/>
      <c r="Q77" s="277"/>
      <c r="R77" s="277"/>
      <c r="S77" s="277"/>
      <c r="T77" s="277"/>
      <c r="U77" s="277"/>
      <c r="V77" s="277"/>
      <c r="W77" s="277"/>
      <c r="X77" s="277"/>
      <c r="Y77" s="277"/>
      <c r="Z77" s="285"/>
    </row>
    <row r="78" spans="1:26" ht="18.75" customHeight="1" x14ac:dyDescent="0.25">
      <c r="A78" s="277"/>
      <c r="B78" s="277"/>
      <c r="C78" s="277"/>
      <c r="D78" s="277"/>
      <c r="E78" s="277"/>
      <c r="F78" s="277"/>
      <c r="G78" s="277"/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277"/>
      <c r="V78" s="277"/>
      <c r="W78" s="277"/>
      <c r="X78" s="277"/>
      <c r="Y78" s="277"/>
      <c r="Z78" s="285"/>
    </row>
    <row r="79" spans="1:26" ht="18.75" customHeight="1" x14ac:dyDescent="0.25">
      <c r="A79" s="277"/>
      <c r="B79" s="277"/>
      <c r="C79" s="277"/>
      <c r="D79" s="277"/>
      <c r="E79" s="277"/>
      <c r="F79" s="277"/>
      <c r="G79" s="277"/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277"/>
      <c r="V79" s="277"/>
      <c r="W79" s="277"/>
      <c r="X79" s="277"/>
      <c r="Y79" s="277"/>
      <c r="Z79" s="285"/>
    </row>
    <row r="80" spans="1:26" ht="18.75" customHeight="1" x14ac:dyDescent="0.25">
      <c r="A80" s="277"/>
      <c r="B80" s="277"/>
      <c r="C80" s="277"/>
      <c r="D80" s="277"/>
      <c r="E80" s="277"/>
      <c r="F80" s="277"/>
      <c r="G80" s="277"/>
      <c r="H80" s="277"/>
      <c r="I80" s="277"/>
      <c r="J80" s="277"/>
      <c r="K80" s="277"/>
      <c r="L80" s="277"/>
      <c r="M80" s="277"/>
      <c r="N80" s="277"/>
      <c r="O80" s="277"/>
      <c r="P80" s="277"/>
      <c r="Q80" s="277"/>
      <c r="R80" s="277"/>
      <c r="S80" s="277"/>
      <c r="T80" s="277"/>
      <c r="U80" s="277"/>
      <c r="V80" s="277"/>
      <c r="W80" s="277"/>
      <c r="X80" s="277"/>
      <c r="Y80" s="277"/>
      <c r="Z80" s="285"/>
    </row>
    <row r="81" spans="1:26" ht="18.75" customHeight="1" x14ac:dyDescent="0.25">
      <c r="A81" s="277"/>
      <c r="B81" s="277"/>
      <c r="C81" s="277"/>
      <c r="D81" s="277"/>
      <c r="E81" s="277"/>
      <c r="F81" s="277"/>
      <c r="G81" s="277"/>
      <c r="H81" s="277"/>
      <c r="I81" s="277"/>
      <c r="J81" s="277"/>
      <c r="K81" s="277"/>
      <c r="L81" s="277"/>
      <c r="M81" s="277"/>
      <c r="N81" s="277"/>
      <c r="O81" s="277"/>
      <c r="P81" s="277"/>
      <c r="Q81" s="277"/>
      <c r="R81" s="277"/>
      <c r="S81" s="277"/>
      <c r="T81" s="277"/>
      <c r="U81" s="277"/>
      <c r="V81" s="277"/>
      <c r="W81" s="277"/>
      <c r="X81" s="277"/>
      <c r="Y81" s="277"/>
      <c r="Z81" s="285"/>
    </row>
    <row r="82" spans="1:26" ht="18.75" customHeight="1" x14ac:dyDescent="0.25">
      <c r="A82" s="277"/>
      <c r="B82" s="277"/>
      <c r="C82" s="277"/>
      <c r="D82" s="277"/>
      <c r="E82" s="277"/>
      <c r="F82" s="277"/>
      <c r="G82" s="277"/>
      <c r="H82" s="277"/>
      <c r="I82" s="277"/>
      <c r="J82" s="277"/>
      <c r="K82" s="277"/>
      <c r="L82" s="277"/>
      <c r="M82" s="277"/>
      <c r="N82" s="277"/>
      <c r="O82" s="277"/>
      <c r="P82" s="277"/>
      <c r="Q82" s="277"/>
      <c r="R82" s="277"/>
      <c r="S82" s="277"/>
      <c r="T82" s="277"/>
      <c r="U82" s="277"/>
      <c r="V82" s="277"/>
      <c r="W82" s="277"/>
      <c r="X82" s="277"/>
      <c r="Y82" s="277"/>
      <c r="Z82" s="285"/>
    </row>
    <row r="83" spans="1:26" ht="18.75" customHeight="1" x14ac:dyDescent="0.25">
      <c r="A83" s="277"/>
      <c r="B83" s="277"/>
      <c r="C83" s="277"/>
      <c r="D83" s="277"/>
      <c r="E83" s="277"/>
      <c r="F83" s="277"/>
      <c r="G83" s="277"/>
      <c r="H83" s="277"/>
      <c r="I83" s="277"/>
      <c r="J83" s="277"/>
      <c r="K83" s="277"/>
      <c r="L83" s="277"/>
      <c r="M83" s="277"/>
      <c r="N83" s="277"/>
      <c r="O83" s="277"/>
      <c r="P83" s="277"/>
      <c r="Q83" s="277"/>
      <c r="R83" s="277"/>
      <c r="S83" s="277"/>
      <c r="T83" s="277"/>
      <c r="U83" s="277"/>
      <c r="V83" s="277"/>
      <c r="W83" s="277"/>
      <c r="X83" s="277"/>
      <c r="Y83" s="277"/>
      <c r="Z83" s="285"/>
    </row>
    <row r="84" spans="1:26" ht="18.75" customHeight="1" x14ac:dyDescent="0.25">
      <c r="A84" s="277"/>
      <c r="B84" s="277"/>
      <c r="C84" s="277"/>
      <c r="D84" s="277"/>
      <c r="E84" s="277"/>
      <c r="F84" s="277"/>
      <c r="G84" s="277"/>
      <c r="H84" s="277"/>
      <c r="I84" s="277"/>
      <c r="J84" s="277"/>
      <c r="K84" s="277"/>
      <c r="L84" s="277"/>
      <c r="M84" s="277"/>
      <c r="N84" s="277"/>
      <c r="O84" s="277"/>
      <c r="P84" s="277"/>
      <c r="Q84" s="277"/>
      <c r="R84" s="277"/>
      <c r="S84" s="277"/>
      <c r="T84" s="277"/>
      <c r="U84" s="277"/>
      <c r="V84" s="277"/>
      <c r="W84" s="277"/>
      <c r="X84" s="277"/>
      <c r="Y84" s="277"/>
      <c r="Z84" s="285"/>
    </row>
    <row r="85" spans="1:26" ht="18.75" customHeight="1" x14ac:dyDescent="0.25">
      <c r="A85" s="277"/>
      <c r="B85" s="277"/>
      <c r="C85" s="277"/>
      <c r="D85" s="277"/>
      <c r="E85" s="277"/>
      <c r="F85" s="277"/>
      <c r="G85" s="277"/>
      <c r="H85" s="277"/>
      <c r="I85" s="277"/>
      <c r="J85" s="277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285"/>
    </row>
    <row r="86" spans="1:26" ht="18.75" customHeight="1" x14ac:dyDescent="0.25">
      <c r="A86" s="277"/>
      <c r="B86" s="277"/>
      <c r="C86" s="277"/>
      <c r="D86" s="277"/>
      <c r="E86" s="277"/>
      <c r="F86" s="277"/>
      <c r="G86" s="277"/>
      <c r="H86" s="277"/>
      <c r="I86" s="277"/>
      <c r="J86" s="277"/>
      <c r="K86" s="277"/>
      <c r="L86" s="277"/>
      <c r="M86" s="277"/>
      <c r="N86" s="277"/>
      <c r="O86" s="277"/>
      <c r="P86" s="277"/>
      <c r="Q86" s="277"/>
      <c r="R86" s="277"/>
      <c r="S86" s="277"/>
      <c r="T86" s="277"/>
      <c r="U86" s="277"/>
      <c r="V86" s="277"/>
      <c r="W86" s="277"/>
      <c r="X86" s="277"/>
      <c r="Y86" s="277"/>
      <c r="Z86" s="285"/>
    </row>
    <row r="87" spans="1:26" ht="18.75" customHeight="1" x14ac:dyDescent="0.25">
      <c r="A87" s="277"/>
      <c r="B87" s="277"/>
      <c r="C87" s="277"/>
      <c r="D87" s="277"/>
      <c r="E87" s="277"/>
      <c r="F87" s="277"/>
      <c r="G87" s="277"/>
      <c r="H87" s="277"/>
      <c r="I87" s="277"/>
      <c r="J87" s="277"/>
      <c r="K87" s="277"/>
      <c r="L87" s="277"/>
      <c r="M87" s="277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7"/>
      <c r="Y87" s="277"/>
      <c r="Z87" s="285"/>
    </row>
    <row r="88" spans="1:26" ht="18.75" customHeight="1" x14ac:dyDescent="0.25">
      <c r="A88" s="277"/>
      <c r="B88" s="277"/>
      <c r="C88" s="277"/>
      <c r="D88" s="277"/>
      <c r="E88" s="277"/>
      <c r="F88" s="277"/>
      <c r="G88" s="277"/>
      <c r="H88" s="277"/>
      <c r="I88" s="277"/>
      <c r="J88" s="277"/>
      <c r="K88" s="277"/>
      <c r="L88" s="277"/>
      <c r="M88" s="277"/>
      <c r="N88" s="277"/>
      <c r="O88" s="277"/>
      <c r="P88" s="277"/>
      <c r="Q88" s="277"/>
      <c r="R88" s="277"/>
      <c r="S88" s="277"/>
      <c r="T88" s="277"/>
      <c r="U88" s="277"/>
      <c r="V88" s="277"/>
      <c r="W88" s="277"/>
      <c r="X88" s="277"/>
      <c r="Y88" s="277"/>
      <c r="Z88" s="285"/>
    </row>
    <row r="89" spans="1:26" ht="18.75" customHeight="1" x14ac:dyDescent="0.25">
      <c r="A89" s="277"/>
      <c r="B89" s="277"/>
      <c r="C89" s="277"/>
      <c r="D89" s="277"/>
      <c r="E89" s="277"/>
      <c r="F89" s="277"/>
      <c r="G89" s="277"/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7"/>
      <c r="Y89" s="277"/>
      <c r="Z89" s="285"/>
    </row>
    <row r="90" spans="1:26" ht="18.75" customHeight="1" x14ac:dyDescent="0.25">
      <c r="A90" s="277"/>
      <c r="B90" s="277"/>
      <c r="C90" s="277"/>
      <c r="D90" s="277"/>
      <c r="E90" s="277"/>
      <c r="F90" s="277"/>
      <c r="G90" s="277"/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277"/>
      <c r="V90" s="277"/>
      <c r="W90" s="277"/>
      <c r="X90" s="277"/>
      <c r="Y90" s="277"/>
      <c r="Z90" s="285"/>
    </row>
    <row r="91" spans="1:26" ht="18.75" customHeight="1" x14ac:dyDescent="0.25">
      <c r="A91" s="277"/>
      <c r="B91" s="277"/>
      <c r="C91" s="277"/>
      <c r="D91" s="277"/>
      <c r="E91" s="277"/>
      <c r="F91" s="277"/>
      <c r="G91" s="277"/>
      <c r="H91" s="277"/>
      <c r="I91" s="277"/>
      <c r="J91" s="277"/>
      <c r="K91" s="277"/>
      <c r="L91" s="277"/>
      <c r="M91" s="277"/>
      <c r="N91" s="277"/>
      <c r="O91" s="277"/>
      <c r="P91" s="277"/>
      <c r="Q91" s="277"/>
      <c r="R91" s="277"/>
      <c r="S91" s="277"/>
      <c r="T91" s="277"/>
      <c r="U91" s="277"/>
      <c r="V91" s="277"/>
      <c r="W91" s="277"/>
      <c r="X91" s="277"/>
      <c r="Y91" s="277"/>
      <c r="Z91" s="285"/>
    </row>
    <row r="92" spans="1:26" ht="18.75" customHeight="1" x14ac:dyDescent="0.25">
      <c r="A92" s="277"/>
      <c r="B92" s="277"/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7"/>
      <c r="Y92" s="277"/>
      <c r="Z92" s="285"/>
    </row>
    <row r="93" spans="1:26" ht="18.75" customHeight="1" x14ac:dyDescent="0.25">
      <c r="A93" s="277"/>
      <c r="B93" s="277"/>
      <c r="C93" s="277"/>
      <c r="D93" s="277"/>
      <c r="E93" s="277"/>
      <c r="F93" s="277"/>
      <c r="G93" s="277"/>
      <c r="H93" s="277"/>
      <c r="I93" s="277"/>
      <c r="J93" s="277"/>
      <c r="K93" s="277"/>
      <c r="L93" s="277"/>
      <c r="M93" s="277"/>
      <c r="N93" s="277"/>
      <c r="O93" s="277"/>
      <c r="P93" s="277"/>
      <c r="Q93" s="277"/>
      <c r="R93" s="277"/>
      <c r="S93" s="277"/>
      <c r="T93" s="277"/>
      <c r="U93" s="277"/>
      <c r="V93" s="277"/>
      <c r="W93" s="277"/>
      <c r="X93" s="277"/>
      <c r="Y93" s="277"/>
      <c r="Z93" s="285"/>
    </row>
    <row r="94" spans="1:26" ht="18.75" customHeight="1" x14ac:dyDescent="0.25">
      <c r="A94" s="277"/>
      <c r="B94" s="277"/>
      <c r="C94" s="277"/>
      <c r="D94" s="277"/>
      <c r="E94" s="277"/>
      <c r="F94" s="277"/>
      <c r="G94" s="277"/>
      <c r="H94" s="277"/>
      <c r="I94" s="277"/>
      <c r="J94" s="277"/>
      <c r="K94" s="277"/>
      <c r="L94" s="277"/>
      <c r="M94" s="277"/>
      <c r="N94" s="277"/>
      <c r="O94" s="277"/>
      <c r="P94" s="277"/>
      <c r="Q94" s="277"/>
      <c r="R94" s="277"/>
      <c r="S94" s="277"/>
      <c r="T94" s="277"/>
      <c r="U94" s="277"/>
      <c r="V94" s="277"/>
      <c r="W94" s="277"/>
      <c r="X94" s="277"/>
      <c r="Y94" s="277"/>
      <c r="Z94" s="285"/>
    </row>
    <row r="95" spans="1:26" ht="18.75" customHeight="1" x14ac:dyDescent="0.25">
      <c r="A95" s="277"/>
      <c r="B95" s="277"/>
      <c r="C95" s="277"/>
      <c r="D95" s="277"/>
      <c r="E95" s="277"/>
      <c r="F95" s="277"/>
      <c r="G95" s="277"/>
      <c r="H95" s="277"/>
      <c r="I95" s="277"/>
      <c r="J95" s="277"/>
      <c r="K95" s="277"/>
      <c r="L95" s="277"/>
      <c r="M95" s="277"/>
      <c r="N95" s="277"/>
      <c r="O95" s="277"/>
      <c r="P95" s="277"/>
      <c r="Q95" s="277"/>
      <c r="R95" s="277"/>
      <c r="S95" s="277"/>
      <c r="T95" s="277"/>
      <c r="U95" s="277"/>
      <c r="V95" s="277"/>
      <c r="W95" s="277"/>
      <c r="X95" s="277"/>
      <c r="Y95" s="277"/>
      <c r="Z95" s="285"/>
    </row>
    <row r="96" spans="1:26" ht="18.75" customHeight="1" x14ac:dyDescent="0.25">
      <c r="A96" s="277"/>
      <c r="B96" s="277"/>
      <c r="C96" s="277"/>
      <c r="D96" s="277"/>
      <c r="E96" s="277"/>
      <c r="F96" s="277"/>
      <c r="G96" s="277"/>
      <c r="H96" s="277"/>
      <c r="I96" s="277"/>
      <c r="J96" s="277"/>
      <c r="K96" s="277"/>
      <c r="L96" s="277"/>
      <c r="M96" s="277"/>
      <c r="N96" s="277"/>
      <c r="O96" s="277"/>
      <c r="P96" s="277"/>
      <c r="Q96" s="277"/>
      <c r="R96" s="277"/>
      <c r="S96" s="277"/>
      <c r="T96" s="277"/>
      <c r="U96" s="277"/>
      <c r="V96" s="277"/>
      <c r="W96" s="277"/>
      <c r="X96" s="277"/>
      <c r="Y96" s="277"/>
      <c r="Z96" s="285"/>
    </row>
    <row r="97" spans="1:26" ht="18.75" customHeight="1" x14ac:dyDescent="0.25">
      <c r="A97" s="277"/>
      <c r="B97" s="277"/>
      <c r="C97" s="277"/>
      <c r="D97" s="277"/>
      <c r="E97" s="277"/>
      <c r="F97" s="277"/>
      <c r="G97" s="277"/>
      <c r="H97" s="277"/>
      <c r="I97" s="277"/>
      <c r="J97" s="277"/>
      <c r="K97" s="277"/>
      <c r="L97" s="277"/>
      <c r="M97" s="277"/>
      <c r="N97" s="277"/>
      <c r="O97" s="277"/>
      <c r="P97" s="277"/>
      <c r="Q97" s="277"/>
      <c r="R97" s="277"/>
      <c r="S97" s="277"/>
      <c r="T97" s="277"/>
      <c r="U97" s="277"/>
      <c r="V97" s="277"/>
      <c r="W97" s="277"/>
      <c r="X97" s="277"/>
      <c r="Y97" s="277"/>
      <c r="Z97" s="285"/>
    </row>
    <row r="98" spans="1:26" ht="18.75" customHeight="1" x14ac:dyDescent="0.25">
      <c r="A98" s="277"/>
      <c r="B98" s="277"/>
      <c r="C98" s="277"/>
      <c r="D98" s="277"/>
      <c r="E98" s="277"/>
      <c r="F98" s="277"/>
      <c r="G98" s="277"/>
      <c r="H98" s="277"/>
      <c r="I98" s="277"/>
      <c r="J98" s="277"/>
      <c r="K98" s="277"/>
      <c r="L98" s="277"/>
      <c r="M98" s="277"/>
      <c r="N98" s="277"/>
      <c r="O98" s="277"/>
      <c r="P98" s="277"/>
      <c r="Q98" s="277"/>
      <c r="R98" s="277"/>
      <c r="S98" s="277"/>
      <c r="T98" s="277"/>
      <c r="U98" s="277"/>
      <c r="V98" s="277"/>
      <c r="W98" s="277"/>
      <c r="X98" s="277"/>
      <c r="Y98" s="277"/>
      <c r="Z98" s="285"/>
    </row>
    <row r="99" spans="1:26" ht="18.75" customHeight="1" x14ac:dyDescent="0.25">
      <c r="A99" s="277"/>
      <c r="B99" s="277"/>
      <c r="C99" s="277"/>
      <c r="D99" s="277"/>
      <c r="E99" s="277"/>
      <c r="F99" s="277"/>
      <c r="G99" s="277"/>
      <c r="H99" s="277"/>
      <c r="I99" s="277"/>
      <c r="J99" s="277"/>
      <c r="K99" s="277"/>
      <c r="L99" s="277"/>
      <c r="M99" s="277"/>
      <c r="N99" s="277"/>
      <c r="O99" s="277"/>
      <c r="P99" s="277"/>
      <c r="Q99" s="277"/>
      <c r="R99" s="277"/>
      <c r="S99" s="277"/>
      <c r="T99" s="277"/>
      <c r="U99" s="277"/>
      <c r="V99" s="277"/>
      <c r="W99" s="277"/>
      <c r="X99" s="277"/>
      <c r="Y99" s="277"/>
      <c r="Z99" s="285"/>
    </row>
    <row r="100" spans="1:26" ht="18.75" customHeight="1" x14ac:dyDescent="0.25">
      <c r="A100" s="277"/>
      <c r="B100" s="277"/>
      <c r="C100" s="277"/>
      <c r="D100" s="277"/>
      <c r="E100" s="277"/>
      <c r="F100" s="277"/>
      <c r="G100" s="277"/>
      <c r="H100" s="277"/>
      <c r="I100" s="277"/>
      <c r="J100" s="277"/>
      <c r="K100" s="277"/>
      <c r="L100" s="277"/>
      <c r="M100" s="277"/>
      <c r="N100" s="277"/>
      <c r="O100" s="277"/>
      <c r="P100" s="277"/>
      <c r="Q100" s="277"/>
      <c r="R100" s="277"/>
      <c r="S100" s="277"/>
      <c r="T100" s="277"/>
      <c r="U100" s="277"/>
      <c r="V100" s="277"/>
      <c r="W100" s="277"/>
      <c r="X100" s="277"/>
      <c r="Y100" s="277"/>
      <c r="Z100" s="285"/>
    </row>
    <row r="101" spans="1:26" ht="18.75" customHeight="1" x14ac:dyDescent="0.25">
      <c r="A101" s="277"/>
      <c r="B101" s="277"/>
      <c r="C101" s="277"/>
      <c r="D101" s="277"/>
      <c r="E101" s="277"/>
      <c r="F101" s="277"/>
      <c r="G101" s="277"/>
      <c r="H101" s="277"/>
      <c r="I101" s="277"/>
      <c r="J101" s="277"/>
      <c r="K101" s="277"/>
      <c r="L101" s="277"/>
      <c r="M101" s="277"/>
      <c r="N101" s="277"/>
      <c r="O101" s="277"/>
      <c r="P101" s="277"/>
      <c r="Q101" s="277"/>
      <c r="R101" s="277"/>
      <c r="S101" s="277"/>
      <c r="T101" s="277"/>
      <c r="U101" s="277"/>
      <c r="V101" s="277"/>
      <c r="W101" s="277"/>
      <c r="X101" s="277"/>
      <c r="Y101" s="277"/>
      <c r="Z101" s="285"/>
    </row>
    <row r="102" spans="1:26" ht="18.75" customHeight="1" x14ac:dyDescent="0.25">
      <c r="A102" s="277"/>
      <c r="B102" s="277"/>
      <c r="C102" s="277"/>
      <c r="D102" s="277"/>
      <c r="E102" s="277"/>
      <c r="F102" s="277"/>
      <c r="G102" s="277"/>
      <c r="H102" s="277"/>
      <c r="I102" s="277"/>
      <c r="J102" s="277"/>
      <c r="K102" s="277"/>
      <c r="L102" s="277"/>
      <c r="M102" s="277"/>
      <c r="N102" s="277"/>
      <c r="O102" s="277"/>
      <c r="P102" s="277"/>
      <c r="Q102" s="277"/>
      <c r="R102" s="277"/>
      <c r="S102" s="277"/>
      <c r="T102" s="277"/>
      <c r="U102" s="277"/>
      <c r="V102" s="277"/>
      <c r="W102" s="277"/>
      <c r="X102" s="277"/>
      <c r="Y102" s="277"/>
      <c r="Z102" s="285"/>
    </row>
    <row r="103" spans="1:26" ht="18.75" customHeight="1" x14ac:dyDescent="0.25">
      <c r="A103" s="277"/>
      <c r="B103" s="277"/>
      <c r="C103" s="277"/>
      <c r="D103" s="277"/>
      <c r="E103" s="277"/>
      <c r="F103" s="277"/>
      <c r="G103" s="277"/>
      <c r="H103" s="277"/>
      <c r="I103" s="277"/>
      <c r="J103" s="277"/>
      <c r="K103" s="277"/>
      <c r="L103" s="277"/>
      <c r="M103" s="277"/>
      <c r="N103" s="277"/>
      <c r="O103" s="277"/>
      <c r="P103" s="277"/>
      <c r="Q103" s="277"/>
      <c r="R103" s="277"/>
      <c r="S103" s="277"/>
      <c r="T103" s="277"/>
      <c r="U103" s="277"/>
      <c r="V103" s="277"/>
      <c r="W103" s="277"/>
      <c r="X103" s="277"/>
      <c r="Y103" s="277"/>
      <c r="Z103" s="285"/>
    </row>
    <row r="104" spans="1:26" ht="18.75" customHeight="1" x14ac:dyDescent="0.25">
      <c r="A104" s="277"/>
      <c r="B104" s="277"/>
      <c r="C104" s="277"/>
      <c r="D104" s="277"/>
      <c r="E104" s="277"/>
      <c r="F104" s="277"/>
      <c r="G104" s="277"/>
      <c r="H104" s="277"/>
      <c r="I104" s="277"/>
      <c r="J104" s="277"/>
      <c r="K104" s="277"/>
      <c r="L104" s="277"/>
      <c r="M104" s="277"/>
      <c r="N104" s="277"/>
      <c r="O104" s="277"/>
      <c r="P104" s="277"/>
      <c r="Q104" s="277"/>
      <c r="R104" s="277"/>
      <c r="S104" s="277"/>
      <c r="T104" s="277"/>
      <c r="U104" s="277"/>
      <c r="V104" s="277"/>
      <c r="W104" s="277"/>
      <c r="X104" s="277"/>
      <c r="Y104" s="277"/>
      <c r="Z104" s="285"/>
    </row>
    <row r="105" spans="1:26" ht="18.75" customHeight="1" x14ac:dyDescent="0.25">
      <c r="A105" s="277"/>
      <c r="B105" s="277"/>
      <c r="C105" s="277"/>
      <c r="D105" s="277"/>
      <c r="E105" s="277"/>
      <c r="F105" s="277"/>
      <c r="G105" s="277"/>
      <c r="H105" s="277"/>
      <c r="I105" s="277"/>
      <c r="J105" s="277"/>
      <c r="K105" s="277"/>
      <c r="L105" s="277"/>
      <c r="M105" s="277"/>
      <c r="N105" s="277"/>
      <c r="O105" s="277"/>
      <c r="P105" s="277"/>
      <c r="Q105" s="277"/>
      <c r="R105" s="277"/>
      <c r="S105" s="277"/>
      <c r="T105" s="277"/>
      <c r="U105" s="277"/>
      <c r="V105" s="277"/>
      <c r="W105" s="277"/>
      <c r="X105" s="277"/>
      <c r="Y105" s="277"/>
      <c r="Z105" s="285"/>
    </row>
    <row r="106" spans="1:26" ht="18.75" customHeight="1" x14ac:dyDescent="0.25">
      <c r="A106" s="277"/>
      <c r="B106" s="277"/>
      <c r="C106" s="277"/>
      <c r="D106" s="277"/>
      <c r="E106" s="277"/>
      <c r="F106" s="277"/>
      <c r="G106" s="277"/>
      <c r="H106" s="277"/>
      <c r="I106" s="277"/>
      <c r="J106" s="277"/>
      <c r="K106" s="277"/>
      <c r="L106" s="277"/>
      <c r="M106" s="277"/>
      <c r="N106" s="277"/>
      <c r="O106" s="277"/>
      <c r="P106" s="277"/>
      <c r="Q106" s="277"/>
      <c r="R106" s="277"/>
      <c r="S106" s="277"/>
      <c r="T106" s="277"/>
      <c r="U106" s="277"/>
      <c r="V106" s="277"/>
      <c r="W106" s="277"/>
      <c r="X106" s="277"/>
      <c r="Y106" s="277"/>
      <c r="Z106" s="285"/>
    </row>
    <row r="107" spans="1:26" ht="18.75" customHeight="1" x14ac:dyDescent="0.25">
      <c r="A107" s="277"/>
      <c r="B107" s="277"/>
      <c r="C107" s="277"/>
      <c r="D107" s="277"/>
      <c r="E107" s="277"/>
      <c r="F107" s="277"/>
      <c r="G107" s="277"/>
      <c r="H107" s="277"/>
      <c r="I107" s="277"/>
      <c r="J107" s="277"/>
      <c r="K107" s="277"/>
      <c r="L107" s="277"/>
      <c r="M107" s="277"/>
      <c r="N107" s="277"/>
      <c r="O107" s="277"/>
      <c r="P107" s="277"/>
      <c r="Q107" s="277"/>
      <c r="R107" s="277"/>
      <c r="S107" s="277"/>
      <c r="T107" s="277"/>
      <c r="U107" s="277"/>
      <c r="V107" s="277"/>
      <c r="W107" s="277"/>
      <c r="X107" s="277"/>
      <c r="Y107" s="277"/>
      <c r="Z107" s="285"/>
    </row>
    <row r="108" spans="1:26" ht="18.75" customHeight="1" x14ac:dyDescent="0.25">
      <c r="A108" s="277"/>
      <c r="B108" s="277"/>
      <c r="C108" s="277"/>
      <c r="D108" s="277"/>
      <c r="E108" s="277"/>
      <c r="F108" s="277"/>
      <c r="G108" s="277"/>
      <c r="H108" s="277"/>
      <c r="I108" s="277"/>
      <c r="J108" s="277"/>
      <c r="K108" s="277"/>
      <c r="L108" s="277"/>
      <c r="M108" s="277"/>
      <c r="N108" s="277"/>
      <c r="O108" s="277"/>
      <c r="P108" s="277"/>
      <c r="Q108" s="277"/>
      <c r="R108" s="277"/>
      <c r="S108" s="277"/>
      <c r="T108" s="277"/>
      <c r="U108" s="277"/>
      <c r="V108" s="277"/>
      <c r="W108" s="277"/>
      <c r="X108" s="277"/>
      <c r="Y108" s="277"/>
      <c r="Z108" s="285"/>
    </row>
    <row r="109" spans="1:26" ht="18.75" customHeight="1" x14ac:dyDescent="0.25">
      <c r="A109" s="277"/>
      <c r="B109" s="277"/>
      <c r="C109" s="277"/>
      <c r="D109" s="277"/>
      <c r="E109" s="277"/>
      <c r="F109" s="277"/>
      <c r="G109" s="277"/>
      <c r="H109" s="277"/>
      <c r="I109" s="277"/>
      <c r="J109" s="277"/>
      <c r="K109" s="277"/>
      <c r="L109" s="277"/>
      <c r="M109" s="277"/>
      <c r="N109" s="277"/>
      <c r="O109" s="277"/>
      <c r="P109" s="277"/>
      <c r="Q109" s="277"/>
      <c r="R109" s="277"/>
      <c r="S109" s="277"/>
      <c r="T109" s="277"/>
      <c r="U109" s="277"/>
      <c r="V109" s="277"/>
      <c r="W109" s="277"/>
      <c r="X109" s="277"/>
      <c r="Y109" s="277"/>
      <c r="Z109" s="376" t="s">
        <v>0</v>
      </c>
    </row>
    <row r="110" spans="1:26" ht="18.75" customHeight="1" x14ac:dyDescent="0.25">
      <c r="A110" s="299" t="s">
        <v>1</v>
      </c>
      <c r="B110" s="277"/>
      <c r="C110" s="277"/>
      <c r="D110" s="277"/>
      <c r="E110" s="277"/>
      <c r="F110" s="277"/>
      <c r="G110" s="277"/>
      <c r="H110" s="277"/>
      <c r="I110" s="277"/>
      <c r="J110" s="277"/>
      <c r="K110" s="277"/>
      <c r="L110" s="277"/>
      <c r="M110" s="277"/>
      <c r="N110" s="277"/>
      <c r="O110" s="277"/>
      <c r="P110" s="277"/>
      <c r="Q110" s="277"/>
      <c r="R110" s="277"/>
      <c r="S110" s="277"/>
      <c r="T110" s="277"/>
      <c r="U110" s="277"/>
      <c r="V110" s="277"/>
      <c r="W110" s="277"/>
      <c r="X110" s="277"/>
      <c r="Y110" s="277"/>
      <c r="Z110" s="285"/>
    </row>
    <row r="111" spans="1:26" ht="18.75" customHeight="1" x14ac:dyDescent="0.25">
      <c r="A111" s="294" t="s">
        <v>159</v>
      </c>
      <c r="B111" s="293"/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3"/>
      <c r="Z111" s="317"/>
    </row>
  </sheetData>
  <mergeCells count="19">
    <mergeCell ref="A7:B7"/>
    <mergeCell ref="A8:B8"/>
    <mergeCell ref="A10:B10"/>
    <mergeCell ref="A11:B11"/>
    <mergeCell ref="A20:B20"/>
    <mergeCell ref="A2:Z2"/>
    <mergeCell ref="A3:Z3"/>
    <mergeCell ref="A4:Z4"/>
    <mergeCell ref="A5:B5"/>
    <mergeCell ref="A6:B6"/>
    <mergeCell ref="A59:T59"/>
    <mergeCell ref="A61:G61"/>
    <mergeCell ref="A63:E63"/>
    <mergeCell ref="A65:B65"/>
    <mergeCell ref="A35:B35"/>
    <mergeCell ref="A49:B49"/>
    <mergeCell ref="A53:B53"/>
    <mergeCell ref="A55:B55"/>
    <mergeCell ref="A57:P57"/>
  </mergeCells>
  <pageMargins left="0.7" right="0.7" top="0.75" bottom="0.7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Income Statement - Reported</vt:lpstr>
      <vt:lpstr>Qtrly Reconciliation</vt:lpstr>
      <vt:lpstr>YTD Reconciliation</vt:lpstr>
      <vt:lpstr>Significant Items</vt:lpstr>
      <vt:lpstr>2016 Revenue</vt:lpstr>
      <vt:lpstr>2015 Revenue</vt:lpstr>
      <vt:lpstr>2016 Revenue Growth</vt:lpstr>
      <vt:lpstr>2016 Intl Pharma Revenue</vt:lpstr>
      <vt:lpstr>2015 Intl Pharma Revenue</vt:lpstr>
      <vt:lpstr>PRV</vt:lpstr>
      <vt:lpstr>OID</vt:lpstr>
      <vt:lpstr>'2015 Intl Pharma Revenue'!Print_Area</vt:lpstr>
      <vt:lpstr>'2015 Revenue'!Print_Area</vt:lpstr>
      <vt:lpstr>'2016 Intl Pharma Revenue'!Print_Area</vt:lpstr>
      <vt:lpstr>'2016 Revenue'!Print_Area</vt:lpstr>
      <vt:lpstr>'2016 Revenue Growth'!Print_Area</vt:lpstr>
      <vt:lpstr>'Income Statement - Reported'!Print_Area</vt:lpstr>
      <vt:lpstr>OID!Print_Area</vt:lpstr>
      <vt:lpstr>PRV!Print_Area</vt:lpstr>
      <vt:lpstr>'Qtrly Reconciliation'!Print_Area</vt:lpstr>
      <vt:lpstr>'Significant Items'!Print_Area</vt:lpstr>
      <vt:lpstr>'YTD Reconciliation'!Print_Area</vt:lpstr>
    </vt:vector>
  </TitlesOfParts>
  <Company>Workiva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 workbook Q4 2016</dc:title>
  <dc:creator>Workiva - Stephen Spierdowis</dc:creator>
  <cp:lastModifiedBy>TRC</cp:lastModifiedBy>
  <cp:lastPrinted>2017-01-23T21:36:52Z</cp:lastPrinted>
  <dcterms:created xsi:type="dcterms:W3CDTF">2017-01-23T20:20:58Z</dcterms:created>
  <dcterms:modified xsi:type="dcterms:W3CDTF">2017-01-31T11:54:28Z</dcterms:modified>
</cp:coreProperties>
</file>