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4615" windowHeight="10875" tabRatio="880"/>
  </bookViews>
  <sheets>
    <sheet name="Income Statement - Reported" sheetId="1" r:id="rId1"/>
    <sheet name="Qtrly Reconciliation" sheetId="2" r:id="rId2"/>
    <sheet name="YTD Reconciliation" sheetId="3" r:id="rId3"/>
    <sheet name="Significant Items" sheetId="5" r:id="rId4"/>
    <sheet name="2016 Revenue" sheetId="6" r:id="rId5"/>
    <sheet name="2015 Revenue" sheetId="7" r:id="rId6"/>
    <sheet name="2016 Revenue Growth" sheetId="14" r:id="rId7"/>
    <sheet name="2016 Intl Pharma Revenue" sheetId="9" r:id="rId8"/>
    <sheet name="2015 Intl Pharma Revenue" sheetId="10" r:id="rId9"/>
    <sheet name="PRV" sheetId="11" r:id="rId10"/>
    <sheet name="OID" sheetId="12" r:id="rId11"/>
  </sheets>
  <definedNames>
    <definedName name="_xlnm.Print_Area" localSheetId="8">'2015 Intl Pharma Revenue'!$A$1:$Z$66</definedName>
    <definedName name="_xlnm.Print_Area" localSheetId="5">'2015 Revenue'!$A$1:$U$75</definedName>
    <definedName name="_xlnm.Print_Area" localSheetId="7">'2016 Intl Pharma Revenue'!$A$1:$Z$68</definedName>
    <definedName name="_xlnm.Print_Area" localSheetId="4">'2016 Revenue'!$A$1:$U$77</definedName>
    <definedName name="_xlnm.Print_Area" localSheetId="6">'2016 Revenue Growth'!$A$1:$AE$77</definedName>
    <definedName name="_xlnm.Print_Area" localSheetId="0">'Income Statement - Reported'!$A$1:$S$45</definedName>
    <definedName name="_xlnm.Print_Area" localSheetId="10">OID!$A$1:$L$44</definedName>
    <definedName name="_xlnm.Print_Area" localSheetId="9">PRV!$A$1:$AY$31</definedName>
    <definedName name="_xlnm.Print_Area" localSheetId="1">'Qtrly Reconciliation'!$A$1:$S$74</definedName>
    <definedName name="_xlnm.Print_Area" localSheetId="3">'Significant Items'!$A$1:$U$39</definedName>
    <definedName name="_xlnm.Print_Area" localSheetId="2">'YTD Reconciliation'!$A$1:$S$74</definedName>
  </definedNames>
  <calcPr calcId="145621"/>
</workbook>
</file>

<file path=xl/calcChain.xml><?xml version="1.0" encoding="utf-8"?>
<calcChain xmlns="http://schemas.openxmlformats.org/spreadsheetml/2006/main">
  <c r="L38" i="12" l="1"/>
  <c r="K38" i="12"/>
  <c r="J38" i="12"/>
  <c r="I38" i="12"/>
  <c r="H38" i="12"/>
  <c r="F38" i="12"/>
  <c r="E38" i="12"/>
  <c r="D38" i="12"/>
  <c r="C38" i="12"/>
  <c r="B38" i="12"/>
  <c r="K32" i="12"/>
  <c r="J32" i="12"/>
  <c r="I32" i="12"/>
  <c r="H32" i="12"/>
  <c r="E32" i="12"/>
  <c r="D32" i="12"/>
  <c r="C32" i="12"/>
  <c r="B32" i="12"/>
  <c r="L22" i="12"/>
  <c r="K22" i="12"/>
  <c r="J22" i="12"/>
  <c r="I22" i="12"/>
  <c r="H22" i="12"/>
  <c r="F22" i="12"/>
  <c r="E22" i="12"/>
  <c r="D22" i="12"/>
  <c r="C22" i="12"/>
  <c r="B22" i="12"/>
  <c r="I21" i="12"/>
  <c r="K15" i="12"/>
  <c r="J15" i="12"/>
  <c r="I15" i="12"/>
  <c r="H15" i="12"/>
  <c r="E15" i="12"/>
  <c r="D15" i="12"/>
  <c r="B15" i="12"/>
  <c r="K29" i="5"/>
  <c r="K21" i="5"/>
  <c r="K19" i="5"/>
  <c r="Q65" i="3"/>
  <c r="I65" i="3"/>
  <c r="E65" i="3"/>
  <c r="Q63" i="3"/>
  <c r="I63" i="3"/>
  <c r="E63" i="3"/>
  <c r="Q61" i="3"/>
  <c r="I61" i="3"/>
  <c r="E61" i="3"/>
  <c r="Q59" i="3"/>
  <c r="I59" i="3"/>
  <c r="E59" i="3"/>
  <c r="Q57" i="3"/>
  <c r="I57" i="3"/>
  <c r="E57" i="3"/>
  <c r="Q54" i="3"/>
  <c r="I54" i="3"/>
  <c r="E54" i="3"/>
  <c r="Q51" i="3"/>
  <c r="I51" i="3"/>
  <c r="E51" i="3"/>
  <c r="Q50" i="3"/>
  <c r="I50" i="3"/>
  <c r="E50" i="3"/>
  <c r="Q49" i="3"/>
  <c r="I49" i="3"/>
  <c r="E49" i="3"/>
  <c r="Q47" i="3"/>
  <c r="I47" i="3"/>
  <c r="E47" i="3"/>
  <c r="Q45" i="3"/>
  <c r="I45" i="3"/>
  <c r="E45" i="3"/>
  <c r="Q35" i="3"/>
  <c r="M35" i="3"/>
  <c r="I35" i="3"/>
  <c r="E35" i="3"/>
  <c r="Q33" i="3"/>
  <c r="M33" i="3"/>
  <c r="I33" i="3"/>
  <c r="E33" i="3"/>
  <c r="Q31" i="3"/>
  <c r="M31" i="3"/>
  <c r="I31" i="3"/>
  <c r="E31" i="3"/>
  <c r="Q29" i="3"/>
  <c r="M29" i="3"/>
  <c r="I29" i="3"/>
  <c r="E29" i="3"/>
  <c r="Q27" i="3"/>
  <c r="M27" i="3"/>
  <c r="I27" i="3"/>
  <c r="E27" i="3"/>
  <c r="Q24" i="3"/>
  <c r="M24" i="3"/>
  <c r="I24" i="3"/>
  <c r="E24" i="3"/>
  <c r="Q21" i="3"/>
  <c r="M21" i="3"/>
  <c r="I21" i="3"/>
  <c r="E21" i="3"/>
  <c r="Q20" i="3"/>
  <c r="M20" i="3"/>
  <c r="I20" i="3"/>
  <c r="E20" i="3"/>
  <c r="Q19" i="3"/>
  <c r="M19" i="3"/>
  <c r="I19" i="3"/>
  <c r="E19" i="3"/>
  <c r="Q17" i="3"/>
  <c r="M17" i="3"/>
  <c r="I17" i="3"/>
  <c r="E17" i="3"/>
  <c r="Q15" i="3"/>
  <c r="M15" i="3"/>
  <c r="I15" i="3"/>
  <c r="E15" i="3"/>
  <c r="Q65" i="2"/>
  <c r="M65" i="2"/>
  <c r="E65" i="2"/>
  <c r="Q63" i="2"/>
  <c r="M63" i="2"/>
  <c r="E63" i="2"/>
  <c r="Q61" i="2"/>
  <c r="M61" i="2"/>
  <c r="E61" i="2"/>
  <c r="Q59" i="2"/>
  <c r="M59" i="2"/>
  <c r="E59" i="2"/>
  <c r="Q57" i="2"/>
  <c r="M57" i="2"/>
  <c r="E57" i="2"/>
  <c r="Q54" i="2"/>
  <c r="M54" i="2"/>
  <c r="E54" i="2"/>
  <c r="Q51" i="2"/>
  <c r="M51" i="2"/>
  <c r="E51" i="2"/>
  <c r="Q50" i="2"/>
  <c r="M50" i="2"/>
  <c r="E50" i="2"/>
  <c r="Q49" i="2"/>
  <c r="M49" i="2"/>
  <c r="E49" i="2"/>
  <c r="Q47" i="2"/>
  <c r="M47" i="2"/>
  <c r="E47" i="2"/>
  <c r="Q45" i="2"/>
  <c r="M45" i="2"/>
  <c r="E45" i="2"/>
  <c r="M35" i="2"/>
  <c r="I35" i="2"/>
  <c r="E35" i="2"/>
  <c r="M33" i="2"/>
  <c r="I33" i="2"/>
  <c r="E33" i="2"/>
  <c r="M31" i="2"/>
  <c r="I31" i="2"/>
  <c r="E31" i="2"/>
  <c r="Q29" i="2"/>
  <c r="M29" i="2"/>
  <c r="I29" i="2"/>
  <c r="E29" i="2"/>
  <c r="Q27" i="2"/>
  <c r="M27" i="2"/>
  <c r="I27" i="2"/>
  <c r="E27" i="2"/>
  <c r="Q24" i="2"/>
  <c r="M24" i="2"/>
  <c r="I24" i="2"/>
  <c r="E24" i="2"/>
  <c r="Q21" i="2"/>
  <c r="M21" i="2"/>
  <c r="I21" i="2"/>
  <c r="E21" i="2"/>
  <c r="Q20" i="2"/>
  <c r="M20" i="2"/>
  <c r="I20" i="2"/>
  <c r="E20" i="2"/>
  <c r="Q19" i="2"/>
  <c r="M19" i="2"/>
  <c r="I19" i="2"/>
  <c r="E19" i="2"/>
  <c r="Q17" i="2"/>
  <c r="M17" i="2"/>
  <c r="I17" i="2"/>
  <c r="E17" i="2"/>
  <c r="Q15" i="2"/>
  <c r="M15" i="2"/>
  <c r="I15" i="2"/>
  <c r="E15" i="2"/>
  <c r="L30" i="1"/>
  <c r="J30" i="1"/>
  <c r="H30" i="1"/>
  <c r="F30" i="1"/>
  <c r="D30" i="1"/>
</calcChain>
</file>

<file path=xl/sharedStrings.xml><?xml version="1.0" encoding="utf-8"?>
<sst xmlns="http://schemas.openxmlformats.org/spreadsheetml/2006/main" count="967" uniqueCount="191">
  <si>
    <t>LLY</t>
  </si>
  <si>
    <t>Eli Lilly and Company</t>
  </si>
  <si>
    <t>Statements of Consolidated Net Income - As Reported</t>
  </si>
  <si>
    <t>Investor Relations</t>
  </si>
  <si>
    <t>Phil Johnson (317) 655-6874</t>
  </si>
  <si>
    <t>Kristina Wright (317) 651-4869</t>
  </si>
  <si>
    <t>Chris Ogden (317) 277-2419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</si>
  <si>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</si>
  <si>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</si>
  <si>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</si>
  <si>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</si>
  <si>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</si>
  <si>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</si>
  <si>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</si>
  <si>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</si>
  <si>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</si>
  <si>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</si>
  <si>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</si>
  <si>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</si>
  <si>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</si>
  <si>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</si>
  <si>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</si>
  <si>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t>Asset impairment, restructuring and other special charges</t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</si>
  <si>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</si>
  <si>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</si>
  <si>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</si>
  <si>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</si>
  <si>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</si>
  <si>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</si>
  <si>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</si>
  <si>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</t>
  </si>
  <si>
    <t>Earnings per share - diluted</t>
  </si>
  <si>
    <t>Diluted shares outstanding (thousands)</t>
  </si>
  <si>
    <t>Note: Numbers may not add due to rounding.</t>
  </si>
  <si>
    <t>Page 1 of 12 pages of financial data</t>
  </si>
  <si>
    <t>Reconciliation of GAAP Reported to Selected Non-GAAP Adjusted Information*</t>
  </si>
  <si>
    <t>Three Months Ended</t>
  </si>
  <si>
    <t/>
  </si>
  <si>
    <t>GAAP</t>
  </si>
  <si>
    <t>Non-GAAP</t>
  </si>
  <si>
    <t>Reported</t>
  </si>
  <si>
    <t>Adjustments</t>
  </si>
  <si>
    <t>Adjusted</t>
  </si>
  <si>
    <t>Marketing, selling, and administrative</t>
  </si>
  <si>
    <t>Operating expenses</t>
  </si>
  <si>
    <t>Acquired in-process research and</t>
  </si>
  <si>
    <t>development</t>
  </si>
  <si>
    <t>Asset impairment, restructuring,</t>
  </si>
  <si>
    <t>and other special charges</t>
  </si>
  <si>
    <t>.</t>
  </si>
  <si>
    <r>
      <rPr>
        <sz val="10"/>
        <color rgb="FF000000"/>
        <rFont val="Arial"/>
      </rPr>
      <t xml:space="preserve">*For itemization of adjustments, refer to </t>
    </r>
    <r>
      <rPr>
        <b/>
        <sz val="10"/>
        <color rgb="FF000000"/>
        <rFont val="Arial"/>
      </rPr>
      <t>'Significant Items.'</t>
    </r>
  </si>
  <si>
    <t>Page 2 of 12 pages of financial data</t>
  </si>
  <si>
    <t>Six Months Ended</t>
  </si>
  <si>
    <t>Nine Months Ended</t>
  </si>
  <si>
    <t>Twelve Months Ended</t>
  </si>
  <si>
    <r>
      <rPr>
        <sz val="10"/>
        <color rgb="FF000000"/>
        <rFont val="Arial"/>
      </rPr>
      <t>*For itemization of adjustments, refer to</t>
    </r>
    <r>
      <rPr>
        <b/>
        <sz val="10"/>
        <color rgb="FF000000"/>
        <rFont val="Arial"/>
      </rPr>
      <t xml:space="preserve"> 'Significant Items.'</t>
    </r>
  </si>
  <si>
    <t>Page 3 or 12 pages of financial data</t>
  </si>
  <si>
    <t>Significant Items Affecting Net Income</t>
  </si>
  <si>
    <t>Total</t>
  </si>
  <si>
    <t>EPS (as reported)</t>
  </si>
  <si>
    <t>Amortization of intangible assets</t>
  </si>
  <si>
    <t>Venezuela Restructuring</t>
  </si>
  <si>
    <t>Novartis Animal Health - Inventory step up</t>
  </si>
  <si>
    <t>Net charge related to repurchase of debt</t>
  </si>
  <si>
    <t>EPS (non-GAAP)*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</si>
  <si>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</si>
  <si>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Page 4 of 12 pages of financial data</t>
  </si>
  <si>
    <t>Product Revenue Report</t>
  </si>
  <si>
    <t>2016 Revenue</t>
  </si>
  <si>
    <t>($ millions)</t>
  </si>
  <si>
    <t>US</t>
  </si>
  <si>
    <t>Intl</t>
  </si>
  <si>
    <t>Adcirca</t>
  </si>
  <si>
    <t>Cialis</t>
  </si>
  <si>
    <t>Effient</t>
  </si>
  <si>
    <t>Reopro</t>
  </si>
  <si>
    <t>Other Cardiovascular*</t>
  </si>
  <si>
    <t>Cardiovascular</t>
  </si>
  <si>
    <t>Axiron</t>
  </si>
  <si>
    <t>Basaglar</t>
  </si>
  <si>
    <t>Evista</t>
  </si>
  <si>
    <t>Forteo</t>
  </si>
  <si>
    <t>Glucagon</t>
  </si>
  <si>
    <t>Humalog</t>
  </si>
  <si>
    <t>Humatrope</t>
  </si>
  <si>
    <t>Humulin</t>
  </si>
  <si>
    <r>
      <rPr>
        <sz val="10"/>
        <color rgb="FF000000"/>
        <rFont val="Arial"/>
      </rPr>
      <t xml:space="preserve">Jardiance 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</si>
  <si>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 xml:space="preserve">Trajenta </t>
    </r>
    <r>
      <rPr>
        <vertAlign val="superscript"/>
        <sz val="10"/>
        <color rgb="FF000000"/>
        <rFont val="Arial"/>
      </rPr>
      <t>(2)</t>
    </r>
  </si>
  <si>
    <t>Trulicity</t>
  </si>
  <si>
    <t>Other Endocrinology*</t>
  </si>
  <si>
    <t>Endocrinology</t>
  </si>
  <si>
    <t>Taltz</t>
  </si>
  <si>
    <t>Immunology</t>
  </si>
  <si>
    <t>Cymbalta</t>
  </si>
  <si>
    <t>Prozac</t>
  </si>
  <si>
    <t>Strattera</t>
  </si>
  <si>
    <t>Zyprexa</t>
  </si>
  <si>
    <t>Other Neuroscience*</t>
  </si>
  <si>
    <t>Neuroscience</t>
  </si>
  <si>
    <t>Alimta</t>
  </si>
  <si>
    <t>Cyramza</t>
  </si>
  <si>
    <t>Erbitux</t>
  </si>
  <si>
    <t>Gemzar</t>
  </si>
  <si>
    <t>Portrazza</t>
  </si>
  <si>
    <t>Other Oncology</t>
  </si>
  <si>
    <t>Oncology</t>
  </si>
  <si>
    <t>Vancocin</t>
  </si>
  <si>
    <t>Other Pharma*</t>
  </si>
  <si>
    <t>Other Pharmaceutical</t>
  </si>
  <si>
    <t>Total Pharmaceuticals</t>
  </si>
  <si>
    <t>Food and Other</t>
  </si>
  <si>
    <t>Companion</t>
  </si>
  <si>
    <t>Total Animal Health</t>
  </si>
  <si>
    <t>TOTAL REVENUE</t>
  </si>
  <si>
    <t>*Other - Neuro includes Amyvid,Yentreve and Symbyax.  Endocrinology includes Actos and HumaPen. Cardio includes Zalutia and Livalo. Other Pharma includes Ceclor and Keflex.</t>
  </si>
  <si>
    <t>(1) Jardiance revenue includes Glyxambi and Synjardy</t>
  </si>
  <si>
    <t>(2) Trajenta revenue includes Jentadueto</t>
  </si>
  <si>
    <t>Page 5 of 12 pages of financial data</t>
  </si>
  <si>
    <t>2015 Revenue</t>
  </si>
  <si>
    <t>Prozac Family</t>
  </si>
  <si>
    <t>Amyvid</t>
  </si>
  <si>
    <t>Actos</t>
  </si>
  <si>
    <r>
      <rPr>
        <sz val="10"/>
        <color rgb="FF000000"/>
        <rFont val="Arial"/>
      </rPr>
      <t>Trajenta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</si>
  <si>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>Jardiance</t>
    </r>
    <r>
      <rPr>
        <vertAlign val="superscript"/>
        <sz val="10"/>
        <color rgb="FF000000"/>
        <rFont val="Arial"/>
      </rPr>
      <t>(2)</t>
    </r>
  </si>
  <si>
    <t>Food and Other**</t>
  </si>
  <si>
    <t>Companion**</t>
  </si>
  <si>
    <t>Total Animal Health**</t>
  </si>
  <si>
    <t>TOTAL REVENUE**</t>
  </si>
  <si>
    <t>*Other - Neuro includes Yentreve and Symbyax.  Endocrinology includes exenatide and HumaPen. Cardio includes Livalo, Cynt, and Zalutia. Other Pharma includes Ceclor, Keflex and Incivek.</t>
  </si>
  <si>
    <t>Page 6 of 12 pages of financial data</t>
  </si>
  <si>
    <t>Product Revenue Growth Report</t>
  </si>
  <si>
    <t>2016</t>
  </si>
  <si>
    <t>2016 Revenue Growth</t>
  </si>
  <si>
    <t>Perform**</t>
  </si>
  <si>
    <t>(22%)</t>
  </si>
  <si>
    <t>17%</t>
  </si>
  <si>
    <t>11%</t>
  </si>
  <si>
    <t>15%</t>
  </si>
  <si>
    <t>121%</t>
  </si>
  <si>
    <t>(1%)</t>
  </si>
  <si>
    <t>4%</t>
  </si>
  <si>
    <t>*Other - Neuro includes Amyvid, Yentreve and Symbyax.  Endocrinology includes Actos and HumaPen. Cardio includes Zalutia and Livalo. Other Pharma includes Ceclor and Keflex.</t>
  </si>
  <si>
    <t>**Performance excludes the impact of foreign exchange rates</t>
  </si>
  <si>
    <t>Page 7 of 12 pages of financial data</t>
  </si>
  <si>
    <t>International Pharma Product Revenue Report</t>
  </si>
  <si>
    <t>2016 International Pharma Revenue</t>
  </si>
  <si>
    <t>EuCan</t>
  </si>
  <si>
    <t>Japan</t>
  </si>
  <si>
    <t>Emerging</t>
  </si>
  <si>
    <t>Intl Total</t>
  </si>
  <si>
    <t>Jardiance</t>
  </si>
  <si>
    <t>Trajenta</t>
  </si>
  <si>
    <t>EuCan - Europe and Canada</t>
  </si>
  <si>
    <t>Emerging Markets - OUS excluding EuCan and Japan</t>
  </si>
  <si>
    <t>Page 8 of 12 pages of financial data</t>
  </si>
  <si>
    <t>2015</t>
  </si>
  <si>
    <t>2015 International Pharma Revenue</t>
  </si>
  <si>
    <t>Erbitux Royalty</t>
  </si>
  <si>
    <t>Page 9 of 12 pages of financial data</t>
  </si>
  <si>
    <t>Effect of Price, Rate, Volume on Revenue</t>
  </si>
  <si>
    <r>
      <rPr>
        <b/>
        <sz val="10"/>
        <color rgb="FF000000"/>
        <rFont val="Arial"/>
      </rPr>
      <t xml:space="preserve">As Reported </t>
    </r>
    <r>
      <rPr>
        <b/>
        <i/>
        <sz val="10"/>
        <color rgb="FF000000"/>
        <rFont val="Arial"/>
      </rPr>
      <t>($ millions)</t>
    </r>
  </si>
  <si>
    <t>Q1 2016</t>
  </si>
  <si>
    <t>Q2 2016</t>
  </si>
  <si>
    <t>Q3 2016</t>
  </si>
  <si>
    <t>Q4 2016</t>
  </si>
  <si>
    <t>2016 YTD</t>
  </si>
  <si>
    <t>$</t>
  </si>
  <si>
    <t>Price</t>
  </si>
  <si>
    <t>Rate</t>
  </si>
  <si>
    <t>Volume</t>
  </si>
  <si>
    <t>Human Pharmaceuticals</t>
  </si>
  <si>
    <t>U.S.</t>
  </si>
  <si>
    <t>Emerging Markets</t>
  </si>
  <si>
    <t>Total Pharma</t>
  </si>
  <si>
    <t>Animal Health</t>
  </si>
  <si>
    <t>Total Revenue</t>
  </si>
  <si>
    <t>Page 10 of 12 pages of financial data</t>
  </si>
  <si>
    <t>Other Income/(Deductions)</t>
  </si>
  <si>
    <t>As Reported</t>
  </si>
  <si>
    <t>$ Millions</t>
  </si>
  <si>
    <t>- Interest expense</t>
  </si>
  <si>
    <t>- Interest income</t>
  </si>
  <si>
    <t>Interest - net</t>
  </si>
  <si>
    <t>Other income, net</t>
  </si>
  <si>
    <t>- FX gain (loss)</t>
  </si>
  <si>
    <t>- Gain (loss) investments</t>
  </si>
  <si>
    <t>- Debt extinguishment loss</t>
  </si>
  <si>
    <t>- Miscellaneous income (expense)</t>
  </si>
  <si>
    <t>Non-GAAP*</t>
  </si>
  <si>
    <r>
      <rPr>
        <sz val="10"/>
        <color rgb="FF000000"/>
        <rFont val="Arial"/>
      </rPr>
      <t xml:space="preserve"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
</t>
    </r>
  </si>
  <si>
    <t>Page 11 of 12 pages of financial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</si>
</sst>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0;\-0;0;_(@_)"/>
    <numFmt numFmtId="165" formatCode="#,##0.0;\(#,##0.0\);0.0;_(@_)"/>
    <numFmt numFmtId="166" formatCode="#,##0_)%;\(#,##0\)%;&quot;—&quot;\%;_(@_)"/>
    <numFmt numFmtId="167" formatCode="#,##0.0_)%;\(#,##0.0\)%;&quot;—&quot;\%;_(@_)"/>
    <numFmt numFmtId="168" formatCode="0.0;\-0.0;0.0;_(@_)"/>
    <numFmt numFmtId="169" formatCode="_(#,##0.0_)_%;_(\(#,##0.0\)_%;_(&quot;—&quot;_);_(@_)"/>
    <numFmt numFmtId="170" formatCode="0.0;\(0.0\);0.0;_(@_)"/>
    <numFmt numFmtId="171" formatCode="#,##0.00;\(#,##0.00\);0.00;_(@_)"/>
    <numFmt numFmtId="172" formatCode="0.00;\-0.00;0.00;_(@_)"/>
    <numFmt numFmtId="173" formatCode="#,##0;\-#,##0;0;_(@_)"/>
    <numFmt numFmtId="174" formatCode="_(&quot;$&quot;* #,##0.0_)_%;_(&quot;$&quot;* \(#,##0.0\)_%;_(&quot;$&quot;* &quot;—&quot;_);_(@_)"/>
    <numFmt numFmtId="175" formatCode="mmmm\ d\,\ yyyy"/>
    <numFmt numFmtId="176" formatCode="_(&quot;$&quot;#,##0.0_);_(\(&quot;$&quot;#,##0.0\);_(&quot;$&quot;&quot;—&quot;_);_(@_)"/>
    <numFmt numFmtId="177" formatCode="_(#,##0.0_);_(\(#,##0.0\);_(&quot;—&quot;_);_(@_)"/>
    <numFmt numFmtId="178" formatCode="_(&quot;$&quot;* #,##0.0_);_(&quot;$&quot;* \(#,##0.0\);_(&quot;$&quot;* &quot;—&quot;_);_(@_)"/>
    <numFmt numFmtId="179" formatCode="_(#,##0.00_);_(\(#,##0.00\);_(&quot;—&quot;_);_(@_)"/>
    <numFmt numFmtId="180" formatCode="_(&quot;$&quot;* #,##0.00_);_(&quot;$&quot;* \(#,##0.00\);_(&quot;$&quot;* &quot;—&quot;_);_(@_)"/>
    <numFmt numFmtId="181" formatCode="#,##0.0;\-#,##0.0;0.0;_(@_)"/>
  </numFmts>
  <fonts count="25" x14ac:knownFonts="1"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Times New Roman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FFFFFF"/>
      <name val="Arial"/>
    </font>
    <font>
      <sz val="10"/>
      <color rgb="FFFFFFFF"/>
      <name val="Arial"/>
    </font>
    <font>
      <i/>
      <sz val="8"/>
      <color rgb="FF000000"/>
      <name val="Arial"/>
    </font>
    <font>
      <sz val="7"/>
      <color rgb="FF000000"/>
      <name val="Arial"/>
    </font>
    <font>
      <u/>
      <sz val="10"/>
      <color rgb="FF000000"/>
      <name val="Arial"/>
    </font>
    <font>
      <b/>
      <sz val="10"/>
      <color rgb="FFFF0000"/>
      <name val="Arial"/>
    </font>
    <font>
      <b/>
      <sz val="10"/>
      <color rgb="FF000000"/>
      <name val="Times New Roman"/>
    </font>
    <font>
      <i/>
      <sz val="7"/>
      <color rgb="FF000000"/>
      <name val="Arial"/>
    </font>
    <font>
      <sz val="8"/>
      <color rgb="FF000000"/>
      <name val="Arial"/>
    </font>
    <font>
      <b/>
      <u/>
      <sz val="10"/>
      <color rgb="FF000000"/>
      <name val="Arial"/>
    </font>
    <font>
      <b/>
      <sz val="10"/>
      <color rgb="FFFFFFFF"/>
      <name val="Arial"/>
    </font>
    <font>
      <b/>
      <i/>
      <sz val="10"/>
      <color rgb="FF000000"/>
      <name val="Arial"/>
    </font>
    <font>
      <u/>
      <sz val="10"/>
      <color rgb="FFFFFFFF"/>
      <name val="Arial"/>
    </font>
    <font>
      <vertAlign val="superscript"/>
      <sz val="10"/>
      <color rgb="FF000000"/>
      <name val="Arial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FFFFFF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auto="1"/>
      </bottom>
      <diagonal/>
    </border>
    <border>
      <left style="thin">
        <color rgb="FFFFFFFF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</borders>
  <cellStyleXfs count="1">
    <xf numFmtId="0" fontId="0" fillId="0" borderId="0"/>
  </cellStyleXfs>
  <cellXfs count="590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8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65" fontId="1" fillId="0" borderId="6" xfId="0" applyNumberFormat="1" applyFont="1" applyBorder="1" applyAlignment="1"/>
    <xf numFmtId="165" fontId="1" fillId="0" borderId="14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1" fillId="0" borderId="1" xfId="0" applyNumberFormat="1" applyFont="1" applyBorder="1" applyAlignment="1"/>
    <xf numFmtId="166" fontId="1" fillId="0" borderId="1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65" fontId="7" fillId="0" borderId="8" xfId="0" applyNumberFormat="1" applyFont="1" applyBorder="1" applyAlignment="1"/>
    <xf numFmtId="0" fontId="1" fillId="0" borderId="8" xfId="0" applyFont="1" applyBorder="1" applyAlignment="1">
      <alignment horizontal="left"/>
    </xf>
    <xf numFmtId="165" fontId="7" fillId="0" borderId="10" xfId="0" applyNumberFormat="1" applyFont="1" applyBorder="1" applyAlignment="1"/>
    <xf numFmtId="165" fontId="7" fillId="0" borderId="10" xfId="0" applyNumberFormat="1" applyFont="1" applyBorder="1" applyAlignment="1"/>
    <xf numFmtId="165" fontId="1" fillId="0" borderId="9" xfId="0" applyNumberFormat="1" applyFont="1" applyBorder="1" applyAlignment="1"/>
    <xf numFmtId="165" fontId="7" fillId="0" borderId="9" xfId="0" applyNumberFormat="1" applyFont="1" applyBorder="1" applyAlignment="1"/>
    <xf numFmtId="165" fontId="7" fillId="0" borderId="14" xfId="0" applyNumberFormat="1" applyFont="1" applyBorder="1" applyAlignment="1"/>
    <xf numFmtId="166" fontId="7" fillId="0" borderId="2" xfId="0" applyNumberFormat="1" applyFont="1" applyBorder="1" applyAlignment="1"/>
    <xf numFmtId="165" fontId="7" fillId="0" borderId="12" xfId="0" applyNumberFormat="1" applyFont="1" applyBorder="1" applyAlignment="1"/>
    <xf numFmtId="165" fontId="7" fillId="0" borderId="6" xfId="0" applyNumberFormat="1" applyFont="1" applyBorder="1" applyAlignment="1"/>
    <xf numFmtId="166" fontId="7" fillId="0" borderId="1" xfId="0" applyNumberFormat="1" applyFont="1" applyBorder="1" applyAlignment="1"/>
    <xf numFmtId="165" fontId="7" fillId="0" borderId="14" xfId="0" applyNumberFormat="1" applyFont="1" applyBorder="1" applyAlignment="1"/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>
      <alignment horizontal="left"/>
    </xf>
    <xf numFmtId="166" fontId="9" fillId="0" borderId="8" xfId="0" applyNumberFormat="1" applyFont="1" applyBorder="1" applyAlignment="1">
      <alignment horizontal="left"/>
    </xf>
    <xf numFmtId="167" fontId="8" fillId="0" borderId="2" xfId="0" applyNumberFormat="1" applyFont="1" applyBorder="1" applyAlignment="1"/>
    <xf numFmtId="168" fontId="9" fillId="0" borderId="1" xfId="0" applyNumberFormat="1" applyFont="1" applyBorder="1" applyAlignment="1">
      <alignment horizontal="left"/>
    </xf>
    <xf numFmtId="167" fontId="8" fillId="0" borderId="1" xfId="0" applyNumberFormat="1" applyFont="1" applyBorder="1" applyAlignment="1"/>
    <xf numFmtId="0" fontId="9" fillId="0" borderId="1" xfId="0" applyFont="1" applyBorder="1" applyAlignment="1">
      <alignment horizontal="left"/>
    </xf>
    <xf numFmtId="167" fontId="8" fillId="0" borderId="8" xfId="0" applyNumberFormat="1" applyFont="1" applyBorder="1" applyAlignment="1"/>
    <xf numFmtId="166" fontId="1" fillId="0" borderId="8" xfId="0" applyNumberFormat="1" applyFont="1" applyBorder="1" applyAlignment="1">
      <alignment horizontal="left"/>
    </xf>
    <xf numFmtId="165" fontId="1" fillId="0" borderId="8" xfId="0" applyNumberFormat="1" applyFont="1" applyBorder="1" applyAlignment="1"/>
    <xf numFmtId="165" fontId="7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7" fontId="8" fillId="0" borderId="8" xfId="0" applyNumberFormat="1" applyFont="1" applyBorder="1" applyAlignment="1"/>
    <xf numFmtId="165" fontId="7" fillId="0" borderId="8" xfId="0" applyNumberFormat="1" applyFont="1" applyBorder="1" applyAlignment="1"/>
    <xf numFmtId="165" fontId="1" fillId="0" borderId="8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169" fontId="7" fillId="0" borderId="2" xfId="0" applyNumberFormat="1" applyFont="1" applyBorder="1" applyAlignmen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right" wrapText="1"/>
    </xf>
    <xf numFmtId="0" fontId="1" fillId="0" borderId="14" xfId="0" applyFont="1" applyBorder="1" applyAlignment="1">
      <alignment horizontal="left"/>
    </xf>
    <xf numFmtId="166" fontId="1" fillId="0" borderId="6" xfId="0" applyNumberFormat="1" applyFont="1" applyBorder="1" applyAlignment="1">
      <alignment horizontal="left"/>
    </xf>
    <xf numFmtId="168" fontId="7" fillId="0" borderId="10" xfId="0" applyNumberFormat="1" applyFont="1" applyBorder="1" applyAlignment="1"/>
    <xf numFmtId="166" fontId="1" fillId="0" borderId="9" xfId="0" applyNumberFormat="1" applyFont="1" applyBorder="1" applyAlignment="1"/>
    <xf numFmtId="0" fontId="1" fillId="0" borderId="2" xfId="0" applyFont="1" applyBorder="1" applyAlignment="1"/>
    <xf numFmtId="166" fontId="7" fillId="0" borderId="8" xfId="0" applyNumberFormat="1" applyFont="1" applyBorder="1" applyAlignment="1"/>
    <xf numFmtId="170" fontId="7" fillId="0" borderId="2" xfId="0" applyNumberFormat="1" applyFont="1" applyBorder="1" applyAlignment="1"/>
    <xf numFmtId="165" fontId="7" fillId="0" borderId="1" xfId="0" applyNumberFormat="1" applyFont="1" applyBorder="1" applyAlignment="1"/>
    <xf numFmtId="170" fontId="7" fillId="0" borderId="10" xfId="0" applyNumberFormat="1" applyFont="1" applyBorder="1" applyAlignment="1"/>
    <xf numFmtId="165" fontId="10" fillId="0" borderId="9" xfId="0" applyNumberFormat="1" applyFont="1" applyBorder="1" applyAlignment="1"/>
    <xf numFmtId="165" fontId="7" fillId="0" borderId="13" xfId="0" applyNumberFormat="1" applyFont="1" applyBorder="1" applyAlignment="1"/>
    <xf numFmtId="170" fontId="7" fillId="0" borderId="12" xfId="0" applyNumberFormat="1" applyFont="1" applyBorder="1" applyAlignment="1"/>
    <xf numFmtId="165" fontId="7" fillId="0" borderId="13" xfId="0" applyNumberFormat="1" applyFont="1" applyBorder="1" applyAlignment="1"/>
    <xf numFmtId="166" fontId="1" fillId="0" borderId="1" xfId="0" applyNumberFormat="1" applyFont="1" applyBorder="1" applyAlignment="1"/>
    <xf numFmtId="166" fontId="7" fillId="0" borderId="3" xfId="0" applyNumberFormat="1" applyFont="1" applyBorder="1" applyAlignment="1"/>
    <xf numFmtId="166" fontId="7" fillId="0" borderId="5" xfId="0" applyNumberFormat="1" applyFont="1" applyBorder="1" applyAlignment="1"/>
    <xf numFmtId="0" fontId="1" fillId="0" borderId="5" xfId="0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>
      <alignment horizontal="left"/>
    </xf>
    <xf numFmtId="167" fontId="8" fillId="0" borderId="13" xfId="0" applyNumberFormat="1" applyFont="1" applyBorder="1" applyAlignment="1"/>
    <xf numFmtId="167" fontId="9" fillId="0" borderId="1" xfId="0" applyNumberFormat="1" applyFont="1" applyBorder="1" applyAlignment="1">
      <alignment horizontal="left"/>
    </xf>
    <xf numFmtId="171" fontId="7" fillId="0" borderId="2" xfId="0" applyNumberFormat="1" applyFont="1" applyBorder="1" applyAlignment="1"/>
    <xf numFmtId="172" fontId="1" fillId="0" borderId="3" xfId="0" applyNumberFormat="1" applyFont="1" applyBorder="1" applyAlignment="1">
      <alignment horizontal="left"/>
    </xf>
    <xf numFmtId="171" fontId="7" fillId="0" borderId="1" xfId="0" applyNumberFormat="1" applyFont="1" applyBorder="1" applyAlignment="1"/>
    <xf numFmtId="171" fontId="7" fillId="0" borderId="8" xfId="0" applyNumberFormat="1" applyFont="1" applyBorder="1" applyAlignment="1"/>
    <xf numFmtId="173" fontId="7" fillId="0" borderId="2" xfId="0" applyNumberFormat="1" applyFont="1" applyBorder="1" applyAlignment="1"/>
    <xf numFmtId="0" fontId="1" fillId="0" borderId="2" xfId="0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73" fontId="7" fillId="0" borderId="1" xfId="0" applyNumberFormat="1" applyFont="1" applyBorder="1" applyAlignment="1"/>
    <xf numFmtId="173" fontId="7" fillId="0" borderId="8" xfId="0" applyNumberFormat="1" applyFont="1" applyBorder="1" applyAlignment="1"/>
    <xf numFmtId="0" fontId="1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9" fontId="1" fillId="0" borderId="1" xfId="0" applyNumberFormat="1" applyFont="1" applyBorder="1" applyAlignment="1">
      <alignment horizontal="left"/>
    </xf>
    <xf numFmtId="169" fontId="1" fillId="0" borderId="8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wrapText="1"/>
    </xf>
    <xf numFmtId="0" fontId="1" fillId="0" borderId="15" xfId="0" applyFont="1" applyBorder="1" applyAlignment="1">
      <alignment horizontal="left"/>
    </xf>
    <xf numFmtId="165" fontId="14" fillId="0" borderId="1" xfId="0" applyNumberFormat="1" applyFont="1" applyBorder="1" applyAlignment="1"/>
    <xf numFmtId="165" fontId="1" fillId="0" borderId="1" xfId="0" applyNumberFormat="1" applyFont="1" applyBorder="1" applyAlignment="1"/>
    <xf numFmtId="166" fontId="1" fillId="0" borderId="2" xfId="0" applyNumberFormat="1" applyFont="1" applyBorder="1" applyAlignment="1"/>
    <xf numFmtId="167" fontId="1" fillId="0" borderId="8" xfId="0" applyNumberFormat="1" applyFont="1" applyBorder="1" applyAlignment="1">
      <alignment horizontal="left"/>
    </xf>
    <xf numFmtId="167" fontId="9" fillId="0" borderId="2" xfId="0" applyNumberFormat="1" applyFont="1" applyBorder="1" applyAlignment="1">
      <alignment horizontal="left"/>
    </xf>
    <xf numFmtId="171" fontId="1" fillId="0" borderId="2" xfId="0" applyNumberFormat="1" applyFont="1" applyBorder="1" applyAlignment="1"/>
    <xf numFmtId="166" fontId="1" fillId="0" borderId="3" xfId="0" applyNumberFormat="1" applyFont="1" applyBorder="1" applyAlignment="1">
      <alignment horizontal="left"/>
    </xf>
    <xf numFmtId="174" fontId="1" fillId="0" borderId="1" xfId="0" applyNumberFormat="1" applyFont="1" applyBorder="1" applyAlignment="1">
      <alignment horizontal="left"/>
    </xf>
    <xf numFmtId="174" fontId="1" fillId="0" borderId="8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4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176" fontId="1" fillId="0" borderId="19" xfId="0" applyNumberFormat="1" applyFont="1" applyBorder="1" applyAlignment="1">
      <alignment horizontal="left"/>
    </xf>
    <xf numFmtId="177" fontId="1" fillId="0" borderId="19" xfId="0" applyNumberFormat="1" applyFont="1" applyBorder="1" applyAlignment="1">
      <alignment horizontal="left"/>
    </xf>
    <xf numFmtId="176" fontId="1" fillId="0" borderId="20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176" fontId="1" fillId="0" borderId="2" xfId="0" applyNumberFormat="1" applyFont="1" applyBorder="1" applyAlignment="1"/>
    <xf numFmtId="177" fontId="1" fillId="0" borderId="2" xfId="0" applyNumberFormat="1" applyFont="1" applyBorder="1" applyAlignment="1"/>
    <xf numFmtId="178" fontId="1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7" fontId="1" fillId="0" borderId="1" xfId="0" applyNumberFormat="1" applyFont="1" applyBorder="1" applyAlignment="1">
      <alignment horizontal="left"/>
    </xf>
    <xf numFmtId="177" fontId="1" fillId="0" borderId="8" xfId="0" applyNumberFormat="1" applyFont="1" applyBorder="1" applyAlignment="1">
      <alignment horizontal="left"/>
    </xf>
    <xf numFmtId="177" fontId="1" fillId="0" borderId="1" xfId="0" applyNumberFormat="1" applyFont="1" applyBorder="1" applyAlignment="1"/>
    <xf numFmtId="177" fontId="1" fillId="0" borderId="8" xfId="0" applyNumberFormat="1" applyFont="1" applyBorder="1" applyAlignment="1"/>
    <xf numFmtId="177" fontId="1" fillId="0" borderId="10" xfId="0" applyNumberFormat="1" applyFont="1" applyBorder="1" applyAlignment="1"/>
    <xf numFmtId="177" fontId="1" fillId="0" borderId="12" xfId="0" applyNumberFormat="1" applyFont="1" applyBorder="1" applyAlignment="1"/>
    <xf numFmtId="177" fontId="1" fillId="0" borderId="13" xfId="0" applyNumberFormat="1" applyFont="1" applyBorder="1" applyAlignment="1"/>
    <xf numFmtId="177" fontId="1" fillId="0" borderId="6" xfId="0" applyNumberFormat="1" applyFont="1" applyBorder="1" applyAlignment="1"/>
    <xf numFmtId="177" fontId="1" fillId="0" borderId="14" xfId="0" applyNumberFormat="1" applyFont="1" applyBorder="1" applyAlignment="1"/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79" fontId="1" fillId="0" borderId="1" xfId="0" applyNumberFormat="1" applyFont="1" applyBorder="1" applyAlignment="1">
      <alignment horizontal="left"/>
    </xf>
    <xf numFmtId="179" fontId="1" fillId="0" borderId="8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179" fontId="1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9" fontId="2" fillId="0" borderId="2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78" fontId="10" fillId="0" borderId="2" xfId="0" applyNumberFormat="1" applyFont="1" applyBorder="1" applyAlignment="1">
      <alignment horizontal="left"/>
    </xf>
    <xf numFmtId="177" fontId="10" fillId="0" borderId="1" xfId="0" applyNumberFormat="1" applyFont="1" applyBorder="1" applyAlignment="1"/>
    <xf numFmtId="178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76" fontId="1" fillId="0" borderId="2" xfId="0" applyNumberFormat="1" applyFont="1" applyBorder="1" applyAlignment="1">
      <alignment horizontal="left"/>
    </xf>
    <xf numFmtId="177" fontId="10" fillId="0" borderId="1" xfId="0" applyNumberFormat="1" applyFont="1" applyBorder="1" applyAlignment="1">
      <alignment horizontal="left"/>
    </xf>
    <xf numFmtId="177" fontId="10" fillId="0" borderId="9" xfId="0" applyNumberFormat="1" applyFont="1" applyBorder="1" applyAlignment="1">
      <alignment horizontal="left"/>
    </xf>
    <xf numFmtId="177" fontId="10" fillId="0" borderId="9" xfId="0" applyNumberFormat="1" applyFont="1" applyBorder="1" applyAlignment="1"/>
    <xf numFmtId="177" fontId="10" fillId="0" borderId="6" xfId="0" applyNumberFormat="1" applyFont="1" applyBorder="1" applyAlignment="1">
      <alignment horizontal="left"/>
    </xf>
    <xf numFmtId="177" fontId="10" fillId="0" borderId="6" xfId="0" applyNumberFormat="1" applyFont="1" applyBorder="1" applyAlignment="1"/>
    <xf numFmtId="179" fontId="10" fillId="0" borderId="3" xfId="0" applyNumberFormat="1" applyFont="1" applyBorder="1" applyAlignment="1">
      <alignment horizontal="left"/>
    </xf>
    <xf numFmtId="179" fontId="10" fillId="0" borderId="3" xfId="0" applyNumberFormat="1" applyFont="1" applyBorder="1" applyAlignment="1"/>
    <xf numFmtId="177" fontId="1" fillId="0" borderId="21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77" fontId="1" fillId="0" borderId="2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 wrapText="1"/>
    </xf>
    <xf numFmtId="176" fontId="1" fillId="0" borderId="8" xfId="0" applyNumberFormat="1" applyFont="1" applyBorder="1" applyAlignment="1">
      <alignment horizontal="left"/>
    </xf>
    <xf numFmtId="178" fontId="1" fillId="0" borderId="1" xfId="0" applyNumberFormat="1" applyFont="1" applyBorder="1" applyAlignment="1">
      <alignment horizontal="left"/>
    </xf>
    <xf numFmtId="177" fontId="1" fillId="0" borderId="15" xfId="0" applyNumberFormat="1" applyFont="1" applyBorder="1" applyAlignment="1"/>
    <xf numFmtId="176" fontId="1" fillId="0" borderId="8" xfId="0" applyNumberFormat="1" applyFont="1" applyBorder="1" applyAlignment="1"/>
    <xf numFmtId="177" fontId="1" fillId="0" borderId="15" xfId="0" applyNumberFormat="1" applyFont="1" applyBorder="1" applyAlignment="1">
      <alignment horizontal="left"/>
    </xf>
    <xf numFmtId="177" fontId="1" fillId="0" borderId="4" xfId="0" applyNumberFormat="1" applyFont="1" applyBorder="1" applyAlignment="1"/>
    <xf numFmtId="177" fontId="1" fillId="0" borderId="11" xfId="0" applyNumberFormat="1" applyFont="1" applyBorder="1" applyAlignment="1"/>
    <xf numFmtId="177" fontId="1" fillId="0" borderId="0" xfId="0" applyNumberFormat="1" applyFont="1" applyAlignment="1"/>
    <xf numFmtId="179" fontId="1" fillId="0" borderId="4" xfId="0" applyNumberFormat="1" applyFont="1" applyBorder="1" applyAlignment="1"/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77" fontId="1" fillId="0" borderId="10" xfId="0" applyNumberFormat="1" applyFont="1" applyBorder="1" applyAlignment="1">
      <alignment horizontal="left"/>
    </xf>
    <xf numFmtId="177" fontId="1" fillId="0" borderId="13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9" fillId="0" borderId="25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179" fontId="1" fillId="0" borderId="28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80" fontId="2" fillId="0" borderId="29" xfId="0" applyNumberFormat="1" applyFont="1" applyBorder="1" applyAlignment="1"/>
    <xf numFmtId="180" fontId="2" fillId="0" borderId="1" xfId="0" applyNumberFormat="1" applyFont="1" applyBorder="1" applyAlignment="1"/>
    <xf numFmtId="180" fontId="2" fillId="0" borderId="8" xfId="0" applyNumberFormat="1" applyFont="1" applyBorder="1" applyAlignment="1"/>
    <xf numFmtId="180" fontId="20" fillId="0" borderId="1" xfId="0" applyNumberFormat="1" applyFont="1" applyBorder="1" applyAlignment="1"/>
    <xf numFmtId="180" fontId="20" fillId="0" borderId="8" xfId="0" applyNumberFormat="1" applyFont="1" applyBorder="1" applyAlignment="1"/>
    <xf numFmtId="179" fontId="2" fillId="0" borderId="1" xfId="0" applyNumberFormat="1" applyFont="1" applyBorder="1" applyAlignment="1"/>
    <xf numFmtId="180" fontId="2" fillId="0" borderId="27" xfId="0" applyNumberFormat="1" applyFont="1" applyBorder="1" applyAlignment="1"/>
    <xf numFmtId="180" fontId="2" fillId="0" borderId="25" xfId="0" applyNumberFormat="1" applyFont="1" applyBorder="1" applyAlignment="1"/>
    <xf numFmtId="179" fontId="1" fillId="0" borderId="30" xfId="0" applyNumberFormat="1" applyFont="1" applyBorder="1" applyAlignment="1"/>
    <xf numFmtId="179" fontId="1" fillId="0" borderId="3" xfId="0" applyNumberFormat="1" applyFont="1" applyBorder="1" applyAlignment="1"/>
    <xf numFmtId="179" fontId="1" fillId="0" borderId="26" xfId="0" applyNumberFormat="1" applyFont="1" applyBorder="1" applyAlignment="1"/>
    <xf numFmtId="0" fontId="1" fillId="0" borderId="30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79" fontId="1" fillId="0" borderId="25" xfId="0" applyNumberFormat="1" applyFont="1" applyBorder="1" applyAlignment="1"/>
    <xf numFmtId="179" fontId="1" fillId="0" borderId="1" xfId="0" applyNumberFormat="1" applyFont="1" applyBorder="1" applyAlignment="1"/>
    <xf numFmtId="179" fontId="1" fillId="0" borderId="8" xfId="0" applyNumberFormat="1" applyFont="1" applyBorder="1" applyAlignment="1"/>
    <xf numFmtId="179" fontId="10" fillId="0" borderId="1" xfId="0" applyNumberFormat="1" applyFont="1" applyBorder="1" applyAlignment="1"/>
    <xf numFmtId="179" fontId="1" fillId="0" borderId="27" xfId="0" applyNumberFormat="1" applyFont="1" applyBorder="1" applyAlignment="1"/>
    <xf numFmtId="0" fontId="1" fillId="0" borderId="1" xfId="0" applyFont="1" applyBorder="1" applyAlignment="1"/>
    <xf numFmtId="0" fontId="1" fillId="0" borderId="25" xfId="0" applyFont="1" applyBorder="1" applyAlignment="1"/>
    <xf numFmtId="0" fontId="10" fillId="0" borderId="1" xfId="0" applyFont="1" applyBorder="1" applyAlignment="1"/>
    <xf numFmtId="0" fontId="1" fillId="0" borderId="27" xfId="0" applyFont="1" applyBorder="1" applyAlignment="1"/>
    <xf numFmtId="179" fontId="10" fillId="0" borderId="2" xfId="0" applyNumberFormat="1" applyFont="1" applyBorder="1" applyAlignment="1"/>
    <xf numFmtId="179" fontId="1" fillId="0" borderId="28" xfId="0" applyNumberFormat="1" applyFont="1" applyBorder="1" applyAlignment="1"/>
    <xf numFmtId="177" fontId="1" fillId="0" borderId="30" xfId="0" applyNumberFormat="1" applyFont="1" applyBorder="1" applyAlignment="1"/>
    <xf numFmtId="177" fontId="1" fillId="0" borderId="3" xfId="0" applyNumberFormat="1" applyFont="1" applyBorder="1" applyAlignment="1"/>
    <xf numFmtId="179" fontId="1" fillId="0" borderId="31" xfId="0" applyNumberFormat="1" applyFont="1" applyBorder="1" applyAlignment="1">
      <alignment horizontal="center"/>
    </xf>
    <xf numFmtId="179" fontId="1" fillId="0" borderId="32" xfId="0" applyNumberFormat="1" applyFont="1" applyBorder="1" applyAlignment="1">
      <alignment horizontal="center"/>
    </xf>
    <xf numFmtId="179" fontId="10" fillId="0" borderId="32" xfId="0" applyNumberFormat="1" applyFont="1" applyBorder="1" applyAlignment="1">
      <alignment horizontal="center"/>
    </xf>
    <xf numFmtId="179" fontId="1" fillId="0" borderId="33" xfId="0" applyNumberFormat="1" applyFont="1" applyBorder="1" applyAlignment="1">
      <alignment horizontal="center"/>
    </xf>
    <xf numFmtId="179" fontId="1" fillId="0" borderId="34" xfId="0" applyNumberFormat="1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180" fontId="2" fillId="0" borderId="36" xfId="0" applyNumberFormat="1" applyFont="1" applyBorder="1" applyAlignment="1"/>
    <xf numFmtId="180" fontId="2" fillId="0" borderId="37" xfId="0" applyNumberFormat="1" applyFont="1" applyBorder="1" applyAlignment="1"/>
    <xf numFmtId="180" fontId="2" fillId="0" borderId="38" xfId="0" applyNumberFormat="1" applyFont="1" applyBorder="1" applyAlignment="1"/>
    <xf numFmtId="180" fontId="20" fillId="0" borderId="37" xfId="0" applyNumberFormat="1" applyFont="1" applyBorder="1" applyAlignment="1"/>
    <xf numFmtId="180" fontId="2" fillId="0" borderId="39" xfId="0" applyNumberFormat="1" applyFont="1" applyBorder="1" applyAlignment="1"/>
    <xf numFmtId="180" fontId="2" fillId="0" borderId="40" xfId="0" applyNumberFormat="1" applyFont="1" applyBorder="1" applyAlignment="1"/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 wrapText="1"/>
    </xf>
    <xf numFmtId="165" fontId="1" fillId="0" borderId="2" xfId="0" applyNumberFormat="1" applyFont="1" applyBorder="1" applyAlignment="1"/>
    <xf numFmtId="177" fontId="10" fillId="0" borderId="3" xfId="0" applyNumberFormat="1" applyFont="1" applyBorder="1" applyAlignment="1">
      <alignment horizontal="left"/>
    </xf>
    <xf numFmtId="165" fontId="1" fillId="0" borderId="3" xfId="0" applyNumberFormat="1" applyFont="1" applyBorder="1" applyAlignment="1"/>
    <xf numFmtId="165" fontId="10" fillId="0" borderId="3" xfId="0" applyNumberFormat="1" applyFont="1" applyBorder="1" applyAlignment="1"/>
    <xf numFmtId="165" fontId="10" fillId="0" borderId="2" xfId="0" applyNumberFormat="1" applyFont="1" applyBorder="1" applyAlignment="1"/>
    <xf numFmtId="165" fontId="10" fillId="0" borderId="1" xfId="0" applyNumberFormat="1" applyFont="1" applyBorder="1" applyAlignment="1"/>
    <xf numFmtId="165" fontId="10" fillId="0" borderId="8" xfId="0" applyNumberFormat="1" applyFont="1" applyBorder="1" applyAlignment="1"/>
    <xf numFmtId="0" fontId="1" fillId="0" borderId="21" xfId="0" applyFont="1" applyBorder="1" applyAlignment="1">
      <alignment wrapText="1"/>
    </xf>
    <xf numFmtId="165" fontId="14" fillId="0" borderId="13" xfId="0" applyNumberFormat="1" applyFont="1" applyBorder="1" applyAlignment="1"/>
    <xf numFmtId="177" fontId="10" fillId="0" borderId="21" xfId="0" applyNumberFormat="1" applyFont="1" applyBorder="1" applyAlignment="1">
      <alignment horizontal="left"/>
    </xf>
    <xf numFmtId="165" fontId="14" fillId="0" borderId="21" xfId="0" applyNumberFormat="1" applyFont="1" applyBorder="1" applyAlignment="1"/>
    <xf numFmtId="165" fontId="22" fillId="0" borderId="21" xfId="0" applyNumberFormat="1" applyFont="1" applyBorder="1" applyAlignment="1"/>
    <xf numFmtId="165" fontId="22" fillId="0" borderId="13" xfId="0" applyNumberFormat="1" applyFont="1" applyBorder="1" applyAlignment="1"/>
    <xf numFmtId="165" fontId="2" fillId="0" borderId="13" xfId="0" applyNumberFormat="1" applyFont="1" applyBorder="1" applyAlignment="1"/>
    <xf numFmtId="177" fontId="1" fillId="0" borderId="21" xfId="0" applyNumberFormat="1" applyFont="1" applyBorder="1" applyAlignment="1"/>
    <xf numFmtId="177" fontId="10" fillId="0" borderId="21" xfId="0" applyNumberFormat="1" applyFont="1" applyBorder="1" applyAlignment="1"/>
    <xf numFmtId="165" fontId="2" fillId="0" borderId="21" xfId="0" applyNumberFormat="1" applyFont="1" applyBorder="1" applyAlignment="1"/>
    <xf numFmtId="165" fontId="20" fillId="0" borderId="21" xfId="0" applyNumberFormat="1" applyFont="1" applyBorder="1" applyAlignment="1"/>
    <xf numFmtId="165" fontId="20" fillId="0" borderId="13" xfId="0" applyNumberFormat="1" applyFont="1" applyBorder="1" applyAlignment="1"/>
    <xf numFmtId="165" fontId="10" fillId="0" borderId="2" xfId="0" applyNumberFormat="1" applyFont="1" applyBorder="1" applyAlignment="1">
      <alignment horizontal="left"/>
    </xf>
    <xf numFmtId="165" fontId="10" fillId="0" borderId="3" xfId="0" applyNumberFormat="1" applyFont="1" applyBorder="1" applyAlignment="1">
      <alignment horizontal="left"/>
    </xf>
    <xf numFmtId="165" fontId="14" fillId="0" borderId="2" xfId="0" applyNumberFormat="1" applyFont="1" applyBorder="1" applyAlignment="1"/>
    <xf numFmtId="177" fontId="14" fillId="0" borderId="3" xfId="0" applyNumberFormat="1" applyFont="1" applyBorder="1" applyAlignment="1">
      <alignment horizontal="left"/>
    </xf>
    <xf numFmtId="177" fontId="22" fillId="0" borderId="3" xfId="0" applyNumberFormat="1" applyFont="1" applyBorder="1" applyAlignment="1">
      <alignment horizontal="left"/>
    </xf>
    <xf numFmtId="165" fontId="14" fillId="0" borderId="3" xfId="0" applyNumberFormat="1" applyFont="1" applyBorder="1" applyAlignment="1"/>
    <xf numFmtId="165" fontId="22" fillId="0" borderId="3" xfId="0" applyNumberFormat="1" applyFont="1" applyBorder="1" applyAlignment="1"/>
    <xf numFmtId="165" fontId="22" fillId="0" borderId="2" xfId="0" applyNumberFormat="1" applyFont="1" applyBorder="1" applyAlignment="1"/>
    <xf numFmtId="165" fontId="2" fillId="0" borderId="2" xfId="0" applyNumberFormat="1" applyFont="1" applyBorder="1" applyAlignment="1"/>
    <xf numFmtId="177" fontId="2" fillId="0" borderId="3" xfId="0" applyNumberFormat="1" applyFont="1" applyBorder="1" applyAlignment="1">
      <alignment horizontal="left"/>
    </xf>
    <xf numFmtId="177" fontId="20" fillId="0" borderId="3" xfId="0" applyNumberFormat="1" applyFont="1" applyBorder="1" applyAlignment="1">
      <alignment horizontal="left"/>
    </xf>
    <xf numFmtId="165" fontId="2" fillId="0" borderId="3" xfId="0" applyNumberFormat="1" applyFont="1" applyBorder="1" applyAlignment="1"/>
    <xf numFmtId="165" fontId="20" fillId="0" borderId="3" xfId="0" applyNumberFormat="1" applyFont="1" applyBorder="1" applyAlignment="1"/>
    <xf numFmtId="165" fontId="20" fillId="0" borderId="2" xfId="0" applyNumberFormat="1" applyFont="1" applyBorder="1" applyAlignment="1"/>
    <xf numFmtId="177" fontId="14" fillId="0" borderId="1" xfId="0" applyNumberFormat="1" applyFont="1" applyBorder="1" applyAlignment="1">
      <alignment horizontal="left"/>
    </xf>
    <xf numFmtId="177" fontId="22" fillId="0" borderId="1" xfId="0" applyNumberFormat="1" applyFont="1" applyBorder="1" applyAlignment="1">
      <alignment horizontal="left"/>
    </xf>
    <xf numFmtId="177" fontId="2" fillId="0" borderId="1" xfId="0" applyNumberFormat="1" applyFont="1" applyBorder="1" applyAlignment="1">
      <alignment horizontal="left"/>
    </xf>
    <xf numFmtId="177" fontId="20" fillId="0" borderId="1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wrapText="1"/>
    </xf>
    <xf numFmtId="177" fontId="1" fillId="0" borderId="6" xfId="0" applyNumberFormat="1" applyFont="1" applyBorder="1" applyAlignment="1">
      <alignment horizontal="left"/>
    </xf>
    <xf numFmtId="165" fontId="2" fillId="0" borderId="1" xfId="0" applyNumberFormat="1" applyFont="1" applyBorder="1" applyAlignment="1"/>
    <xf numFmtId="165" fontId="22" fillId="0" borderId="1" xfId="0" applyNumberFormat="1" applyFont="1" applyBorder="1" applyAlignment="1"/>
    <xf numFmtId="165" fontId="22" fillId="0" borderId="8" xfId="0" applyNumberFormat="1" applyFont="1" applyBorder="1" applyAlignment="1"/>
    <xf numFmtId="165" fontId="2" fillId="0" borderId="10" xfId="0" applyNumberFormat="1" applyFont="1" applyBorder="1" applyAlignment="1"/>
    <xf numFmtId="165" fontId="2" fillId="0" borderId="9" xfId="0" applyNumberFormat="1" applyFont="1" applyBorder="1" applyAlignment="1"/>
    <xf numFmtId="165" fontId="20" fillId="0" borderId="9" xfId="0" applyNumberFormat="1" applyFont="1" applyBorder="1" applyAlignment="1"/>
    <xf numFmtId="165" fontId="20" fillId="0" borderId="10" xfId="0" applyNumberFormat="1" applyFont="1" applyBorder="1" applyAlignment="1"/>
    <xf numFmtId="165" fontId="1" fillId="0" borderId="6" xfId="0" applyNumberFormat="1" applyFont="1" applyBorder="1" applyAlignment="1">
      <alignment horizontal="left"/>
    </xf>
    <xf numFmtId="177" fontId="2" fillId="0" borderId="6" xfId="0" applyNumberFormat="1" applyFont="1" applyBorder="1" applyAlignment="1"/>
    <xf numFmtId="177" fontId="2" fillId="0" borderId="14" xfId="0" applyNumberFormat="1" applyFont="1" applyBorder="1" applyAlignment="1"/>
    <xf numFmtId="177" fontId="2" fillId="0" borderId="1" xfId="0" applyNumberFormat="1" applyFont="1" applyBorder="1" applyAlignment="1"/>
    <xf numFmtId="177" fontId="20" fillId="0" borderId="1" xfId="0" applyNumberFormat="1" applyFont="1" applyBorder="1" applyAlignment="1"/>
    <xf numFmtId="0" fontId="10" fillId="0" borderId="8" xfId="0" applyFont="1" applyBorder="1" applyAlignment="1">
      <alignment horizontal="left"/>
    </xf>
    <xf numFmtId="0" fontId="2" fillId="0" borderId="42" xfId="0" applyFont="1" applyBorder="1" applyAlignment="1">
      <alignment wrapText="1"/>
    </xf>
    <xf numFmtId="165" fontId="2" fillId="0" borderId="44" xfId="0" applyNumberFormat="1" applyFont="1" applyBorder="1" applyAlignment="1"/>
    <xf numFmtId="177" fontId="2" fillId="0" borderId="42" xfId="0" applyNumberFormat="1" applyFont="1" applyBorder="1" applyAlignment="1"/>
    <xf numFmtId="177" fontId="20" fillId="0" borderId="42" xfId="0" applyNumberFormat="1" applyFont="1" applyBorder="1" applyAlignment="1"/>
    <xf numFmtId="165" fontId="2" fillId="0" borderId="42" xfId="0" applyNumberFormat="1" applyFont="1" applyBorder="1" applyAlignment="1"/>
    <xf numFmtId="165" fontId="20" fillId="0" borderId="45" xfId="0" applyNumberFormat="1" applyFont="1" applyBorder="1" applyAlignment="1"/>
    <xf numFmtId="165" fontId="20" fillId="0" borderId="46" xfId="0" applyNumberFormat="1" applyFont="1" applyBorder="1" applyAlignment="1"/>
    <xf numFmtId="0" fontId="21" fillId="0" borderId="1" xfId="0" applyFont="1" applyBorder="1" applyAlignment="1">
      <alignment horizontal="left"/>
    </xf>
    <xf numFmtId="165" fontId="2" fillId="0" borderId="6" xfId="0" applyNumberFormat="1" applyFont="1" applyBorder="1" applyAlignment="1"/>
    <xf numFmtId="168" fontId="1" fillId="0" borderId="1" xfId="0" applyNumberFormat="1" applyFont="1" applyBorder="1" applyAlignment="1">
      <alignment horizontal="left"/>
    </xf>
    <xf numFmtId="168" fontId="1" fillId="0" borderId="8" xfId="0" applyNumberFormat="1" applyFont="1" applyBorder="1" applyAlignment="1">
      <alignment horizontal="left"/>
    </xf>
    <xf numFmtId="170" fontId="1" fillId="0" borderId="1" xfId="0" applyNumberFormat="1" applyFont="1" applyBorder="1" applyAlignment="1">
      <alignment horizontal="left"/>
    </xf>
    <xf numFmtId="165" fontId="14" fillId="0" borderId="8" xfId="0" applyNumberFormat="1" applyFont="1" applyBorder="1" applyAlignment="1"/>
    <xf numFmtId="168" fontId="1" fillId="0" borderId="21" xfId="0" applyNumberFormat="1" applyFont="1" applyBorder="1" applyAlignment="1">
      <alignment horizontal="left"/>
    </xf>
    <xf numFmtId="168" fontId="1" fillId="0" borderId="13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left"/>
    </xf>
    <xf numFmtId="181" fontId="1" fillId="0" borderId="6" xfId="0" applyNumberFormat="1" applyFont="1" applyBorder="1" applyAlignment="1">
      <alignment horizontal="left"/>
    </xf>
    <xf numFmtId="181" fontId="1" fillId="0" borderId="1" xfId="0" applyNumberFormat="1" applyFont="1" applyBorder="1" applyAlignment="1">
      <alignment horizontal="left"/>
    </xf>
    <xf numFmtId="181" fontId="1" fillId="0" borderId="21" xfId="0" applyNumberFormat="1" applyFont="1" applyBorder="1" applyAlignment="1">
      <alignment horizontal="left"/>
    </xf>
    <xf numFmtId="181" fontId="1" fillId="0" borderId="13" xfId="0" applyNumberFormat="1" applyFont="1" applyBorder="1" applyAlignment="1">
      <alignment horizontal="left"/>
    </xf>
    <xf numFmtId="181" fontId="1" fillId="0" borderId="14" xfId="0" applyNumberFormat="1" applyFont="1" applyBorder="1" applyAlignment="1">
      <alignment horizontal="left"/>
    </xf>
    <xf numFmtId="165" fontId="2" fillId="0" borderId="45" xfId="0" applyNumberFormat="1" applyFont="1" applyBorder="1" applyAlignment="1"/>
    <xf numFmtId="165" fontId="2" fillId="0" borderId="46" xfId="0" applyNumberFormat="1" applyFont="1" applyBorder="1" applyAlignment="1"/>
    <xf numFmtId="0" fontId="1" fillId="0" borderId="3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left"/>
    </xf>
    <xf numFmtId="167" fontId="10" fillId="0" borderId="2" xfId="0" applyNumberFormat="1" applyFont="1" applyBorder="1" applyAlignment="1">
      <alignment horizontal="left"/>
    </xf>
    <xf numFmtId="166" fontId="10" fillId="0" borderId="3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left"/>
    </xf>
    <xf numFmtId="166" fontId="1" fillId="0" borderId="21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7" fontId="1" fillId="0" borderId="21" xfId="0" applyNumberFormat="1" applyFont="1" applyBorder="1" applyAlignment="1">
      <alignment horizontal="left"/>
    </xf>
    <xf numFmtId="167" fontId="10" fillId="0" borderId="13" xfId="0" applyNumberFormat="1" applyFont="1" applyBorder="1" applyAlignment="1">
      <alignment horizontal="left"/>
    </xf>
    <xf numFmtId="166" fontId="10" fillId="0" borderId="21" xfId="0" applyNumberFormat="1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167" fontId="1" fillId="0" borderId="13" xfId="0" applyNumberFormat="1" applyFont="1" applyBorder="1" applyAlignment="1">
      <alignment horizontal="left"/>
    </xf>
    <xf numFmtId="0" fontId="1" fillId="0" borderId="21" xfId="0" applyFont="1" applyBorder="1" applyAlignment="1">
      <alignment wrapText="1"/>
    </xf>
    <xf numFmtId="166" fontId="2" fillId="0" borderId="21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67" fontId="2" fillId="0" borderId="21" xfId="0" applyNumberFormat="1" applyFont="1" applyBorder="1" applyAlignment="1">
      <alignment horizontal="left"/>
    </xf>
    <xf numFmtId="167" fontId="20" fillId="0" borderId="13" xfId="0" applyNumberFormat="1" applyFont="1" applyBorder="1" applyAlignment="1">
      <alignment horizontal="left"/>
    </xf>
    <xf numFmtId="166" fontId="20" fillId="0" borderId="21" xfId="0" applyNumberFormat="1" applyFont="1" applyBorder="1" applyAlignment="1">
      <alignment horizontal="center"/>
    </xf>
    <xf numFmtId="166" fontId="20" fillId="0" borderId="13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7" fontId="10" fillId="0" borderId="8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167" fontId="20" fillId="0" borderId="8" xfId="0" applyNumberFormat="1" applyFont="1" applyBorder="1" applyAlignment="1">
      <alignment horizontal="left"/>
    </xf>
    <xf numFmtId="166" fontId="20" fillId="0" borderId="1" xfId="0" applyNumberFormat="1" applyFont="1" applyBorder="1" applyAlignment="1">
      <alignment horizontal="center"/>
    </xf>
    <xf numFmtId="166" fontId="20" fillId="0" borderId="2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left"/>
    </xf>
    <xf numFmtId="166" fontId="1" fillId="0" borderId="6" xfId="0" applyNumberFormat="1" applyFont="1" applyBorder="1" applyAlignment="1">
      <alignment horizontal="center"/>
    </xf>
    <xf numFmtId="167" fontId="1" fillId="0" borderId="6" xfId="0" applyNumberFormat="1" applyFont="1" applyBorder="1" applyAlignment="1">
      <alignment horizontal="left"/>
    </xf>
    <xf numFmtId="166" fontId="1" fillId="0" borderId="14" xfId="0" applyNumberFormat="1" applyFont="1" applyBorder="1" applyAlignment="1">
      <alignment horizontal="center"/>
    </xf>
    <xf numFmtId="167" fontId="10" fillId="0" borderId="14" xfId="0" applyNumberFormat="1" applyFont="1" applyBorder="1" applyAlignment="1">
      <alignment horizontal="left"/>
    </xf>
    <xf numFmtId="166" fontId="10" fillId="0" borderId="6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left"/>
    </xf>
    <xf numFmtId="166" fontId="2" fillId="0" borderId="8" xfId="0" applyNumberFormat="1" applyFont="1" applyBorder="1" applyAlignment="1">
      <alignment horizontal="center"/>
    </xf>
    <xf numFmtId="166" fontId="20" fillId="0" borderId="3" xfId="0" applyNumberFormat="1" applyFont="1" applyBorder="1" applyAlignment="1">
      <alignment horizontal="center"/>
    </xf>
    <xf numFmtId="166" fontId="20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0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6" fontId="10" fillId="0" borderId="2" xfId="0" applyNumberFormat="1" applyFont="1" applyBorder="1" applyAlignment="1">
      <alignment horizontal="left"/>
    </xf>
    <xf numFmtId="166" fontId="10" fillId="0" borderId="14" xfId="0" applyNumberFormat="1" applyFont="1" applyBorder="1" applyAlignment="1">
      <alignment horizontal="left"/>
    </xf>
    <xf numFmtId="166" fontId="1" fillId="0" borderId="14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left"/>
    </xf>
    <xf numFmtId="166" fontId="2" fillId="0" borderId="42" xfId="0" applyNumberFormat="1" applyFont="1" applyBorder="1" applyAlignment="1">
      <alignment horizontal="center"/>
    </xf>
    <xf numFmtId="167" fontId="2" fillId="0" borderId="42" xfId="0" applyNumberFormat="1" applyFont="1" applyBorder="1" applyAlignment="1">
      <alignment horizontal="left"/>
    </xf>
    <xf numFmtId="166" fontId="2" fillId="0" borderId="44" xfId="0" applyNumberFormat="1" applyFont="1" applyBorder="1" applyAlignment="1">
      <alignment horizontal="center"/>
    </xf>
    <xf numFmtId="167" fontId="20" fillId="0" borderId="44" xfId="0" applyNumberFormat="1" applyFont="1" applyBorder="1" applyAlignment="1">
      <alignment horizontal="left"/>
    </xf>
    <xf numFmtId="166" fontId="20" fillId="0" borderId="42" xfId="0" applyNumberFormat="1" applyFont="1" applyBorder="1" applyAlignment="1">
      <alignment horizontal="center"/>
    </xf>
    <xf numFmtId="166" fontId="20" fillId="0" borderId="44" xfId="0" applyNumberFormat="1" applyFont="1" applyBorder="1" applyAlignment="1">
      <alignment horizontal="center"/>
    </xf>
    <xf numFmtId="167" fontId="2" fillId="0" borderId="44" xfId="0" applyNumberFormat="1" applyFont="1" applyBorder="1" applyAlignment="1">
      <alignment horizontal="left"/>
    </xf>
    <xf numFmtId="165" fontId="1" fillId="0" borderId="5" xfId="0" applyNumberFormat="1" applyFont="1" applyBorder="1" applyAlignment="1"/>
    <xf numFmtId="165" fontId="1" fillId="0" borderId="16" xfId="0" applyNumberFormat="1" applyFont="1" applyBorder="1" applyAlignment="1"/>
    <xf numFmtId="0" fontId="1" fillId="0" borderId="13" xfId="0" applyFont="1" applyBorder="1" applyAlignment="1">
      <alignment wrapText="1"/>
    </xf>
    <xf numFmtId="165" fontId="14" fillId="0" borderId="18" xfId="0" applyNumberFormat="1" applyFont="1" applyBorder="1" applyAlignment="1"/>
    <xf numFmtId="177" fontId="22" fillId="0" borderId="21" xfId="0" applyNumberFormat="1" applyFont="1" applyBorder="1" applyAlignment="1">
      <alignment horizontal="left"/>
    </xf>
    <xf numFmtId="177" fontId="14" fillId="0" borderId="21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165" fontId="10" fillId="0" borderId="8" xfId="0" applyNumberFormat="1" applyFont="1" applyBorder="1" applyAlignment="1">
      <alignment horizontal="left"/>
    </xf>
    <xf numFmtId="165" fontId="1" fillId="0" borderId="13" xfId="0" applyNumberFormat="1" applyFont="1" applyBorder="1" applyAlignment="1"/>
    <xf numFmtId="165" fontId="1" fillId="0" borderId="21" xfId="0" applyNumberFormat="1" applyFont="1" applyBorder="1" applyAlignment="1"/>
    <xf numFmtId="165" fontId="10" fillId="0" borderId="21" xfId="0" applyNumberFormat="1" applyFont="1" applyBorder="1" applyAlignment="1"/>
    <xf numFmtId="165" fontId="10" fillId="0" borderId="13" xfId="0" applyNumberFormat="1" applyFont="1" applyBorder="1" applyAlignment="1"/>
    <xf numFmtId="165" fontId="10" fillId="0" borderId="6" xfId="0" applyNumberFormat="1" applyFont="1" applyBorder="1" applyAlignment="1"/>
    <xf numFmtId="165" fontId="10" fillId="0" borderId="14" xfId="0" applyNumberFormat="1" applyFont="1" applyBorder="1" applyAlignment="1"/>
    <xf numFmtId="177" fontId="20" fillId="0" borderId="21" xfId="0" applyNumberFormat="1" applyFont="1" applyBorder="1" applyAlignment="1">
      <alignment horizontal="left"/>
    </xf>
    <xf numFmtId="177" fontId="2" fillId="0" borderId="21" xfId="0" applyNumberFormat="1" applyFont="1" applyBorder="1" applyAlignment="1">
      <alignment horizontal="left"/>
    </xf>
    <xf numFmtId="165" fontId="20" fillId="0" borderId="1" xfId="0" applyNumberFormat="1" applyFont="1" applyBorder="1" applyAlignment="1"/>
    <xf numFmtId="165" fontId="20" fillId="0" borderId="8" xfId="0" applyNumberFormat="1" applyFont="1" applyBorder="1" applyAlignment="1"/>
    <xf numFmtId="165" fontId="1" fillId="0" borderId="18" xfId="0" applyNumberFormat="1" applyFont="1" applyBorder="1" applyAlignment="1"/>
    <xf numFmtId="0" fontId="1" fillId="0" borderId="14" xfId="0" applyFont="1" applyBorder="1" applyAlignment="1">
      <alignment wrapText="1"/>
    </xf>
    <xf numFmtId="177" fontId="22" fillId="0" borderId="6" xfId="0" applyNumberFormat="1" applyFont="1" applyBorder="1" applyAlignment="1">
      <alignment horizontal="left"/>
    </xf>
    <xf numFmtId="165" fontId="14" fillId="0" borderId="6" xfId="0" applyNumberFormat="1" applyFont="1" applyBorder="1" applyAlignment="1"/>
    <xf numFmtId="177" fontId="14" fillId="0" borderId="6" xfId="0" applyNumberFormat="1" applyFont="1" applyBorder="1" applyAlignment="1">
      <alignment horizontal="left"/>
    </xf>
    <xf numFmtId="165" fontId="22" fillId="0" borderId="6" xfId="0" applyNumberFormat="1" applyFont="1" applyBorder="1" applyAlignment="1"/>
    <xf numFmtId="165" fontId="22" fillId="0" borderId="14" xfId="0" applyNumberFormat="1" applyFont="1" applyBorder="1" applyAlignment="1"/>
    <xf numFmtId="0" fontId="2" fillId="0" borderId="8" xfId="0" applyFont="1" applyBorder="1" applyAlignment="1"/>
    <xf numFmtId="0" fontId="20" fillId="0" borderId="1" xfId="0" applyFont="1" applyBorder="1" applyAlignment="1"/>
    <xf numFmtId="0" fontId="2" fillId="0" borderId="1" xfId="0" applyFont="1" applyBorder="1" applyAlignment="1"/>
    <xf numFmtId="165" fontId="14" fillId="0" borderId="5" xfId="0" applyNumberFormat="1" applyFont="1" applyBorder="1" applyAlignment="1"/>
    <xf numFmtId="165" fontId="1" fillId="0" borderId="46" xfId="0" applyNumberFormat="1" applyFont="1" applyBorder="1" applyAlignment="1"/>
    <xf numFmtId="165" fontId="10" fillId="0" borderId="46" xfId="0" applyNumberFormat="1" applyFont="1" applyBorder="1" applyAlignment="1"/>
    <xf numFmtId="0" fontId="3" fillId="0" borderId="8" xfId="0" applyFont="1" applyBorder="1" applyAlignment="1">
      <alignment horizontal="center" wrapText="1"/>
    </xf>
    <xf numFmtId="165" fontId="2" fillId="0" borderId="5" xfId="0" applyNumberFormat="1" applyFont="1" applyBorder="1" applyAlignment="1"/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22" xfId="0" applyFont="1" applyBorder="1" applyAlignment="1">
      <alignment wrapText="1"/>
    </xf>
    <xf numFmtId="0" fontId="1" fillId="0" borderId="49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2" fillId="0" borderId="25" xfId="0" applyFont="1" applyBorder="1" applyAlignment="1">
      <alignment wrapText="1"/>
    </xf>
    <xf numFmtId="0" fontId="1" fillId="0" borderId="25" xfId="0" applyFont="1" applyBorder="1" applyAlignment="1">
      <alignment wrapText="1"/>
    </xf>
    <xf numFmtId="178" fontId="1" fillId="0" borderId="8" xfId="0" applyNumberFormat="1" applyFont="1" applyBorder="1" applyAlignment="1"/>
    <xf numFmtId="166" fontId="1" fillId="0" borderId="8" xfId="0" applyNumberFormat="1" applyFont="1" applyBorder="1" applyAlignment="1"/>
    <xf numFmtId="178" fontId="1" fillId="0" borderId="1" xfId="0" applyNumberFormat="1" applyFont="1" applyBorder="1" applyAlignment="1"/>
    <xf numFmtId="166" fontId="1" fillId="0" borderId="27" xfId="0" applyNumberFormat="1" applyFont="1" applyBorder="1" applyAlignment="1"/>
    <xf numFmtId="169" fontId="1" fillId="0" borderId="2" xfId="0" applyNumberFormat="1" applyFont="1" applyBorder="1" applyAlignment="1">
      <alignment horizontal="left"/>
    </xf>
    <xf numFmtId="169" fontId="1" fillId="0" borderId="9" xfId="0" applyNumberFormat="1" applyFont="1" applyBorder="1" applyAlignment="1">
      <alignment horizontal="left"/>
    </xf>
    <xf numFmtId="169" fontId="1" fillId="0" borderId="6" xfId="0" applyNumberFormat="1" applyFont="1" applyBorder="1" applyAlignment="1">
      <alignment horizontal="left"/>
    </xf>
    <xf numFmtId="166" fontId="1" fillId="0" borderId="27" xfId="0" applyNumberFormat="1" applyFont="1" applyBorder="1" applyAlignment="1">
      <alignment horizontal="left"/>
    </xf>
    <xf numFmtId="166" fontId="1" fillId="0" borderId="13" xfId="0" applyNumberFormat="1" applyFont="1" applyBorder="1" applyAlignment="1">
      <alignment horizontal="left"/>
    </xf>
    <xf numFmtId="178" fontId="1" fillId="0" borderId="2" xfId="0" applyNumberFormat="1" applyFont="1" applyBorder="1" applyAlignment="1"/>
    <xf numFmtId="178" fontId="1" fillId="0" borderId="3" xfId="0" applyNumberFormat="1" applyFont="1" applyBorder="1" applyAlignment="1">
      <alignment horizontal="left"/>
    </xf>
    <xf numFmtId="178" fontId="1" fillId="0" borderId="3" xfId="0" applyNumberFormat="1" applyFont="1" applyBorder="1" applyAlignment="1"/>
    <xf numFmtId="166" fontId="1" fillId="0" borderId="3" xfId="0" applyNumberFormat="1" applyFont="1" applyBorder="1" applyAlignment="1"/>
    <xf numFmtId="166" fontId="1" fillId="0" borderId="26" xfId="0" applyNumberFormat="1" applyFont="1" applyBorder="1" applyAlignment="1"/>
    <xf numFmtId="0" fontId="1" fillId="0" borderId="52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166" fontId="1" fillId="0" borderId="46" xfId="0" applyNumberFormat="1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10" fillId="0" borderId="20" xfId="0" applyFont="1" applyBorder="1" applyAlignment="1">
      <alignment horizontal="left"/>
    </xf>
    <xf numFmtId="178" fontId="10" fillId="0" borderId="8" xfId="0" applyNumberFormat="1" applyFont="1" applyBorder="1" applyAlignment="1"/>
    <xf numFmtId="177" fontId="1" fillId="0" borderId="9" xfId="0" applyNumberFormat="1" applyFont="1" applyBorder="1" applyAlignment="1"/>
    <xf numFmtId="177" fontId="10" fillId="0" borderId="10" xfId="0" applyNumberFormat="1" applyFont="1" applyBorder="1" applyAlignment="1"/>
    <xf numFmtId="0" fontId="10" fillId="0" borderId="16" xfId="0" applyFont="1" applyBorder="1" applyAlignment="1"/>
    <xf numFmtId="0" fontId="1" fillId="0" borderId="8" xfId="0" applyFont="1" applyBorder="1" applyAlignment="1"/>
    <xf numFmtId="177" fontId="10" fillId="0" borderId="8" xfId="0" applyNumberFormat="1" applyFont="1" applyBorder="1" applyAlignment="1"/>
    <xf numFmtId="177" fontId="10" fillId="0" borderId="2" xfId="0" applyNumberFormat="1" applyFont="1" applyBorder="1" applyAlignment="1"/>
    <xf numFmtId="177" fontId="1" fillId="0" borderId="32" xfId="0" applyNumberFormat="1" applyFont="1" applyBorder="1" applyAlignment="1"/>
    <xf numFmtId="177" fontId="10" fillId="0" borderId="33" xfId="0" applyNumberFormat="1" applyFont="1" applyBorder="1" applyAlignment="1"/>
    <xf numFmtId="177" fontId="1" fillId="0" borderId="33" xfId="0" applyNumberFormat="1" applyFont="1" applyBorder="1" applyAlignment="1"/>
    <xf numFmtId="177" fontId="1" fillId="0" borderId="54" xfId="0" applyNumberFormat="1" applyFont="1" applyBorder="1" applyAlignment="1"/>
    <xf numFmtId="177" fontId="10" fillId="0" borderId="54" xfId="0" applyNumberFormat="1" applyFont="1" applyBorder="1" applyAlignment="1"/>
    <xf numFmtId="177" fontId="1" fillId="0" borderId="55" xfId="0" applyNumberFormat="1" applyFont="1" applyBorder="1" applyAlignment="1"/>
    <xf numFmtId="178" fontId="1" fillId="0" borderId="56" xfId="0" applyNumberFormat="1" applyFont="1" applyBorder="1" applyAlignment="1"/>
    <xf numFmtId="178" fontId="1" fillId="0" borderId="38" xfId="0" applyNumberFormat="1" applyFont="1" applyBorder="1" applyAlignment="1"/>
    <xf numFmtId="178" fontId="10" fillId="0" borderId="38" xfId="0" applyNumberFormat="1" applyFont="1" applyBorder="1" applyAlignment="1"/>
    <xf numFmtId="178" fontId="1" fillId="0" borderId="57" xfId="0" applyNumberFormat="1" applyFont="1" applyBorder="1" applyAlignment="1"/>
    <xf numFmtId="164" fontId="2" fillId="0" borderId="2" xfId="0" applyNumberFormat="1" applyFont="1" applyBorder="1" applyAlignment="1">
      <alignment horizontal="center"/>
    </xf>
    <xf numFmtId="177" fontId="1" fillId="0" borderId="58" xfId="0" applyNumberFormat="1" applyFont="1" applyBorder="1" applyAlignment="1"/>
    <xf numFmtId="177" fontId="10" fillId="0" borderId="58" xfId="0" applyNumberFormat="1" applyFont="1" applyBorder="1" applyAlignment="1"/>
    <xf numFmtId="165" fontId="24" fillId="0" borderId="13" xfId="0" applyNumberFormat="1" applyFont="1" applyBorder="1" applyAlignment="1"/>
    <xf numFmtId="0" fontId="1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9" fontId="1" fillId="0" borderId="4" xfId="0" applyNumberFormat="1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0" fillId="0" borderId="0" xfId="0" applyAlignment="1">
      <alignment wrapText="1"/>
    </xf>
    <xf numFmtId="164" fontId="4" fillId="0" borderId="7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6" fillId="0" borderId="15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75" fontId="1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 inden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79" fontId="1" fillId="0" borderId="1" xfId="0" applyNumberFormat="1" applyFont="1" applyBorder="1" applyAlignment="1">
      <alignment horizontal="left"/>
    </xf>
    <xf numFmtId="179" fontId="2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79" fontId="1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3" fillId="0" borderId="3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2" fillId="0" borderId="3" xfId="0" applyFont="1" applyBorder="1" applyAlignment="1">
      <alignment wrapText="1" indent="1"/>
    </xf>
    <xf numFmtId="0" fontId="2" fillId="0" borderId="3" xfId="0" applyFont="1" applyBorder="1" applyAlignment="1">
      <alignment horizontal="left"/>
    </xf>
    <xf numFmtId="175" fontId="1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175" fontId="15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77" fontId="1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77" fontId="2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164" fontId="2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164" fontId="4" fillId="0" borderId="1" xfId="0" applyNumberFormat="1" applyFont="1" applyBorder="1" applyAlignment="1">
      <alignment horizontal="left"/>
    </xf>
    <xf numFmtId="169" fontId="4" fillId="0" borderId="15" xfId="0" applyNumberFormat="1" applyFont="1" applyBorder="1" applyAlignment="1">
      <alignment horizontal="left"/>
    </xf>
    <xf numFmtId="0" fontId="1" fillId="0" borderId="21" xfId="0" applyFont="1" applyBorder="1" applyAlignment="1">
      <alignment wrapText="1"/>
    </xf>
    <xf numFmtId="0" fontId="1" fillId="0" borderId="1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4" fillId="0" borderId="47" xfId="0" applyFont="1" applyBorder="1" applyAlignment="1">
      <alignment horizontal="left"/>
    </xf>
    <xf numFmtId="165" fontId="4" fillId="0" borderId="4" xfId="0" applyNumberFormat="1" applyFont="1" applyBorder="1" applyAlignment="1">
      <alignment horizontal="left"/>
    </xf>
    <xf numFmtId="165" fontId="1" fillId="0" borderId="4" xfId="0" applyNumberFormat="1" applyFont="1" applyBorder="1" applyAlignment="1"/>
    <xf numFmtId="165" fontId="1" fillId="0" borderId="5" xfId="0" applyNumberFormat="1" applyFont="1" applyBorder="1" applyAlignment="1"/>
    <xf numFmtId="165" fontId="4" fillId="0" borderId="5" xfId="0" applyNumberFormat="1" applyFont="1" applyBorder="1" applyAlignment="1">
      <alignment horizontal="left"/>
    </xf>
    <xf numFmtId="165" fontId="1" fillId="0" borderId="3" xfId="0" applyNumberFormat="1" applyFont="1" applyBorder="1" applyAlignment="1"/>
    <xf numFmtId="0" fontId="1" fillId="0" borderId="45" xfId="0" applyFont="1" applyBorder="1" applyAlignment="1">
      <alignment wrapText="1"/>
    </xf>
    <xf numFmtId="165" fontId="4" fillId="0" borderId="48" xfId="0" applyNumberFormat="1" applyFont="1" applyBorder="1" applyAlignment="1">
      <alignment horizontal="left"/>
    </xf>
    <xf numFmtId="165" fontId="14" fillId="0" borderId="3" xfId="0" applyNumberFormat="1" applyFont="1" applyBorder="1" applyAlignment="1"/>
    <xf numFmtId="177" fontId="14" fillId="0" borderId="3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77" fontId="4" fillId="0" borderId="15" xfId="0" applyNumberFormat="1" applyFont="1" applyBorder="1" applyAlignment="1">
      <alignment horizontal="left"/>
    </xf>
    <xf numFmtId="0" fontId="21" fillId="0" borderId="1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177" fontId="14" fillId="0" borderId="45" xfId="0" applyNumberFormat="1" applyFont="1" applyBorder="1" applyAlignment="1">
      <alignment horizontal="left"/>
    </xf>
    <xf numFmtId="0" fontId="2" fillId="0" borderId="49" xfId="0" applyFont="1" applyBorder="1" applyAlignment="1">
      <alignment horizontal="center" wrapText="1"/>
    </xf>
    <xf numFmtId="0" fontId="16" fillId="0" borderId="23" xfId="0" applyFont="1" applyBorder="1" applyAlignment="1">
      <alignment horizontal="center"/>
    </xf>
    <xf numFmtId="0" fontId="4" fillId="0" borderId="49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zoomScaleNormal="100" workbookViewId="0"/>
  </sheetViews>
  <sheetFormatPr defaultColWidth="21.5" defaultRowHeight="12.75" x14ac:dyDescent="0.2"/>
  <cols>
    <col min="1" max="1" width="1.83203125" customWidth="1"/>
    <col min="2" max="2" width="38.83203125" customWidth="1"/>
    <col min="3" max="3" width="3.1640625" customWidth="1"/>
    <col min="4" max="4" width="12.5" customWidth="1"/>
    <col min="5" max="5" width="9.6640625" customWidth="1"/>
    <col min="6" max="6" width="12.5" customWidth="1"/>
    <col min="7" max="7" width="9.6640625" customWidth="1"/>
    <col min="8" max="8" width="12.5" customWidth="1"/>
    <col min="9" max="9" width="9.6640625" customWidth="1"/>
    <col min="10" max="10" width="12.5" customWidth="1"/>
    <col min="11" max="11" width="9.6640625" customWidth="1"/>
    <col min="12" max="12" width="12.5" customWidth="1"/>
    <col min="13" max="13" width="9.6640625" customWidth="1"/>
    <col min="14" max="14" width="3.5" customWidth="1"/>
    <col min="15" max="19" width="12.5" customWidth="1"/>
  </cols>
  <sheetData>
    <row r="1" spans="1:19" ht="12.6" customHeight="1" x14ac:dyDescent="0.2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1"/>
      <c r="N1" s="1"/>
      <c r="O1" s="2"/>
      <c r="P1" s="2"/>
      <c r="Q1" s="2"/>
      <c r="R1" s="2"/>
      <c r="S1" s="3" t="s">
        <v>0</v>
      </c>
    </row>
    <row r="2" spans="1:19" ht="18.75" customHeight="1" x14ac:dyDescent="0.25">
      <c r="A2" s="493" t="s">
        <v>1</v>
      </c>
      <c r="B2" s="485"/>
      <c r="C2" s="486"/>
      <c r="D2" s="494"/>
      <c r="E2" s="486"/>
      <c r="F2" s="486"/>
      <c r="G2" s="486"/>
      <c r="H2" s="494"/>
      <c r="I2" s="486"/>
      <c r="J2" s="494"/>
      <c r="K2" s="486"/>
      <c r="L2" s="494"/>
      <c r="M2" s="486"/>
      <c r="N2" s="486"/>
      <c r="O2" s="494"/>
      <c r="P2" s="494"/>
      <c r="Q2" s="494"/>
      <c r="R2" s="494"/>
      <c r="S2" s="495"/>
    </row>
    <row r="3" spans="1:19" ht="18.75" customHeight="1" x14ac:dyDescent="0.25">
      <c r="A3" s="496" t="s">
        <v>2</v>
      </c>
      <c r="B3" s="497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9"/>
    </row>
    <row r="4" spans="1:19" ht="12.6" customHeight="1" x14ac:dyDescent="0.2">
      <c r="A4" s="1"/>
      <c r="B4" s="4" t="s">
        <v>3</v>
      </c>
      <c r="C4" s="1"/>
      <c r="D4" s="1"/>
      <c r="E4" s="5"/>
      <c r="F4" s="1"/>
      <c r="G4" s="2"/>
      <c r="H4" s="1"/>
      <c r="I4" s="2"/>
      <c r="J4" s="1"/>
      <c r="K4" s="1"/>
      <c r="L4" s="2"/>
      <c r="M4" s="1"/>
      <c r="N4" s="1"/>
      <c r="O4" s="2"/>
      <c r="P4" s="2"/>
      <c r="Q4" s="2"/>
      <c r="R4" s="2"/>
      <c r="S4" s="6"/>
    </row>
    <row r="5" spans="1:19" ht="12.6" customHeight="1" x14ac:dyDescent="0.2">
      <c r="A5" s="1"/>
      <c r="B5" s="4" t="s">
        <v>4</v>
      </c>
      <c r="C5" s="1"/>
      <c r="D5" s="1"/>
      <c r="E5" s="5"/>
      <c r="F5" s="1"/>
      <c r="G5" s="2"/>
      <c r="H5" s="1"/>
      <c r="I5" s="2"/>
      <c r="J5" s="1"/>
      <c r="K5" s="1"/>
      <c r="L5" s="2"/>
      <c r="M5" s="1"/>
      <c r="N5" s="1"/>
      <c r="O5" s="2"/>
      <c r="P5" s="2"/>
      <c r="Q5" s="2"/>
      <c r="R5" s="2"/>
      <c r="S5" s="6"/>
    </row>
    <row r="6" spans="1:19" ht="12.6" customHeight="1" x14ac:dyDescent="0.2">
      <c r="A6" s="1"/>
      <c r="B6" s="4" t="s">
        <v>5</v>
      </c>
      <c r="C6" s="1"/>
      <c r="D6" s="1"/>
      <c r="E6" s="5"/>
      <c r="F6" s="1"/>
      <c r="G6" s="2"/>
      <c r="H6" s="1"/>
      <c r="I6" s="2"/>
      <c r="J6" s="1"/>
      <c r="K6" s="1"/>
      <c r="L6" s="2"/>
      <c r="M6" s="1"/>
      <c r="N6" s="1"/>
      <c r="O6" s="2"/>
      <c r="P6" s="2"/>
      <c r="Q6" s="2"/>
      <c r="R6" s="2"/>
      <c r="S6" s="6"/>
    </row>
    <row r="7" spans="1:19" ht="12.6" customHeight="1" x14ac:dyDescent="0.2">
      <c r="A7" s="1"/>
      <c r="B7" s="4" t="s">
        <v>6</v>
      </c>
      <c r="C7" s="1"/>
      <c r="D7" s="1"/>
      <c r="E7" s="5"/>
      <c r="F7" s="1"/>
      <c r="G7" s="2"/>
      <c r="H7" s="1"/>
      <c r="I7" s="2"/>
      <c r="J7" s="1"/>
      <c r="K7" s="1"/>
      <c r="L7" s="2"/>
      <c r="M7" s="1"/>
      <c r="N7" s="1"/>
      <c r="O7" s="2"/>
      <c r="P7" s="2"/>
      <c r="Q7" s="2"/>
      <c r="R7" s="2"/>
      <c r="S7" s="6"/>
    </row>
    <row r="8" spans="1:19" ht="12.6" customHeight="1" x14ac:dyDescent="0.2">
      <c r="A8" s="1"/>
      <c r="C8" s="1"/>
      <c r="D8" s="1"/>
      <c r="E8" s="1"/>
      <c r="F8" s="1"/>
      <c r="G8" s="2"/>
      <c r="H8" s="1"/>
      <c r="I8" s="2"/>
      <c r="J8" s="1"/>
      <c r="K8" s="1"/>
      <c r="L8" s="2"/>
      <c r="M8" s="1"/>
      <c r="N8" s="1"/>
      <c r="O8" s="2"/>
      <c r="P8" s="2"/>
      <c r="Q8" s="2"/>
      <c r="R8" s="2"/>
      <c r="S8" s="6"/>
    </row>
    <row r="9" spans="1:19" ht="18.75" customHeight="1" x14ac:dyDescent="0.2">
      <c r="A9" s="1"/>
      <c r="B9" s="1"/>
      <c r="C9" s="1"/>
      <c r="D9" s="7">
        <v>2016</v>
      </c>
      <c r="E9" s="1"/>
      <c r="F9" s="8">
        <v>2016</v>
      </c>
      <c r="G9" s="1"/>
      <c r="H9" s="8">
        <v>2016</v>
      </c>
      <c r="I9" s="2"/>
      <c r="J9" s="8">
        <v>2016</v>
      </c>
      <c r="K9" s="1"/>
      <c r="L9" s="7">
        <v>2016</v>
      </c>
      <c r="M9" s="1"/>
      <c r="N9" s="1"/>
      <c r="O9" s="7">
        <v>2015</v>
      </c>
      <c r="P9" s="7">
        <v>2015</v>
      </c>
      <c r="Q9" s="7">
        <v>2015</v>
      </c>
      <c r="R9" s="7">
        <v>2015</v>
      </c>
      <c r="S9" s="8">
        <v>2015</v>
      </c>
    </row>
    <row r="10" spans="1:19" ht="25.5" x14ac:dyDescent="0.2">
      <c r="A10" s="9"/>
      <c r="B10" s="10" t="s">
        <v>7</v>
      </c>
      <c r="C10" s="9"/>
      <c r="D10" s="11" t="s">
        <v>8</v>
      </c>
      <c r="E10" s="11" t="s">
        <v>9</v>
      </c>
      <c r="F10" s="12" t="s">
        <v>10</v>
      </c>
      <c r="G10" s="10" t="s">
        <v>9</v>
      </c>
      <c r="H10" s="12" t="s">
        <v>11</v>
      </c>
      <c r="I10" s="12" t="s">
        <v>9</v>
      </c>
      <c r="J10" s="12" t="s">
        <v>12</v>
      </c>
      <c r="K10" s="13" t="s">
        <v>9</v>
      </c>
      <c r="L10" s="11" t="s">
        <v>13</v>
      </c>
      <c r="M10" s="11" t="s">
        <v>9</v>
      </c>
      <c r="N10" s="9"/>
      <c r="O10" s="11" t="s">
        <v>8</v>
      </c>
      <c r="P10" s="11" t="s">
        <v>10</v>
      </c>
      <c r="Q10" s="11" t="s">
        <v>11</v>
      </c>
      <c r="R10" s="11" t="s">
        <v>12</v>
      </c>
      <c r="S10" s="12" t="s">
        <v>13</v>
      </c>
    </row>
    <row r="11" spans="1:19" ht="12.6" customHeight="1" x14ac:dyDescent="0.2">
      <c r="A11" s="14"/>
      <c r="B11" s="14"/>
      <c r="C11" s="14"/>
      <c r="D11" s="14"/>
      <c r="E11" s="15"/>
      <c r="F11" s="14"/>
      <c r="G11" s="14"/>
      <c r="H11" s="14"/>
      <c r="I11" s="14"/>
      <c r="J11" s="16"/>
      <c r="K11" s="14"/>
      <c r="L11" s="14"/>
      <c r="M11" s="14"/>
      <c r="N11" s="14"/>
      <c r="O11" s="17"/>
      <c r="P11" s="17"/>
      <c r="Q11" s="17"/>
      <c r="R11" s="17"/>
      <c r="S11" s="18"/>
    </row>
    <row r="12" spans="1:19" ht="18.75" customHeight="1" x14ac:dyDescent="0.2">
      <c r="A12" s="484" t="s">
        <v>14</v>
      </c>
      <c r="B12" s="492"/>
      <c r="C12" s="1"/>
      <c r="D12" s="21">
        <v>4865.1000000000004</v>
      </c>
      <c r="E12" s="22">
        <v>0.05</v>
      </c>
      <c r="F12" s="21">
        <v>5404.8</v>
      </c>
      <c r="G12" s="22">
        <v>0.09</v>
      </c>
      <c r="H12" s="21">
        <v>5191.7</v>
      </c>
      <c r="I12" s="22">
        <v>0.05</v>
      </c>
      <c r="J12" s="23"/>
      <c r="K12" s="24"/>
      <c r="L12" s="21">
        <v>15461.6</v>
      </c>
      <c r="M12" s="25">
        <v>0.06</v>
      </c>
      <c r="N12" s="26"/>
      <c r="O12" s="21">
        <v>4644.7</v>
      </c>
      <c r="P12" s="21">
        <v>4978.7</v>
      </c>
      <c r="Q12" s="21">
        <v>4959.7</v>
      </c>
      <c r="R12" s="27">
        <v>5375.6</v>
      </c>
      <c r="S12" s="28">
        <v>19958.7</v>
      </c>
    </row>
    <row r="13" spans="1:19" ht="12.6" customHeight="1" x14ac:dyDescent="0.2">
      <c r="A13" s="1"/>
      <c r="B13" s="1"/>
      <c r="C13" s="1"/>
      <c r="D13" s="1"/>
      <c r="E13" s="1"/>
      <c r="F13" s="1"/>
      <c r="G13" s="29"/>
      <c r="H13" s="1"/>
      <c r="I13" s="29"/>
      <c r="J13" s="1"/>
      <c r="K13" s="1"/>
      <c r="L13" s="1"/>
      <c r="M13" s="1"/>
      <c r="N13" s="1"/>
      <c r="O13" s="29"/>
      <c r="P13" s="29"/>
      <c r="Q13" s="29"/>
      <c r="R13" s="1"/>
      <c r="S13" s="29"/>
    </row>
    <row r="14" spans="1:19" ht="18.75" customHeight="1" x14ac:dyDescent="0.2">
      <c r="A14" s="484" t="s">
        <v>15</v>
      </c>
      <c r="B14" s="492"/>
      <c r="C14" s="1"/>
      <c r="D14" s="30">
        <v>1323</v>
      </c>
      <c r="E14" s="22">
        <v>0.11</v>
      </c>
      <c r="F14" s="30">
        <v>1465</v>
      </c>
      <c r="G14" s="22">
        <v>0.2</v>
      </c>
      <c r="H14" s="31">
        <v>1400.9</v>
      </c>
      <c r="I14" s="22">
        <v>0.13</v>
      </c>
      <c r="J14" s="32"/>
      <c r="K14" s="24"/>
      <c r="L14" s="33">
        <v>4188.8999999999996</v>
      </c>
      <c r="M14" s="25">
        <v>0.15</v>
      </c>
      <c r="N14" s="26"/>
      <c r="O14" s="31">
        <v>1192.7</v>
      </c>
      <c r="P14" s="31">
        <v>1218.4000000000001</v>
      </c>
      <c r="Q14" s="31">
        <v>1236.9000000000001</v>
      </c>
      <c r="R14" s="33">
        <v>1389.2</v>
      </c>
      <c r="S14" s="31">
        <v>5037.2</v>
      </c>
    </row>
    <row r="15" spans="1:19" ht="18.75" customHeight="1" x14ac:dyDescent="0.2">
      <c r="A15" s="484" t="s">
        <v>16</v>
      </c>
      <c r="B15" s="492"/>
      <c r="C15" s="1"/>
      <c r="D15" s="34">
        <v>3542.1</v>
      </c>
      <c r="E15" s="35">
        <v>2.5999999999999999E-2</v>
      </c>
      <c r="F15" s="36">
        <v>3939.8</v>
      </c>
      <c r="G15" s="35">
        <v>4.8000000000000001E-2</v>
      </c>
      <c r="H15" s="34">
        <v>3790.8</v>
      </c>
      <c r="I15" s="35">
        <v>1.7999999999999999E-2</v>
      </c>
      <c r="J15" s="17"/>
      <c r="K15" s="24"/>
      <c r="L15" s="37">
        <v>11272.7</v>
      </c>
      <c r="M15" s="38">
        <v>3.1E-2</v>
      </c>
      <c r="N15" s="26"/>
      <c r="O15" s="39">
        <v>3452</v>
      </c>
      <c r="P15" s="34">
        <v>3760.3</v>
      </c>
      <c r="Q15" s="34">
        <v>3722.8</v>
      </c>
      <c r="R15" s="37">
        <v>3986.4</v>
      </c>
      <c r="S15" s="34">
        <v>14921.5</v>
      </c>
    </row>
    <row r="16" spans="1:19" ht="18.75" customHeight="1" x14ac:dyDescent="0.2">
      <c r="A16" s="1"/>
      <c r="B16" s="40" t="s">
        <v>17</v>
      </c>
      <c r="C16" s="1"/>
      <c r="D16" s="41">
        <v>0.72799999999999998</v>
      </c>
      <c r="E16" s="42"/>
      <c r="F16" s="41">
        <v>0.72899999999999998</v>
      </c>
      <c r="G16" s="43"/>
      <c r="H16" s="44">
        <v>0.73</v>
      </c>
      <c r="I16" s="43"/>
      <c r="J16" s="42"/>
      <c r="K16" s="45"/>
      <c r="L16" s="46">
        <v>0.72899999999999998</v>
      </c>
      <c r="M16" s="42"/>
      <c r="N16" s="47"/>
      <c r="O16" s="41">
        <v>0.74299999999999999</v>
      </c>
      <c r="P16" s="41">
        <v>0.755</v>
      </c>
      <c r="Q16" s="41">
        <v>0.751</v>
      </c>
      <c r="R16" s="46">
        <v>0.74199999999999999</v>
      </c>
      <c r="S16" s="48">
        <v>0.748</v>
      </c>
    </row>
    <row r="17" spans="1:19" ht="12.6" customHeight="1" x14ac:dyDescent="0.2">
      <c r="A17" s="1"/>
      <c r="B17" s="1"/>
      <c r="C17" s="1"/>
      <c r="D17" s="23"/>
      <c r="E17" s="24"/>
      <c r="F17" s="23"/>
      <c r="G17" s="49"/>
      <c r="H17" s="23"/>
      <c r="I17" s="49"/>
      <c r="J17" s="24"/>
      <c r="K17" s="24"/>
      <c r="L17" s="1"/>
      <c r="M17" s="24"/>
      <c r="N17" s="1"/>
      <c r="O17" s="50"/>
      <c r="P17" s="50"/>
      <c r="Q17" s="50"/>
      <c r="R17" s="1"/>
      <c r="S17" s="29"/>
    </row>
    <row r="18" spans="1:19" ht="18.75" customHeight="1" x14ac:dyDescent="0.2">
      <c r="A18" s="1"/>
      <c r="B18" s="40" t="s">
        <v>18</v>
      </c>
      <c r="C18" s="1"/>
      <c r="D18" s="51">
        <v>1221</v>
      </c>
      <c r="E18" s="22">
        <v>0.17</v>
      </c>
      <c r="F18" s="21">
        <v>1335.9</v>
      </c>
      <c r="G18" s="22">
        <v>0.14000000000000001</v>
      </c>
      <c r="H18" s="21">
        <v>1236.4000000000001</v>
      </c>
      <c r="I18" s="22">
        <v>0.08</v>
      </c>
      <c r="J18" s="49"/>
      <c r="K18" s="52"/>
      <c r="L18" s="27">
        <v>3793.3</v>
      </c>
      <c r="M18" s="25">
        <v>0.13</v>
      </c>
      <c r="N18" s="26"/>
      <c r="O18" s="21">
        <v>1039.3</v>
      </c>
      <c r="P18" s="21">
        <v>1169.5</v>
      </c>
      <c r="Q18" s="21">
        <v>1143.4000000000001</v>
      </c>
      <c r="R18" s="27">
        <v>1444.2</v>
      </c>
      <c r="S18" s="28">
        <v>4796.3999999999996</v>
      </c>
    </row>
    <row r="19" spans="1:19" ht="18.75" customHeight="1" x14ac:dyDescent="0.2">
      <c r="A19" s="1"/>
      <c r="B19" s="40" t="s">
        <v>17</v>
      </c>
      <c r="C19" s="1"/>
      <c r="D19" s="41">
        <v>0.251</v>
      </c>
      <c r="E19" s="43"/>
      <c r="F19" s="41">
        <v>0.247</v>
      </c>
      <c r="G19" s="43"/>
      <c r="H19" s="41">
        <v>0.23799999999999999</v>
      </c>
      <c r="I19" s="43"/>
      <c r="J19" s="43"/>
      <c r="K19" s="42"/>
      <c r="L19" s="46">
        <v>0.245</v>
      </c>
      <c r="M19" s="42"/>
      <c r="N19" s="47"/>
      <c r="O19" s="41">
        <v>0.224</v>
      </c>
      <c r="P19" s="41">
        <v>0.23499999999999999</v>
      </c>
      <c r="Q19" s="41">
        <v>0.23100000000000001</v>
      </c>
      <c r="R19" s="46">
        <v>0.26900000000000002</v>
      </c>
      <c r="S19" s="53">
        <v>0.24</v>
      </c>
    </row>
    <row r="20" spans="1:19" ht="12.6" customHeight="1" x14ac:dyDescent="0.2">
      <c r="A20" s="1"/>
      <c r="B20" s="1"/>
      <c r="C20" s="1"/>
      <c r="D20" s="1"/>
      <c r="E20" s="52"/>
      <c r="F20" s="1"/>
      <c r="G20" s="52"/>
      <c r="H20" s="1"/>
      <c r="I20" s="52"/>
      <c r="J20" s="52"/>
      <c r="K20" s="24"/>
      <c r="L20" s="1"/>
      <c r="M20" s="24"/>
      <c r="N20" s="1"/>
      <c r="O20" s="29"/>
      <c r="P20" s="29"/>
      <c r="Q20" s="29"/>
      <c r="R20" s="1"/>
      <c r="S20" s="29"/>
    </row>
    <row r="21" spans="1:19" ht="18.75" customHeight="1" x14ac:dyDescent="0.2">
      <c r="A21" s="1"/>
      <c r="B21" s="40" t="s">
        <v>19</v>
      </c>
      <c r="C21" s="20"/>
      <c r="D21" s="21">
        <v>1473.9</v>
      </c>
      <c r="E21" s="22">
        <v>-0.03</v>
      </c>
      <c r="F21" s="21">
        <v>1622.6</v>
      </c>
      <c r="G21" s="22">
        <v>-0.01</v>
      </c>
      <c r="H21" s="21">
        <v>1565.4</v>
      </c>
      <c r="I21" s="22">
        <v>-0.01</v>
      </c>
      <c r="J21" s="24"/>
      <c r="K21" s="24"/>
      <c r="L21" s="27">
        <v>4661.8999999999996</v>
      </c>
      <c r="M21" s="25">
        <v>-0.02</v>
      </c>
      <c r="N21" s="26"/>
      <c r="O21" s="21">
        <v>1523.5</v>
      </c>
      <c r="P21" s="21">
        <v>1635.4</v>
      </c>
      <c r="Q21" s="21">
        <v>1575.7</v>
      </c>
      <c r="R21" s="27">
        <v>1798.4</v>
      </c>
      <c r="S21" s="54">
        <v>6533</v>
      </c>
    </row>
    <row r="22" spans="1:19" ht="12.6" customHeight="1" x14ac:dyDescent="0.2">
      <c r="A22" s="1"/>
      <c r="B22" s="1"/>
      <c r="C22" s="1"/>
      <c r="D22" s="1"/>
      <c r="E22" s="1"/>
      <c r="F22" s="1"/>
      <c r="G22" s="29"/>
      <c r="H22" s="1"/>
      <c r="I22" s="29"/>
      <c r="J22" s="1"/>
      <c r="K22" s="1"/>
      <c r="L22" s="1"/>
      <c r="M22" s="24"/>
      <c r="N22" s="1"/>
      <c r="O22" s="55"/>
      <c r="P22" s="55"/>
      <c r="Q22" s="55"/>
      <c r="R22" s="23"/>
      <c r="S22" s="50"/>
    </row>
    <row r="23" spans="1:19" ht="7.5" customHeight="1" x14ac:dyDescent="0.2">
      <c r="A23" s="1"/>
      <c r="B23" s="1"/>
      <c r="C23" s="1"/>
      <c r="D23" s="1"/>
      <c r="E23" s="1"/>
      <c r="F23" s="1"/>
      <c r="G23" s="29"/>
      <c r="H23" s="1"/>
      <c r="I23" s="29"/>
      <c r="J23" s="1"/>
      <c r="K23" s="1"/>
      <c r="L23" s="1"/>
      <c r="M23" s="24"/>
      <c r="N23" s="1"/>
      <c r="O23" s="29"/>
      <c r="P23" s="29"/>
      <c r="Q23" s="29"/>
      <c r="R23" s="1"/>
      <c r="S23" s="29"/>
    </row>
    <row r="24" spans="1:19" ht="24.95" customHeight="1" x14ac:dyDescent="0.2">
      <c r="A24" s="56"/>
      <c r="B24" s="57" t="s">
        <v>20</v>
      </c>
      <c r="C24" s="56"/>
      <c r="D24" s="58">
        <v>0</v>
      </c>
      <c r="E24" s="59" t="s">
        <v>21</v>
      </c>
      <c r="F24" s="58">
        <v>0</v>
      </c>
      <c r="G24" s="59" t="s">
        <v>21</v>
      </c>
      <c r="H24" s="58">
        <v>0</v>
      </c>
      <c r="I24" s="59" t="s">
        <v>21</v>
      </c>
      <c r="J24" s="60"/>
      <c r="K24" s="60"/>
      <c r="L24" s="58">
        <v>0</v>
      </c>
      <c r="M24" s="61" t="s">
        <v>21</v>
      </c>
      <c r="N24" s="56"/>
      <c r="O24" s="51">
        <v>256</v>
      </c>
      <c r="P24" s="51">
        <v>80</v>
      </c>
      <c r="Q24" s="58">
        <v>0</v>
      </c>
      <c r="R24" s="51">
        <v>199</v>
      </c>
      <c r="S24" s="51">
        <v>535</v>
      </c>
    </row>
    <row r="25" spans="1:19" ht="12.6" customHeight="1" x14ac:dyDescent="0.2">
      <c r="A25" s="14"/>
      <c r="B25" s="14"/>
      <c r="C25" s="14"/>
      <c r="D25" s="14"/>
      <c r="E25" s="14"/>
      <c r="F25" s="14"/>
      <c r="G25" s="62"/>
      <c r="H25" s="14"/>
      <c r="I25" s="62"/>
      <c r="J25" s="14"/>
      <c r="K25" s="14"/>
      <c r="L25" s="14"/>
      <c r="M25" s="63"/>
      <c r="N25" s="14"/>
      <c r="O25" s="62"/>
      <c r="P25" s="62"/>
      <c r="Q25" s="62"/>
      <c r="R25" s="14"/>
      <c r="S25" s="62"/>
    </row>
    <row r="26" spans="1:19" ht="31.35" customHeight="1" x14ac:dyDescent="0.2">
      <c r="A26" s="1"/>
      <c r="B26" s="57" t="s">
        <v>22</v>
      </c>
      <c r="C26" s="1"/>
      <c r="D26" s="31">
        <v>131.4</v>
      </c>
      <c r="E26" s="22">
        <v>0.22</v>
      </c>
      <c r="F26" s="64">
        <v>58</v>
      </c>
      <c r="G26" s="22">
        <v>-0.2</v>
      </c>
      <c r="H26" s="31">
        <v>45.5</v>
      </c>
      <c r="I26" s="22">
        <v>7.0000000000000007E-2</v>
      </c>
      <c r="J26" s="65"/>
      <c r="K26" s="66"/>
      <c r="L26" s="33">
        <v>234.9</v>
      </c>
      <c r="M26" s="22">
        <v>0.05</v>
      </c>
      <c r="N26" s="52"/>
      <c r="O26" s="30">
        <v>108</v>
      </c>
      <c r="P26" s="31">
        <v>72.400000000000006</v>
      </c>
      <c r="Q26" s="31">
        <v>42.4</v>
      </c>
      <c r="R26" s="33">
        <v>144.9</v>
      </c>
      <c r="S26" s="31">
        <v>367.7</v>
      </c>
    </row>
    <row r="27" spans="1:19" ht="18.75" customHeight="1" x14ac:dyDescent="0.2">
      <c r="A27" s="484" t="s">
        <v>23</v>
      </c>
      <c r="B27" s="492"/>
      <c r="C27" s="1"/>
      <c r="D27" s="36">
        <v>715.8</v>
      </c>
      <c r="E27" s="22">
        <v>0.36</v>
      </c>
      <c r="F27" s="36">
        <v>923.3</v>
      </c>
      <c r="G27" s="22">
        <v>0.15</v>
      </c>
      <c r="H27" s="36">
        <v>943.5</v>
      </c>
      <c r="I27" s="22">
        <v>-0.02</v>
      </c>
      <c r="J27" s="17"/>
      <c r="K27" s="24"/>
      <c r="L27" s="37">
        <v>2582.6</v>
      </c>
      <c r="M27" s="67">
        <v>0.13</v>
      </c>
      <c r="N27" s="26"/>
      <c r="O27" s="34">
        <v>525.20000000000005</v>
      </c>
      <c r="P27" s="39">
        <v>803</v>
      </c>
      <c r="Q27" s="34">
        <v>961.3</v>
      </c>
      <c r="R27" s="37">
        <v>399.9</v>
      </c>
      <c r="S27" s="34">
        <v>2689.4</v>
      </c>
    </row>
    <row r="28" spans="1:19" ht="12.6" customHeight="1" x14ac:dyDescent="0.2">
      <c r="A28" s="1"/>
      <c r="B28" s="1"/>
      <c r="C28" s="1"/>
      <c r="D28" s="1"/>
      <c r="E28" s="24"/>
      <c r="F28" s="1"/>
      <c r="G28" s="49"/>
      <c r="H28" s="1"/>
      <c r="I28" s="49"/>
      <c r="J28" s="24"/>
      <c r="K28" s="1"/>
      <c r="L28" s="1"/>
      <c r="M28" s="49"/>
      <c r="N28" s="1"/>
      <c r="O28" s="29"/>
      <c r="P28" s="29"/>
      <c r="Q28" s="29"/>
      <c r="R28" s="1"/>
      <c r="S28" s="29"/>
    </row>
    <row r="29" spans="1:19" ht="18.75" customHeight="1" x14ac:dyDescent="0.2">
      <c r="A29" s="1"/>
      <c r="B29" s="40" t="s">
        <v>24</v>
      </c>
      <c r="C29" s="1"/>
      <c r="D29" s="28">
        <v>-19.2</v>
      </c>
      <c r="E29" s="24"/>
      <c r="F29" s="68">
        <v>-19.7</v>
      </c>
      <c r="G29" s="49"/>
      <c r="H29" s="28">
        <v>-18.100000000000001</v>
      </c>
      <c r="I29" s="49"/>
      <c r="J29" s="24"/>
      <c r="K29" s="1"/>
      <c r="L29" s="69">
        <v>-57</v>
      </c>
      <c r="M29" s="49"/>
      <c r="N29" s="1"/>
      <c r="O29" s="28">
        <v>-19.5</v>
      </c>
      <c r="P29" s="28">
        <v>-16.2</v>
      </c>
      <c r="Q29" s="28">
        <v>-18.100000000000001</v>
      </c>
      <c r="R29" s="27">
        <v>-20.399999999999999</v>
      </c>
      <c r="S29" s="28">
        <v>-74.2</v>
      </c>
    </row>
    <row r="30" spans="1:19" ht="18.75" customHeight="1" x14ac:dyDescent="0.2">
      <c r="A30" s="1"/>
      <c r="B30" s="487" t="s">
        <v>25</v>
      </c>
      <c r="C30" s="492"/>
      <c r="D30" s="31">
        <f>D31-D29</f>
        <v>-129.80000000000001</v>
      </c>
      <c r="E30" s="24"/>
      <c r="F30" s="70">
        <f>F31-F29</f>
        <v>40.9</v>
      </c>
      <c r="G30" s="49"/>
      <c r="H30" s="70">
        <f>H31-H29</f>
        <v>45.3</v>
      </c>
      <c r="I30" s="49"/>
      <c r="J30" s="71">
        <f>J31-J29</f>
        <v>0</v>
      </c>
      <c r="K30" s="1"/>
      <c r="L30" s="31">
        <f>L31-L29</f>
        <v>-43.599999999999994</v>
      </c>
      <c r="M30" s="49"/>
      <c r="N30" s="1"/>
      <c r="O30" s="31">
        <v>112.2</v>
      </c>
      <c r="P30" s="31">
        <v>-107.1</v>
      </c>
      <c r="Q30" s="31">
        <v>104.6</v>
      </c>
      <c r="R30" s="33">
        <v>65.099999999999994</v>
      </c>
      <c r="S30" s="31">
        <v>174.8</v>
      </c>
    </row>
    <row r="31" spans="1:19" ht="18.75" customHeight="1" x14ac:dyDescent="0.2">
      <c r="A31" s="1"/>
      <c r="B31" s="487" t="s">
        <v>26</v>
      </c>
      <c r="C31" s="492"/>
      <c r="D31" s="72">
        <v>-149</v>
      </c>
      <c r="E31" s="59" t="s">
        <v>21</v>
      </c>
      <c r="F31" s="73">
        <v>21.2</v>
      </c>
      <c r="G31" s="59" t="s">
        <v>21</v>
      </c>
      <c r="H31" s="74">
        <v>27.2</v>
      </c>
      <c r="I31" s="22">
        <v>-0.69</v>
      </c>
      <c r="J31" s="17"/>
      <c r="K31" s="75"/>
      <c r="L31" s="37">
        <v>-100.6</v>
      </c>
      <c r="M31" s="59" t="s">
        <v>21</v>
      </c>
      <c r="N31" s="26"/>
      <c r="O31" s="34">
        <v>92.7</v>
      </c>
      <c r="P31" s="34">
        <v>-123.3</v>
      </c>
      <c r="Q31" s="34">
        <v>86.5</v>
      </c>
      <c r="R31" s="37">
        <v>44.7</v>
      </c>
      <c r="S31" s="34">
        <v>100.6</v>
      </c>
    </row>
    <row r="32" spans="1:19" ht="12.6" customHeight="1" x14ac:dyDescent="0.2">
      <c r="A32" s="1"/>
      <c r="B32" s="1"/>
      <c r="C32" s="1"/>
      <c r="D32" s="1"/>
      <c r="E32" s="1"/>
      <c r="F32" s="1"/>
      <c r="G32" s="29"/>
      <c r="H32" s="1"/>
      <c r="I32" s="29"/>
      <c r="J32" s="1"/>
      <c r="K32" s="1"/>
      <c r="L32" s="1"/>
      <c r="M32" s="24"/>
      <c r="N32" s="1"/>
      <c r="O32" s="29"/>
      <c r="P32" s="29"/>
      <c r="Q32" s="29"/>
      <c r="R32" s="1"/>
      <c r="S32" s="29"/>
    </row>
    <row r="33" spans="1:19" ht="18.75" customHeight="1" x14ac:dyDescent="0.2">
      <c r="A33" s="1"/>
      <c r="B33" s="487" t="s">
        <v>27</v>
      </c>
      <c r="C33" s="492"/>
      <c r="D33" s="21">
        <v>566.79999999999995</v>
      </c>
      <c r="E33" s="76">
        <v>-0.08</v>
      </c>
      <c r="F33" s="21">
        <v>944.5</v>
      </c>
      <c r="G33" s="77">
        <v>0.39</v>
      </c>
      <c r="H33" s="21">
        <v>970.7</v>
      </c>
      <c r="I33" s="22">
        <v>-7.0000000000000007E-2</v>
      </c>
      <c r="J33" s="23"/>
      <c r="K33" s="24"/>
      <c r="L33" s="69">
        <v>2482</v>
      </c>
      <c r="M33" s="25">
        <v>0.06</v>
      </c>
      <c r="N33" s="26"/>
      <c r="O33" s="28">
        <v>617.9</v>
      </c>
      <c r="P33" s="28">
        <v>679.7</v>
      </c>
      <c r="Q33" s="28">
        <v>1047.8</v>
      </c>
      <c r="R33" s="27">
        <v>444.6</v>
      </c>
      <c r="S33" s="54">
        <v>2790</v>
      </c>
    </row>
    <row r="34" spans="1:19" ht="18.75" customHeight="1" x14ac:dyDescent="0.2">
      <c r="A34" s="1"/>
      <c r="B34" s="40" t="s">
        <v>28</v>
      </c>
      <c r="C34" s="1"/>
      <c r="D34" s="21">
        <v>126.7</v>
      </c>
      <c r="E34" s="76">
        <v>0.43</v>
      </c>
      <c r="F34" s="21">
        <v>196.8</v>
      </c>
      <c r="G34" s="78" t="s">
        <v>21</v>
      </c>
      <c r="H34" s="28">
        <v>192.7</v>
      </c>
      <c r="I34" s="22">
        <v>-0.22</v>
      </c>
      <c r="J34" s="24"/>
      <c r="K34" s="24"/>
      <c r="L34" s="27">
        <v>516.20000000000005</v>
      </c>
      <c r="M34" s="25">
        <v>0.24</v>
      </c>
      <c r="N34" s="26"/>
      <c r="O34" s="28">
        <v>88.4</v>
      </c>
      <c r="P34" s="28">
        <v>78.900000000000006</v>
      </c>
      <c r="Q34" s="28">
        <v>248.1</v>
      </c>
      <c r="R34" s="27">
        <v>-33.799999999999997</v>
      </c>
      <c r="S34" s="28">
        <v>381.6</v>
      </c>
    </row>
    <row r="35" spans="1:19" ht="18.75" customHeight="1" x14ac:dyDescent="0.2">
      <c r="A35" s="1"/>
      <c r="B35" s="79" t="s">
        <v>29</v>
      </c>
      <c r="C35" s="47"/>
      <c r="D35" s="41">
        <v>0.224</v>
      </c>
      <c r="E35" s="80"/>
      <c r="F35" s="81">
        <v>0.20799999999999999</v>
      </c>
      <c r="G35" s="80"/>
      <c r="H35" s="41">
        <v>0.19900000000000001</v>
      </c>
      <c r="I35" s="80"/>
      <c r="J35" s="80"/>
      <c r="K35" s="47"/>
      <c r="L35" s="41">
        <v>0.20799999999999999</v>
      </c>
      <c r="M35" s="82"/>
      <c r="N35" s="47"/>
      <c r="O35" s="41">
        <v>0.14299999999999999</v>
      </c>
      <c r="P35" s="41">
        <v>0.11600000000000001</v>
      </c>
      <c r="Q35" s="41">
        <v>0.23699999999999999</v>
      </c>
      <c r="R35" s="41">
        <v>-7.5999999999999998E-2</v>
      </c>
      <c r="S35" s="41">
        <v>0.13700000000000001</v>
      </c>
    </row>
    <row r="36" spans="1:19" ht="12.6" customHeight="1" x14ac:dyDescent="0.2">
      <c r="A36" s="1"/>
      <c r="B36" s="1"/>
      <c r="C36" s="1"/>
      <c r="D36" s="1"/>
      <c r="E36" s="24"/>
      <c r="F36" s="1"/>
      <c r="G36" s="49"/>
      <c r="H36" s="1"/>
      <c r="I36" s="49"/>
      <c r="J36" s="1"/>
      <c r="K36" s="1"/>
      <c r="L36" s="1"/>
      <c r="M36" s="24"/>
      <c r="N36" s="1"/>
      <c r="O36" s="29"/>
      <c r="P36" s="29"/>
      <c r="Q36" s="29"/>
      <c r="R36" s="1"/>
      <c r="S36" s="29"/>
    </row>
    <row r="37" spans="1:19" ht="18.75" customHeight="1" x14ac:dyDescent="0.2">
      <c r="A37" s="484" t="s">
        <v>30</v>
      </c>
      <c r="B37" s="492"/>
      <c r="C37" s="1"/>
      <c r="D37" s="21">
        <v>440.1</v>
      </c>
      <c r="E37" s="22">
        <v>-0.17</v>
      </c>
      <c r="F37" s="21">
        <v>747.7</v>
      </c>
      <c r="G37" s="22">
        <v>0.24</v>
      </c>
      <c r="H37" s="51">
        <v>778</v>
      </c>
      <c r="I37" s="22">
        <v>-0.03</v>
      </c>
      <c r="J37" s="23"/>
      <c r="K37" s="24"/>
      <c r="L37" s="27">
        <v>1965.8</v>
      </c>
      <c r="M37" s="25">
        <v>0.02</v>
      </c>
      <c r="N37" s="26"/>
      <c r="O37" s="28">
        <v>529.5</v>
      </c>
      <c r="P37" s="28">
        <v>600.79999999999995</v>
      </c>
      <c r="Q37" s="28">
        <v>799.7</v>
      </c>
      <c r="R37" s="27">
        <v>478.4</v>
      </c>
      <c r="S37" s="28">
        <v>2408.4</v>
      </c>
    </row>
    <row r="38" spans="1:19" ht="18.75" customHeight="1" x14ac:dyDescent="0.2">
      <c r="A38" s="484" t="s">
        <v>31</v>
      </c>
      <c r="B38" s="485"/>
      <c r="C38" s="486"/>
      <c r="D38" s="83">
        <v>0.41</v>
      </c>
      <c r="E38" s="22">
        <v>-0.18</v>
      </c>
      <c r="F38" s="83">
        <v>0.71</v>
      </c>
      <c r="G38" s="22">
        <v>0.27</v>
      </c>
      <c r="H38" s="83">
        <v>0.73</v>
      </c>
      <c r="I38" s="22">
        <v>-0.03</v>
      </c>
      <c r="J38" s="84"/>
      <c r="K38" s="24"/>
      <c r="L38" s="85">
        <v>1.85</v>
      </c>
      <c r="M38" s="25">
        <v>0.02</v>
      </c>
      <c r="N38" s="26"/>
      <c r="O38" s="83">
        <v>0.5</v>
      </c>
      <c r="P38" s="83">
        <v>0.56000000000000005</v>
      </c>
      <c r="Q38" s="83">
        <v>0.75</v>
      </c>
      <c r="R38" s="85">
        <v>0.45</v>
      </c>
      <c r="S38" s="86">
        <v>2.2599999999999998</v>
      </c>
    </row>
    <row r="39" spans="1:19" ht="12.6" customHeight="1" x14ac:dyDescent="0.2">
      <c r="A39" s="1"/>
      <c r="B39" s="1"/>
      <c r="C39" s="1"/>
      <c r="D39" s="1"/>
      <c r="E39" s="1"/>
      <c r="F39" s="1"/>
      <c r="G39" s="29"/>
      <c r="H39" s="1"/>
      <c r="I39" s="29"/>
      <c r="J39" s="1"/>
      <c r="K39" s="1"/>
      <c r="L39" s="1"/>
      <c r="M39" s="24"/>
      <c r="N39" s="1"/>
      <c r="O39" s="29"/>
      <c r="P39" s="29"/>
      <c r="Q39" s="29"/>
      <c r="R39" s="1"/>
      <c r="S39" s="29"/>
    </row>
    <row r="40" spans="1:19" ht="18.75" customHeight="1" x14ac:dyDescent="0.2">
      <c r="A40" s="487" t="s">
        <v>32</v>
      </c>
      <c r="B40" s="480"/>
      <c r="C40" s="1"/>
      <c r="D40" s="87">
        <v>1063075</v>
      </c>
      <c r="E40" s="1"/>
      <c r="F40" s="87">
        <v>1060083</v>
      </c>
      <c r="G40" s="88"/>
      <c r="H40" s="87">
        <v>1060786</v>
      </c>
      <c r="I40" s="89"/>
      <c r="J40" s="52"/>
      <c r="K40" s="1"/>
      <c r="L40" s="90">
        <v>1061065</v>
      </c>
      <c r="M40" s="24"/>
      <c r="N40" s="1"/>
      <c r="O40" s="87">
        <v>1067036</v>
      </c>
      <c r="P40" s="87">
        <v>1065584</v>
      </c>
      <c r="Q40" s="87">
        <v>1065159</v>
      </c>
      <c r="R40" s="90">
        <v>1064893</v>
      </c>
      <c r="S40" s="91">
        <v>1065720</v>
      </c>
    </row>
    <row r="41" spans="1:19" ht="12.6" customHeight="1" x14ac:dyDescent="0.2">
      <c r="A41" s="1"/>
      <c r="B41" s="1"/>
      <c r="C41" s="1"/>
      <c r="D41" s="1"/>
      <c r="E41" s="1"/>
      <c r="F41" s="1"/>
      <c r="G41" s="1"/>
      <c r="H41" s="92"/>
      <c r="I41" s="92"/>
      <c r="J41" s="29"/>
      <c r="K41" s="1"/>
      <c r="L41" s="1"/>
      <c r="M41" s="24"/>
      <c r="N41" s="1"/>
      <c r="O41" s="88"/>
      <c r="P41" s="29"/>
      <c r="Q41" s="29"/>
      <c r="R41" s="1"/>
      <c r="S41" s="29"/>
    </row>
    <row r="42" spans="1:19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9"/>
    </row>
    <row r="43" spans="1:19" ht="12.6" customHeight="1" x14ac:dyDescent="0.2">
      <c r="A43" s="1"/>
      <c r="B43" s="488" t="s">
        <v>33</v>
      </c>
      <c r="C43" s="489"/>
      <c r="D43" s="490"/>
      <c r="E43" s="490"/>
      <c r="F43" s="490"/>
      <c r="G43" s="491"/>
      <c r="H43" s="94"/>
      <c r="I43" s="94"/>
      <c r="J43" s="94"/>
      <c r="K43" s="94"/>
      <c r="L43" s="94"/>
      <c r="M43" s="94"/>
      <c r="N43" s="1"/>
      <c r="O43" s="94"/>
      <c r="P43" s="94"/>
      <c r="Q43" s="94"/>
      <c r="R43" s="94"/>
      <c r="S43" s="95"/>
    </row>
    <row r="44" spans="1:19" ht="12.6" customHeight="1" x14ac:dyDescent="0.2">
      <c r="A44" s="96"/>
      <c r="B44" s="9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9"/>
    </row>
    <row r="45" spans="1:19" ht="12.6" customHeight="1" x14ac:dyDescent="0.2">
      <c r="A45" s="96"/>
      <c r="B45" s="97" t="s">
        <v>34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9"/>
    </row>
    <row r="46" spans="1:19" ht="13.7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49"/>
      <c r="K46" s="1"/>
      <c r="L46" s="1"/>
      <c r="M46" s="1"/>
      <c r="N46" s="1"/>
      <c r="O46" s="1"/>
      <c r="P46" s="1"/>
      <c r="Q46" s="1"/>
      <c r="R46" s="1"/>
      <c r="S46" s="29"/>
    </row>
    <row r="47" spans="1:19" ht="18.75" customHeight="1" x14ac:dyDescent="0.2">
      <c r="A47" s="479"/>
      <c r="B47" s="480"/>
      <c r="C47" s="1"/>
      <c r="D47" s="94"/>
      <c r="E47" s="94"/>
      <c r="F47" s="94"/>
      <c r="G47" s="94"/>
      <c r="H47" s="94"/>
      <c r="I47" s="23"/>
      <c r="J47" s="24"/>
      <c r="K47" s="94"/>
      <c r="L47" s="94"/>
      <c r="M47" s="94"/>
      <c r="N47" s="26"/>
      <c r="O47" s="94"/>
      <c r="P47" s="94"/>
      <c r="Q47" s="94"/>
      <c r="R47" s="94"/>
      <c r="S47" s="95"/>
    </row>
    <row r="48" spans="1:19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49"/>
      <c r="K48" s="1"/>
      <c r="L48" s="1"/>
      <c r="M48" s="1"/>
      <c r="N48" s="1"/>
      <c r="O48" s="1"/>
      <c r="P48" s="1"/>
      <c r="Q48" s="1"/>
      <c r="R48" s="1"/>
      <c r="S48" s="29"/>
    </row>
    <row r="49" spans="1:19" ht="18.75" customHeight="1" x14ac:dyDescent="0.2">
      <c r="A49" s="479"/>
      <c r="B49" s="480"/>
      <c r="C49" s="1"/>
      <c r="D49" s="94"/>
      <c r="E49" s="94"/>
      <c r="F49" s="94"/>
      <c r="G49" s="94"/>
      <c r="H49" s="94"/>
      <c r="I49" s="23"/>
      <c r="J49" s="49"/>
      <c r="K49" s="94"/>
      <c r="L49" s="94"/>
      <c r="M49" s="94"/>
      <c r="N49" s="26"/>
      <c r="O49" s="94"/>
      <c r="P49" s="94"/>
      <c r="Q49" s="94"/>
      <c r="R49" s="94"/>
      <c r="S49" s="95"/>
    </row>
    <row r="50" spans="1:19" ht="18.75" customHeight="1" x14ac:dyDescent="0.2">
      <c r="A50" s="29"/>
      <c r="B50" s="29"/>
      <c r="C50" s="1"/>
      <c r="D50" s="1"/>
      <c r="E50" s="1"/>
      <c r="F50" s="1"/>
      <c r="G50" s="1"/>
      <c r="H50" s="1"/>
      <c r="I50" s="23"/>
      <c r="J50" s="49"/>
      <c r="K50" s="1"/>
      <c r="L50" s="1"/>
      <c r="M50" s="1"/>
      <c r="N50" s="1"/>
      <c r="O50" s="1"/>
      <c r="P50" s="1"/>
      <c r="Q50" s="1"/>
      <c r="R50" s="1"/>
      <c r="S50" s="29"/>
    </row>
    <row r="51" spans="1:19" ht="18.75" customHeight="1" x14ac:dyDescent="0.2">
      <c r="A51" s="482"/>
      <c r="B51" s="483"/>
      <c r="C51" s="98"/>
      <c r="D51" s="94"/>
      <c r="E51" s="94"/>
      <c r="F51" s="94"/>
      <c r="G51" s="94"/>
      <c r="H51" s="94"/>
      <c r="I51" s="99"/>
      <c r="J51" s="49"/>
      <c r="K51" s="94"/>
      <c r="L51" s="94"/>
      <c r="M51" s="94"/>
      <c r="N51" s="26"/>
      <c r="O51" s="94"/>
      <c r="P51" s="94"/>
      <c r="Q51" s="94"/>
      <c r="R51" s="94"/>
      <c r="S51" s="95"/>
    </row>
    <row r="52" spans="1:19" ht="18.75" customHeight="1" x14ac:dyDescent="0.2">
      <c r="A52" s="14"/>
      <c r="B52" s="14"/>
      <c r="C52" s="1"/>
      <c r="D52" s="26"/>
      <c r="E52" s="26"/>
      <c r="F52" s="26"/>
      <c r="G52" s="26"/>
      <c r="H52" s="26"/>
      <c r="I52" s="100"/>
      <c r="J52" s="101"/>
      <c r="K52" s="26"/>
      <c r="L52" s="26"/>
      <c r="M52" s="26"/>
      <c r="N52" s="1"/>
      <c r="O52" s="26"/>
      <c r="P52" s="26"/>
      <c r="Q52" s="26"/>
      <c r="R52" s="26"/>
      <c r="S52" s="102"/>
    </row>
    <row r="53" spans="1:19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29"/>
      <c r="K53" s="1"/>
      <c r="L53" s="1"/>
      <c r="M53" s="1"/>
      <c r="N53" s="1"/>
      <c r="O53" s="1"/>
      <c r="P53" s="1"/>
      <c r="Q53" s="1"/>
      <c r="R53" s="1"/>
      <c r="S53" s="29"/>
    </row>
    <row r="54" spans="1:19" ht="18.75" customHeight="1" x14ac:dyDescent="0.2">
      <c r="A54" s="1"/>
      <c r="B54" s="1"/>
      <c r="C54" s="1"/>
      <c r="D54" s="94"/>
      <c r="E54" s="94"/>
      <c r="F54" s="94"/>
      <c r="G54" s="94"/>
      <c r="H54" s="94"/>
      <c r="I54" s="23"/>
      <c r="J54" s="49"/>
      <c r="K54" s="94"/>
      <c r="L54" s="94"/>
      <c r="M54" s="94"/>
      <c r="N54" s="26"/>
      <c r="O54" s="94"/>
      <c r="P54" s="94"/>
      <c r="Q54" s="94"/>
      <c r="R54" s="94"/>
      <c r="S54" s="95"/>
    </row>
    <row r="55" spans="1:19" ht="18.75" customHeight="1" x14ac:dyDescent="0.2">
      <c r="A55" s="1"/>
      <c r="B55" s="1"/>
      <c r="C55" s="1"/>
      <c r="D55" s="26"/>
      <c r="E55" s="26"/>
      <c r="F55" s="26"/>
      <c r="G55" s="26"/>
      <c r="H55" s="26"/>
      <c r="I55" s="100"/>
      <c r="J55" s="49"/>
      <c r="K55" s="26"/>
      <c r="L55" s="26"/>
      <c r="M55" s="26"/>
      <c r="N55" s="1"/>
      <c r="O55" s="26"/>
      <c r="P55" s="26"/>
      <c r="Q55" s="26"/>
      <c r="R55" s="26"/>
      <c r="S55" s="102"/>
    </row>
    <row r="56" spans="1:19" ht="18.75" customHeight="1" x14ac:dyDescent="0.2">
      <c r="A56" s="1"/>
      <c r="B56" s="1"/>
      <c r="C56" s="1"/>
      <c r="D56" s="1"/>
      <c r="E56" s="1"/>
      <c r="F56" s="1"/>
      <c r="G56" s="1"/>
      <c r="H56" s="1"/>
      <c r="I56" s="103"/>
      <c r="J56" s="80"/>
      <c r="K56" s="1"/>
      <c r="L56" s="1"/>
      <c r="M56" s="1"/>
      <c r="N56" s="1"/>
      <c r="O56" s="1"/>
      <c r="P56" s="1"/>
      <c r="Q56" s="1"/>
      <c r="R56" s="1"/>
      <c r="S56" s="29"/>
    </row>
    <row r="57" spans="1:19" ht="18.75" customHeight="1" x14ac:dyDescent="0.2">
      <c r="A57" s="1"/>
      <c r="B57" s="479"/>
      <c r="C57" s="480"/>
      <c r="D57" s="94"/>
      <c r="E57" s="94"/>
      <c r="F57" s="94"/>
      <c r="G57" s="94"/>
      <c r="H57" s="94"/>
      <c r="I57" s="94"/>
      <c r="J57" s="49"/>
      <c r="K57" s="94"/>
      <c r="L57" s="94"/>
      <c r="M57" s="94"/>
      <c r="N57" s="26"/>
      <c r="O57" s="94"/>
      <c r="P57" s="94"/>
      <c r="Q57" s="94"/>
      <c r="R57" s="94"/>
      <c r="S57" s="95"/>
    </row>
    <row r="58" spans="1:19" ht="18.75" customHeight="1" x14ac:dyDescent="0.2">
      <c r="A58" s="1"/>
      <c r="B58" s="1"/>
      <c r="C58" s="1"/>
      <c r="D58" s="1"/>
      <c r="E58" s="1"/>
      <c r="F58" s="1"/>
      <c r="G58" s="1"/>
      <c r="H58" s="1"/>
      <c r="I58" s="23"/>
      <c r="J58" s="24"/>
      <c r="K58" s="1"/>
      <c r="L58" s="1"/>
      <c r="M58" s="1"/>
      <c r="N58" s="1"/>
      <c r="O58" s="1"/>
      <c r="P58" s="1"/>
      <c r="Q58" s="1"/>
      <c r="R58" s="1"/>
      <c r="S58" s="29"/>
    </row>
    <row r="59" spans="1:19" ht="18.75" customHeight="1" x14ac:dyDescent="0.2">
      <c r="A59" s="1"/>
      <c r="B59" s="1"/>
      <c r="C59" s="1"/>
      <c r="D59" s="1"/>
      <c r="E59" s="1"/>
      <c r="F59" s="1"/>
      <c r="G59" s="1"/>
      <c r="H59" s="1"/>
      <c r="I59" s="104"/>
      <c r="J59" s="105"/>
      <c r="K59" s="1"/>
      <c r="L59" s="1"/>
      <c r="M59" s="1"/>
      <c r="N59" s="1"/>
      <c r="O59" s="1"/>
      <c r="P59" s="1"/>
      <c r="Q59" s="1"/>
      <c r="R59" s="1"/>
      <c r="S59" s="29"/>
    </row>
    <row r="60" spans="1:19" ht="18.75" customHeight="1" x14ac:dyDescent="0.2">
      <c r="A60" s="1"/>
      <c r="B60" s="1"/>
      <c r="C60" s="1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1"/>
      <c r="O60" s="94"/>
      <c r="P60" s="94"/>
      <c r="Q60" s="94"/>
      <c r="R60" s="94"/>
      <c r="S60" s="95"/>
    </row>
    <row r="61" spans="1:19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9"/>
    </row>
    <row r="62" spans="1:19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9"/>
    </row>
    <row r="63" spans="1:19" ht="18.75" customHeight="1" x14ac:dyDescent="0.2">
      <c r="A63" s="1"/>
      <c r="B63" s="1"/>
      <c r="C63" s="1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26"/>
      <c r="O63" s="94"/>
      <c r="P63" s="94"/>
      <c r="Q63" s="94"/>
      <c r="R63" s="94"/>
      <c r="S63" s="95"/>
    </row>
    <row r="64" spans="1:19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9"/>
    </row>
    <row r="65" spans="1:19" ht="18.75" customHeight="1" x14ac:dyDescent="0.2">
      <c r="A65" s="479"/>
      <c r="B65" s="480"/>
      <c r="C65" s="1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26"/>
      <c r="O65" s="94"/>
      <c r="P65" s="94"/>
      <c r="Q65" s="94"/>
      <c r="R65" s="94"/>
      <c r="S65" s="95"/>
    </row>
    <row r="66" spans="1:19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9"/>
    </row>
    <row r="67" spans="1:19" ht="18.75" customHeight="1" x14ac:dyDescent="0.2">
      <c r="A67" s="1"/>
      <c r="B67" s="1"/>
      <c r="C67" s="1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1"/>
      <c r="O67" s="94"/>
      <c r="P67" s="94"/>
      <c r="Q67" s="94"/>
      <c r="R67" s="94"/>
      <c r="S67" s="95"/>
    </row>
    <row r="68" spans="1:19" ht="18.75" customHeight="1" x14ac:dyDescent="0.2">
      <c r="A68" s="1"/>
      <c r="B68" s="1"/>
      <c r="C68" s="1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1"/>
      <c r="O68" s="94"/>
      <c r="P68" s="94"/>
      <c r="Q68" s="94"/>
      <c r="R68" s="94"/>
      <c r="S68" s="95"/>
    </row>
    <row r="69" spans="1:19" ht="18.75" customHeight="1" x14ac:dyDescent="0.2">
      <c r="A69" s="1"/>
      <c r="B69" s="1"/>
      <c r="C69" s="1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1"/>
      <c r="O69" s="94"/>
      <c r="P69" s="94"/>
      <c r="Q69" s="94"/>
      <c r="R69" s="94"/>
      <c r="S69" s="95"/>
    </row>
    <row r="70" spans="1:19" ht="18.75" customHeight="1" x14ac:dyDescent="0.2">
      <c r="A70" s="1"/>
      <c r="B70" s="1"/>
      <c r="C70" s="1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26"/>
      <c r="O70" s="94"/>
      <c r="P70" s="94"/>
      <c r="Q70" s="94"/>
      <c r="R70" s="94"/>
      <c r="S70" s="95"/>
    </row>
    <row r="71" spans="1:19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9"/>
    </row>
    <row r="72" spans="1:19" ht="18.75" customHeight="1" x14ac:dyDescent="0.2">
      <c r="A72" s="1"/>
      <c r="B72" s="479"/>
      <c r="C72" s="480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26"/>
      <c r="O72" s="94"/>
      <c r="P72" s="94"/>
      <c r="Q72" s="94"/>
      <c r="R72" s="94"/>
      <c r="S72" s="95"/>
    </row>
    <row r="73" spans="1:19" ht="18.75" customHeight="1" x14ac:dyDescent="0.2">
      <c r="A73" s="1"/>
      <c r="B73" s="1"/>
      <c r="C73" s="1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26"/>
      <c r="O73" s="94"/>
      <c r="P73" s="94"/>
      <c r="Q73" s="94"/>
      <c r="R73" s="94"/>
      <c r="S73" s="95"/>
    </row>
    <row r="74" spans="1:19" ht="18.75" customHeight="1" x14ac:dyDescent="0.2">
      <c r="A74" s="1"/>
      <c r="B74" s="1"/>
      <c r="C74" s="1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1"/>
      <c r="O74" s="26"/>
      <c r="P74" s="26"/>
      <c r="Q74" s="26"/>
      <c r="R74" s="26"/>
      <c r="S74" s="102"/>
    </row>
    <row r="75" spans="1:19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9"/>
    </row>
    <row r="76" spans="1:19" ht="18.75" customHeight="1" x14ac:dyDescent="0.2">
      <c r="A76" s="479"/>
      <c r="B76" s="480"/>
      <c r="C76" s="1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26"/>
      <c r="O76" s="94"/>
      <c r="P76" s="94"/>
      <c r="Q76" s="94"/>
      <c r="R76" s="94"/>
      <c r="S76" s="95"/>
    </row>
    <row r="77" spans="1:19" ht="18.75" customHeight="1" x14ac:dyDescent="0.2">
      <c r="A77" s="479"/>
      <c r="B77" s="480"/>
      <c r="C77" s="1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26"/>
      <c r="O77" s="106"/>
      <c r="P77" s="106"/>
      <c r="Q77" s="106"/>
      <c r="R77" s="106"/>
      <c r="S77" s="107"/>
    </row>
    <row r="78" spans="1:19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29"/>
    </row>
    <row r="79" spans="1:19" ht="18.75" customHeight="1" x14ac:dyDescent="0.2">
      <c r="A79" s="479"/>
      <c r="B79" s="480"/>
      <c r="C79" s="1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1"/>
      <c r="O79" s="94"/>
      <c r="P79" s="94"/>
      <c r="Q79" s="94"/>
      <c r="R79" s="94"/>
      <c r="S79" s="95"/>
    </row>
    <row r="80" spans="1:19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9"/>
    </row>
    <row r="81" spans="1:19" ht="18.75" customHeight="1" x14ac:dyDescent="0.2">
      <c r="A81" s="479"/>
      <c r="B81" s="480"/>
      <c r="C81" s="48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9"/>
    </row>
    <row r="82" spans="1:19" ht="18.75" customHeight="1" x14ac:dyDescent="0.2">
      <c r="A82" s="1"/>
      <c r="B82" s="1"/>
      <c r="C82" s="1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26"/>
      <c r="O82" s="94"/>
      <c r="P82" s="94"/>
      <c r="Q82" s="94"/>
      <c r="R82" s="94"/>
      <c r="S82" s="95"/>
    </row>
    <row r="83" spans="1:19" ht="18.75" customHeight="1" x14ac:dyDescent="0.2">
      <c r="A83" s="1"/>
      <c r="B83" s="1"/>
      <c r="C83" s="1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26"/>
      <c r="O83" s="94"/>
      <c r="P83" s="94"/>
      <c r="Q83" s="94"/>
      <c r="R83" s="94"/>
      <c r="S83" s="95"/>
    </row>
    <row r="84" spans="1:19" ht="18.75" customHeight="1" x14ac:dyDescent="0.2">
      <c r="A84" s="1"/>
      <c r="B84" s="1"/>
      <c r="C84" s="1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26"/>
      <c r="O84" s="94"/>
      <c r="P84" s="94"/>
      <c r="Q84" s="94"/>
      <c r="R84" s="94"/>
      <c r="S84" s="95"/>
    </row>
    <row r="85" spans="1:19" ht="18.75" customHeight="1" x14ac:dyDescent="0.2">
      <c r="A85" s="1"/>
      <c r="B85" s="1"/>
      <c r="C85" s="1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26"/>
      <c r="O85" s="94"/>
      <c r="P85" s="94"/>
      <c r="Q85" s="94"/>
      <c r="R85" s="94"/>
      <c r="S85" s="95"/>
    </row>
    <row r="86" spans="1:19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9"/>
    </row>
    <row r="87" spans="1:19" ht="18.75" customHeight="1" x14ac:dyDescent="0.2">
      <c r="A87" s="1"/>
      <c r="B87" s="479"/>
      <c r="C87" s="480"/>
      <c r="D87" s="480"/>
      <c r="E87" s="480"/>
      <c r="F87" s="480"/>
      <c r="G87" s="480"/>
      <c r="H87" s="480"/>
      <c r="I87" s="480"/>
      <c r="J87" s="480"/>
      <c r="K87" s="480"/>
      <c r="L87" s="480"/>
      <c r="M87" s="480"/>
      <c r="N87" s="480"/>
      <c r="O87" s="480"/>
      <c r="P87" s="480"/>
      <c r="Q87" s="480"/>
      <c r="R87" s="480"/>
      <c r="S87" s="481"/>
    </row>
    <row r="88" spans="1:19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9"/>
    </row>
    <row r="89" spans="1:19" ht="18.75" customHeight="1" x14ac:dyDescent="0.2">
      <c r="A89" s="1"/>
      <c r="B89" s="479"/>
      <c r="C89" s="48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29"/>
    </row>
    <row r="90" spans="1:19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29"/>
    </row>
    <row r="91" spans="1:19" ht="18.75" customHeight="1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88"/>
    </row>
  </sheetData>
  <mergeCells count="25">
    <mergeCell ref="A2:S2"/>
    <mergeCell ref="A3:S3"/>
    <mergeCell ref="A12:B12"/>
    <mergeCell ref="A14:B14"/>
    <mergeCell ref="A15:B15"/>
    <mergeCell ref="A27:B27"/>
    <mergeCell ref="B30:C30"/>
    <mergeCell ref="B31:C31"/>
    <mergeCell ref="B33:C33"/>
    <mergeCell ref="A37:B37"/>
    <mergeCell ref="A38:C38"/>
    <mergeCell ref="A40:B40"/>
    <mergeCell ref="B43:G43"/>
    <mergeCell ref="A47:B47"/>
    <mergeCell ref="A49:B49"/>
    <mergeCell ref="A51:B51"/>
    <mergeCell ref="B57:C57"/>
    <mergeCell ref="A65:B65"/>
    <mergeCell ref="B72:C72"/>
    <mergeCell ref="A76:B76"/>
    <mergeCell ref="A77:B77"/>
    <mergeCell ref="A79:B79"/>
    <mergeCell ref="A81:C81"/>
    <mergeCell ref="B87:S87"/>
    <mergeCell ref="B89:C89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9"/>
  <sheetViews>
    <sheetView tabSelected="1" zoomScaleNormal="100" workbookViewId="0"/>
  </sheetViews>
  <sheetFormatPr defaultColWidth="21.5" defaultRowHeight="12.75" x14ac:dyDescent="0.2"/>
  <cols>
    <col min="1" max="1" width="2.5" customWidth="1"/>
    <col min="2" max="2" width="30.1640625" customWidth="1"/>
    <col min="3" max="3" width="13.6640625" customWidth="1"/>
    <col min="4" max="4" width="1" customWidth="1"/>
    <col min="5" max="5" width="7.83203125" customWidth="1"/>
    <col min="6" max="6" width="1" customWidth="1"/>
    <col min="7" max="7" width="7.5" customWidth="1"/>
    <col min="8" max="8" width="1" customWidth="1"/>
    <col min="9" max="9" width="9.83203125" customWidth="1"/>
    <col min="10" max="10" width="1" customWidth="1"/>
    <col min="11" max="11" width="7.6640625" customWidth="1"/>
    <col min="12" max="12" width="2.83203125" customWidth="1"/>
    <col min="13" max="13" width="13.6640625" customWidth="1"/>
    <col min="14" max="14" width="1" customWidth="1"/>
    <col min="15" max="15" width="7.83203125" customWidth="1"/>
    <col min="16" max="16" width="1" customWidth="1"/>
    <col min="17" max="17" width="7.5" customWidth="1"/>
    <col min="18" max="18" width="1" customWidth="1"/>
    <col min="19" max="19" width="9.83203125" customWidth="1"/>
    <col min="20" max="20" width="1" customWidth="1"/>
    <col min="21" max="21" width="7.6640625" customWidth="1"/>
    <col min="22" max="22" width="2.83203125" customWidth="1"/>
    <col min="23" max="23" width="13.6640625" customWidth="1"/>
    <col min="24" max="24" width="1" customWidth="1"/>
    <col min="25" max="25" width="7.83203125" customWidth="1"/>
    <col min="26" max="26" width="1" customWidth="1"/>
    <col min="27" max="27" width="7.5" customWidth="1"/>
    <col min="28" max="28" width="1" customWidth="1"/>
    <col min="29" max="29" width="9.83203125" customWidth="1"/>
    <col min="30" max="30" width="1" customWidth="1"/>
    <col min="31" max="31" width="7.6640625" customWidth="1"/>
    <col min="32" max="32" width="2.83203125" customWidth="1"/>
    <col min="33" max="33" width="13.6640625" customWidth="1"/>
    <col min="34" max="34" width="0.6640625" customWidth="1"/>
    <col min="35" max="35" width="7.6640625" customWidth="1"/>
    <col min="36" max="36" width="0.6640625" customWidth="1"/>
    <col min="37" max="37" width="7.6640625" customWidth="1"/>
    <col min="38" max="38" width="0.6640625" customWidth="1"/>
    <col min="39" max="39" width="9.1640625" customWidth="1"/>
    <col min="40" max="40" width="0.6640625" customWidth="1"/>
    <col min="41" max="41" width="7.6640625" customWidth="1"/>
    <col min="42" max="42" width="2.83203125" customWidth="1"/>
    <col min="43" max="43" width="13.6640625" customWidth="1"/>
    <col min="44" max="44" width="0.6640625" customWidth="1"/>
    <col min="45" max="45" width="7.6640625" customWidth="1"/>
    <col min="46" max="46" width="0.6640625" customWidth="1"/>
    <col min="47" max="47" width="7.6640625" customWidth="1"/>
    <col min="48" max="48" width="0.6640625" customWidth="1"/>
    <col min="49" max="49" width="9.5" customWidth="1"/>
    <col min="50" max="50" width="0.6640625" customWidth="1"/>
    <col min="51" max="51" width="7.6640625" customWidth="1"/>
  </cols>
  <sheetData>
    <row r="1" spans="1:51" ht="12.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28"/>
      <c r="AF1" s="429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3" t="s">
        <v>0</v>
      </c>
    </row>
    <row r="2" spans="1:51" ht="18.75" customHeight="1" x14ac:dyDescent="0.25">
      <c r="A2" s="549" t="s">
        <v>1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98"/>
      <c r="AF2" s="480"/>
      <c r="AG2" s="480"/>
      <c r="AH2" s="480"/>
      <c r="AI2" s="480"/>
      <c r="AJ2" s="480"/>
      <c r="AK2" s="480"/>
      <c r="AL2" s="480"/>
      <c r="AM2" s="480"/>
      <c r="AN2" s="480"/>
      <c r="AO2" s="480"/>
      <c r="AP2" s="480"/>
      <c r="AQ2" s="480"/>
      <c r="AR2" s="480"/>
      <c r="AS2" s="480"/>
      <c r="AT2" s="480"/>
      <c r="AU2" s="480"/>
      <c r="AV2" s="480"/>
      <c r="AW2" s="480"/>
      <c r="AX2" s="480"/>
      <c r="AY2" s="481"/>
    </row>
    <row r="3" spans="1:51" ht="18.75" customHeight="1" x14ac:dyDescent="0.25">
      <c r="A3" s="549" t="s">
        <v>159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80"/>
      <c r="AQ3" s="480"/>
      <c r="AR3" s="480"/>
      <c r="AS3" s="480"/>
      <c r="AT3" s="480"/>
      <c r="AU3" s="480"/>
      <c r="AV3" s="480"/>
      <c r="AW3" s="480"/>
      <c r="AX3" s="480"/>
      <c r="AY3" s="481"/>
    </row>
    <row r="4" spans="1:51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</row>
    <row r="5" spans="1:51" ht="12.6" customHeight="1" x14ac:dyDescent="0.2">
      <c r="A5" s="430"/>
      <c r="B5" s="190" t="s">
        <v>3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1"/>
      <c r="AF5" s="431"/>
      <c r="AG5" s="431"/>
      <c r="AH5" s="431"/>
      <c r="AI5" s="431"/>
      <c r="AJ5" s="431"/>
      <c r="AK5" s="431"/>
      <c r="AL5" s="431"/>
      <c r="AM5" s="431"/>
      <c r="AN5" s="431"/>
      <c r="AO5" s="431"/>
      <c r="AP5" s="431"/>
      <c r="AQ5" s="431"/>
      <c r="AR5" s="431"/>
      <c r="AS5" s="431"/>
      <c r="AT5" s="431"/>
      <c r="AU5" s="431"/>
      <c r="AV5" s="431"/>
      <c r="AW5" s="431"/>
      <c r="AX5" s="431"/>
      <c r="AY5" s="431"/>
    </row>
    <row r="6" spans="1:51" ht="12.6" customHeight="1" x14ac:dyDescent="0.2">
      <c r="A6" s="430"/>
      <c r="B6" s="190" t="s">
        <v>4</v>
      </c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1"/>
      <c r="AF6" s="431"/>
      <c r="AG6" s="431"/>
      <c r="AH6" s="431"/>
      <c r="AI6" s="431"/>
      <c r="AJ6" s="431"/>
      <c r="AK6" s="431"/>
      <c r="AL6" s="431"/>
      <c r="AM6" s="431"/>
      <c r="AN6" s="431"/>
      <c r="AO6" s="431"/>
      <c r="AP6" s="431"/>
      <c r="AQ6" s="431"/>
      <c r="AR6" s="431"/>
      <c r="AS6" s="431"/>
      <c r="AT6" s="431"/>
      <c r="AU6" s="431"/>
      <c r="AV6" s="431"/>
      <c r="AW6" s="431"/>
      <c r="AX6" s="431"/>
      <c r="AY6" s="431"/>
    </row>
    <row r="7" spans="1:51" ht="12.6" customHeight="1" x14ac:dyDescent="0.2">
      <c r="A7" s="430"/>
      <c r="B7" s="4" t="s">
        <v>5</v>
      </c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1"/>
      <c r="AF7" s="431"/>
      <c r="AG7" s="431"/>
      <c r="AH7" s="431"/>
      <c r="AI7" s="431"/>
      <c r="AJ7" s="431"/>
      <c r="AK7" s="431"/>
      <c r="AL7" s="431"/>
      <c r="AM7" s="431"/>
      <c r="AN7" s="431"/>
      <c r="AO7" s="431"/>
      <c r="AP7" s="431"/>
      <c r="AQ7" s="431"/>
      <c r="AR7" s="431"/>
      <c r="AS7" s="431"/>
      <c r="AT7" s="431"/>
      <c r="AU7" s="431"/>
      <c r="AV7" s="431"/>
      <c r="AW7" s="431"/>
      <c r="AX7" s="431"/>
      <c r="AY7" s="431"/>
    </row>
    <row r="8" spans="1:51" ht="12.6" customHeight="1" x14ac:dyDescent="0.2">
      <c r="A8" s="1"/>
      <c r="B8" s="4" t="s">
        <v>6</v>
      </c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</row>
    <row r="9" spans="1:51" ht="12.6" customHeight="1" x14ac:dyDescent="0.2">
      <c r="A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</row>
    <row r="10" spans="1:51" ht="12.6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</row>
    <row r="11" spans="1:51" ht="18.75" customHeight="1" x14ac:dyDescent="0.2">
      <c r="A11" s="1"/>
      <c r="B11" s="432" t="s">
        <v>160</v>
      </c>
      <c r="C11" s="583" t="s">
        <v>161</v>
      </c>
      <c r="D11" s="584"/>
      <c r="E11" s="584"/>
      <c r="F11" s="584"/>
      <c r="G11" s="584"/>
      <c r="H11" s="584"/>
      <c r="I11" s="584"/>
      <c r="J11" s="584"/>
      <c r="K11" s="584"/>
      <c r="L11" s="433"/>
      <c r="M11" s="583" t="s">
        <v>162</v>
      </c>
      <c r="N11" s="585"/>
      <c r="O11" s="585"/>
      <c r="P11" s="585"/>
      <c r="Q11" s="585"/>
      <c r="R11" s="585"/>
      <c r="S11" s="585"/>
      <c r="T11" s="585"/>
      <c r="U11" s="585"/>
      <c r="V11" s="433"/>
      <c r="W11" s="583" t="s">
        <v>163</v>
      </c>
      <c r="X11" s="585"/>
      <c r="Y11" s="585"/>
      <c r="Z11" s="585"/>
      <c r="AA11" s="585"/>
      <c r="AB11" s="585"/>
      <c r="AC11" s="585"/>
      <c r="AD11" s="585"/>
      <c r="AE11" s="585"/>
      <c r="AF11" s="434"/>
      <c r="AG11" s="583" t="s">
        <v>164</v>
      </c>
      <c r="AH11" s="585"/>
      <c r="AI11" s="585"/>
      <c r="AJ11" s="585"/>
      <c r="AK11" s="585"/>
      <c r="AL11" s="585"/>
      <c r="AM11" s="585"/>
      <c r="AN11" s="585"/>
      <c r="AO11" s="585"/>
      <c r="AP11" s="434"/>
      <c r="AQ11" s="583" t="s">
        <v>165</v>
      </c>
      <c r="AR11" s="585"/>
      <c r="AS11" s="585"/>
      <c r="AT11" s="585"/>
      <c r="AU11" s="585"/>
      <c r="AV11" s="585"/>
      <c r="AW11" s="585"/>
      <c r="AX11" s="585"/>
      <c r="AY11" s="586"/>
    </row>
    <row r="12" spans="1:51" ht="18.75" customHeight="1" x14ac:dyDescent="0.2">
      <c r="A12" s="1"/>
      <c r="B12" s="192"/>
      <c r="C12" s="195" t="s">
        <v>166</v>
      </c>
      <c r="D12" s="1"/>
      <c r="E12" s="195" t="s">
        <v>167</v>
      </c>
      <c r="F12" s="1"/>
      <c r="G12" s="195" t="s">
        <v>168</v>
      </c>
      <c r="H12" s="1"/>
      <c r="I12" s="195" t="s">
        <v>169</v>
      </c>
      <c r="J12" s="1"/>
      <c r="K12" s="195" t="s">
        <v>58</v>
      </c>
      <c r="L12" s="1"/>
      <c r="M12" s="195" t="s">
        <v>166</v>
      </c>
      <c r="N12" s="1"/>
      <c r="O12" s="195" t="s">
        <v>167</v>
      </c>
      <c r="P12" s="1"/>
      <c r="Q12" s="195" t="s">
        <v>168</v>
      </c>
      <c r="R12" s="1"/>
      <c r="S12" s="195" t="s">
        <v>169</v>
      </c>
      <c r="T12" s="1"/>
      <c r="U12" s="250" t="s">
        <v>58</v>
      </c>
      <c r="V12" s="1"/>
      <c r="W12" s="195" t="s">
        <v>166</v>
      </c>
      <c r="X12" s="1"/>
      <c r="Y12" s="195" t="s">
        <v>167</v>
      </c>
      <c r="Z12" s="1"/>
      <c r="AA12" s="195" t="s">
        <v>168</v>
      </c>
      <c r="AB12" s="1"/>
      <c r="AC12" s="195" t="s">
        <v>169</v>
      </c>
      <c r="AD12" s="1"/>
      <c r="AE12" s="250" t="s">
        <v>58</v>
      </c>
      <c r="AF12" s="29"/>
      <c r="AG12" s="195" t="s">
        <v>166</v>
      </c>
      <c r="AH12" s="1"/>
      <c r="AI12" s="195" t="s">
        <v>167</v>
      </c>
      <c r="AJ12" s="1"/>
      <c r="AK12" s="195" t="s">
        <v>168</v>
      </c>
      <c r="AL12" s="1"/>
      <c r="AM12" s="195" t="s">
        <v>169</v>
      </c>
      <c r="AN12" s="1"/>
      <c r="AO12" s="250" t="s">
        <v>58</v>
      </c>
      <c r="AP12" s="29"/>
      <c r="AQ12" s="195" t="s">
        <v>166</v>
      </c>
      <c r="AR12" s="1"/>
      <c r="AS12" s="195" t="s">
        <v>167</v>
      </c>
      <c r="AT12" s="1"/>
      <c r="AU12" s="195" t="s">
        <v>168</v>
      </c>
      <c r="AV12" s="1"/>
      <c r="AW12" s="195" t="s">
        <v>169</v>
      </c>
      <c r="AX12" s="1"/>
      <c r="AY12" s="196" t="s">
        <v>58</v>
      </c>
    </row>
    <row r="13" spans="1:51" ht="15" customHeight="1" x14ac:dyDescent="0.2">
      <c r="A13" s="1"/>
      <c r="B13" s="435" t="s">
        <v>170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9"/>
      <c r="V13" s="1"/>
      <c r="W13" s="1"/>
      <c r="X13" s="1"/>
      <c r="Y13" s="1"/>
      <c r="Z13" s="1"/>
      <c r="AA13" s="88"/>
      <c r="AB13" s="1"/>
      <c r="AC13" s="1"/>
      <c r="AD13" s="1"/>
      <c r="AE13" s="29"/>
      <c r="AF13" s="29"/>
      <c r="AG13" s="1"/>
      <c r="AH13" s="1"/>
      <c r="AI13" s="1"/>
      <c r="AJ13" s="1"/>
      <c r="AK13" s="1"/>
      <c r="AL13" s="1"/>
      <c r="AM13" s="1"/>
      <c r="AN13" s="1"/>
      <c r="AO13" s="29"/>
      <c r="AP13" s="29"/>
      <c r="AQ13" s="1"/>
      <c r="AR13" s="1"/>
      <c r="AS13" s="1"/>
      <c r="AT13" s="1"/>
      <c r="AU13" s="1"/>
      <c r="AV13" s="1"/>
      <c r="AW13" s="1"/>
      <c r="AX13" s="1"/>
      <c r="AY13" s="197"/>
    </row>
    <row r="14" spans="1:51" ht="15" customHeight="1" x14ac:dyDescent="0.2">
      <c r="A14" s="1"/>
      <c r="B14" s="436" t="s">
        <v>171</v>
      </c>
      <c r="C14" s="437">
        <v>2163.1999999999998</v>
      </c>
      <c r="D14" s="1"/>
      <c r="E14" s="438">
        <v>0.04</v>
      </c>
      <c r="F14" s="1"/>
      <c r="G14" s="101">
        <v>0</v>
      </c>
      <c r="H14" s="1"/>
      <c r="I14" s="438">
        <v>0.13</v>
      </c>
      <c r="J14" s="1"/>
      <c r="K14" s="438">
        <v>0.17</v>
      </c>
      <c r="L14" s="1"/>
      <c r="M14" s="437">
        <v>2445.4</v>
      </c>
      <c r="N14" s="1"/>
      <c r="O14" s="438">
        <v>0.03</v>
      </c>
      <c r="P14" s="1"/>
      <c r="Q14" s="438">
        <v>0</v>
      </c>
      <c r="R14" s="1"/>
      <c r="S14" s="438">
        <v>0.12</v>
      </c>
      <c r="T14" s="1"/>
      <c r="U14" s="438">
        <v>0.15</v>
      </c>
      <c r="V14" s="98"/>
      <c r="W14" s="437">
        <v>2499</v>
      </c>
      <c r="X14" s="1"/>
      <c r="Y14" s="438">
        <v>0.02</v>
      </c>
      <c r="Z14" s="1"/>
      <c r="AA14" s="101">
        <v>0</v>
      </c>
      <c r="AB14" s="1"/>
      <c r="AC14" s="438">
        <v>0.15</v>
      </c>
      <c r="AD14" s="1"/>
      <c r="AE14" s="438">
        <v>0.17</v>
      </c>
      <c r="AF14" s="49"/>
      <c r="AG14" s="176"/>
      <c r="AH14" s="24"/>
      <c r="AI14" s="24"/>
      <c r="AJ14" s="24"/>
      <c r="AK14" s="94"/>
      <c r="AL14" s="24"/>
      <c r="AM14" s="24"/>
      <c r="AN14" s="24"/>
      <c r="AO14" s="49"/>
      <c r="AP14" s="49"/>
      <c r="AQ14" s="439">
        <v>7107.6</v>
      </c>
      <c r="AR14" s="24"/>
      <c r="AS14" s="75">
        <v>0.03</v>
      </c>
      <c r="AT14" s="24"/>
      <c r="AU14" s="75">
        <v>0</v>
      </c>
      <c r="AV14" s="24"/>
      <c r="AW14" s="75">
        <v>0.13</v>
      </c>
      <c r="AX14" s="24"/>
      <c r="AY14" s="440">
        <v>0.16</v>
      </c>
    </row>
    <row r="15" spans="1:51" ht="15" customHeight="1" x14ac:dyDescent="0.2">
      <c r="A15" s="1"/>
      <c r="B15" s="436" t="s">
        <v>146</v>
      </c>
      <c r="C15" s="130">
        <v>911.6</v>
      </c>
      <c r="D15" s="1"/>
      <c r="E15" s="438">
        <v>-0.03</v>
      </c>
      <c r="F15" s="1"/>
      <c r="G15" s="438">
        <v>-0.06</v>
      </c>
      <c r="H15" s="1"/>
      <c r="I15" s="101">
        <v>0.05</v>
      </c>
      <c r="J15" s="1"/>
      <c r="K15" s="438">
        <v>-0.05</v>
      </c>
      <c r="L15" s="1"/>
      <c r="M15" s="130">
        <v>925.7</v>
      </c>
      <c r="N15" s="1"/>
      <c r="O15" s="438">
        <v>-0.06</v>
      </c>
      <c r="P15" s="1"/>
      <c r="Q15" s="438">
        <v>0.01</v>
      </c>
      <c r="R15" s="1"/>
      <c r="S15" s="438">
        <v>0.04</v>
      </c>
      <c r="T15" s="1"/>
      <c r="U15" s="438">
        <v>-0.01</v>
      </c>
      <c r="V15" s="98"/>
      <c r="W15" s="130">
        <v>866.5</v>
      </c>
      <c r="X15" s="1"/>
      <c r="Y15" s="438">
        <v>-0.04</v>
      </c>
      <c r="Z15" s="1"/>
      <c r="AA15" s="438">
        <v>-0.02</v>
      </c>
      <c r="AB15" s="1"/>
      <c r="AC15" s="438">
        <v>-0.02</v>
      </c>
      <c r="AD15" s="1"/>
      <c r="AE15" s="438">
        <v>-0.08</v>
      </c>
      <c r="AF15" s="49"/>
      <c r="AG15" s="441"/>
      <c r="AH15" s="24"/>
      <c r="AI15" s="24"/>
      <c r="AJ15" s="24"/>
      <c r="AK15" s="24"/>
      <c r="AL15" s="24"/>
      <c r="AM15" s="24"/>
      <c r="AN15" s="24"/>
      <c r="AO15" s="49"/>
      <c r="AP15" s="49"/>
      <c r="AQ15" s="130">
        <v>2703.9</v>
      </c>
      <c r="AR15" s="24"/>
      <c r="AS15" s="75">
        <v>-0.04</v>
      </c>
      <c r="AT15" s="24"/>
      <c r="AU15" s="75">
        <v>-0.02</v>
      </c>
      <c r="AV15" s="24"/>
      <c r="AW15" s="75">
        <v>0.02</v>
      </c>
      <c r="AX15" s="24"/>
      <c r="AY15" s="440">
        <v>-0.05</v>
      </c>
    </row>
    <row r="16" spans="1:51" ht="15" customHeight="1" x14ac:dyDescent="0.2">
      <c r="A16" s="1"/>
      <c r="B16" s="436" t="s">
        <v>147</v>
      </c>
      <c r="C16" s="130">
        <v>482</v>
      </c>
      <c r="D16" s="1"/>
      <c r="E16" s="101">
        <v>-0.04</v>
      </c>
      <c r="F16" s="1"/>
      <c r="G16" s="438">
        <v>0.02</v>
      </c>
      <c r="H16" s="1"/>
      <c r="I16" s="438">
        <v>0.18</v>
      </c>
      <c r="J16" s="1"/>
      <c r="K16" s="438">
        <v>0.16</v>
      </c>
      <c r="L16" s="1"/>
      <c r="M16" s="130">
        <v>593.79999999999995</v>
      </c>
      <c r="N16" s="1"/>
      <c r="O16" s="438">
        <v>-7.0000000000000007E-2</v>
      </c>
      <c r="P16" s="1"/>
      <c r="Q16" s="438">
        <v>0.11</v>
      </c>
      <c r="R16" s="1"/>
      <c r="S16" s="438">
        <v>0.16</v>
      </c>
      <c r="T16" s="1"/>
      <c r="U16" s="438">
        <v>0.21</v>
      </c>
      <c r="V16" s="98"/>
      <c r="W16" s="130">
        <v>568.5</v>
      </c>
      <c r="X16" s="1"/>
      <c r="Y16" s="438">
        <v>-0.06</v>
      </c>
      <c r="Z16" s="1"/>
      <c r="AA16" s="438">
        <v>0.18</v>
      </c>
      <c r="AB16" s="1"/>
      <c r="AC16" s="438">
        <v>0.02</v>
      </c>
      <c r="AD16" s="1"/>
      <c r="AE16" s="438">
        <v>0.15</v>
      </c>
      <c r="AF16" s="49"/>
      <c r="AG16" s="94"/>
      <c r="AH16" s="24"/>
      <c r="AI16" s="24"/>
      <c r="AJ16" s="24"/>
      <c r="AK16" s="24"/>
      <c r="AL16" s="24"/>
      <c r="AM16" s="24"/>
      <c r="AN16" s="24"/>
      <c r="AO16" s="49"/>
      <c r="AP16" s="49"/>
      <c r="AQ16" s="130">
        <v>1644.3</v>
      </c>
      <c r="AR16" s="24"/>
      <c r="AS16" s="75">
        <v>-0.05</v>
      </c>
      <c r="AT16" s="24"/>
      <c r="AU16" s="75">
        <v>0.11</v>
      </c>
      <c r="AV16" s="24"/>
      <c r="AW16" s="75">
        <v>0.12</v>
      </c>
      <c r="AX16" s="24"/>
      <c r="AY16" s="440">
        <v>0.17</v>
      </c>
    </row>
    <row r="17" spans="1:51" ht="15" customHeight="1" x14ac:dyDescent="0.2">
      <c r="A17" s="1"/>
      <c r="B17" s="436" t="s">
        <v>172</v>
      </c>
      <c r="C17" s="137">
        <v>553.70000000000005</v>
      </c>
      <c r="D17" s="1"/>
      <c r="E17" s="438">
        <v>0</v>
      </c>
      <c r="F17" s="1"/>
      <c r="G17" s="101">
        <v>-0.1</v>
      </c>
      <c r="H17" s="1"/>
      <c r="I17" s="438">
        <v>-0.08</v>
      </c>
      <c r="J17" s="1"/>
      <c r="K17" s="438">
        <v>-0.17</v>
      </c>
      <c r="L17" s="1"/>
      <c r="M17" s="137">
        <v>580</v>
      </c>
      <c r="N17" s="1"/>
      <c r="O17" s="438">
        <v>0</v>
      </c>
      <c r="P17" s="1"/>
      <c r="Q17" s="438">
        <v>-0.08</v>
      </c>
      <c r="R17" s="1"/>
      <c r="S17" s="101">
        <v>0.05</v>
      </c>
      <c r="T17" s="1"/>
      <c r="U17" s="438">
        <v>-0.03</v>
      </c>
      <c r="V17" s="98"/>
      <c r="W17" s="137">
        <v>551.6</v>
      </c>
      <c r="X17" s="1"/>
      <c r="Y17" s="438">
        <v>0</v>
      </c>
      <c r="Z17" s="1"/>
      <c r="AA17" s="438">
        <v>-0.05</v>
      </c>
      <c r="AB17" s="1"/>
      <c r="AC17" s="438">
        <v>-0.03</v>
      </c>
      <c r="AD17" s="1"/>
      <c r="AE17" s="438">
        <v>-0.08</v>
      </c>
      <c r="AF17" s="49"/>
      <c r="AG17" s="442"/>
      <c r="AH17" s="24"/>
      <c r="AI17" s="24"/>
      <c r="AJ17" s="24"/>
      <c r="AK17" s="24"/>
      <c r="AL17" s="24"/>
      <c r="AM17" s="24"/>
      <c r="AN17" s="24"/>
      <c r="AO17" s="49"/>
      <c r="AP17" s="49"/>
      <c r="AQ17" s="137">
        <v>1685.3</v>
      </c>
      <c r="AR17" s="24"/>
      <c r="AS17" s="101">
        <v>0</v>
      </c>
      <c r="AT17" s="24"/>
      <c r="AU17" s="75">
        <v>-7.0000000000000007E-2</v>
      </c>
      <c r="AV17" s="24"/>
      <c r="AW17" s="75">
        <v>-0.02</v>
      </c>
      <c r="AX17" s="24"/>
      <c r="AY17" s="440">
        <v>-0.09</v>
      </c>
    </row>
    <row r="18" spans="1:51" ht="15" customHeight="1" x14ac:dyDescent="0.2">
      <c r="A18" s="1"/>
      <c r="B18" s="435" t="s">
        <v>173</v>
      </c>
      <c r="C18" s="130">
        <v>4110.5</v>
      </c>
      <c r="D18" s="1"/>
      <c r="E18" s="101">
        <v>0.01</v>
      </c>
      <c r="F18" s="1"/>
      <c r="G18" s="101">
        <v>-0.03</v>
      </c>
      <c r="H18" s="1"/>
      <c r="I18" s="101">
        <v>0.08</v>
      </c>
      <c r="J18" s="1"/>
      <c r="K18" s="101">
        <v>0.06</v>
      </c>
      <c r="L18" s="1"/>
      <c r="M18" s="130">
        <v>4545</v>
      </c>
      <c r="N18" s="1"/>
      <c r="O18" s="101">
        <v>0</v>
      </c>
      <c r="P18" s="1"/>
      <c r="Q18" s="101">
        <v>0.01</v>
      </c>
      <c r="R18" s="1"/>
      <c r="S18" s="101">
        <v>0.1</v>
      </c>
      <c r="T18" s="1"/>
      <c r="U18" s="101">
        <v>0.1</v>
      </c>
      <c r="V18" s="98"/>
      <c r="W18" s="130">
        <v>4485.5</v>
      </c>
      <c r="X18" s="1"/>
      <c r="Y18" s="101">
        <v>-0.01</v>
      </c>
      <c r="Z18" s="1"/>
      <c r="AA18" s="101">
        <v>0.01</v>
      </c>
      <c r="AB18" s="1"/>
      <c r="AC18" s="101">
        <v>7.0000000000000007E-2</v>
      </c>
      <c r="AD18" s="1"/>
      <c r="AE18" s="101">
        <v>7.0000000000000007E-2</v>
      </c>
      <c r="AF18" s="49"/>
      <c r="AG18" s="443"/>
      <c r="AH18" s="24"/>
      <c r="AI18" s="24"/>
      <c r="AJ18" s="24"/>
      <c r="AK18" s="24"/>
      <c r="AL18" s="24"/>
      <c r="AM18" s="24"/>
      <c r="AN18" s="24"/>
      <c r="AO18" s="49"/>
      <c r="AP18" s="49"/>
      <c r="AQ18" s="130">
        <v>13141.1</v>
      </c>
      <c r="AR18" s="24"/>
      <c r="AS18" s="101">
        <v>0</v>
      </c>
      <c r="AT18" s="24"/>
      <c r="AU18" s="75">
        <v>0</v>
      </c>
      <c r="AV18" s="24"/>
      <c r="AW18" s="75">
        <v>0.08</v>
      </c>
      <c r="AX18" s="24"/>
      <c r="AY18" s="440">
        <v>0.08</v>
      </c>
    </row>
    <row r="19" spans="1:51" ht="12.6" customHeight="1" x14ac:dyDescent="0.2">
      <c r="A19" s="1"/>
      <c r="B19" s="192"/>
      <c r="C19" s="94"/>
      <c r="D19" s="1"/>
      <c r="E19" s="24"/>
      <c r="F19" s="1"/>
      <c r="G19" s="24"/>
      <c r="H19" s="1"/>
      <c r="I19" s="24"/>
      <c r="J19" s="1"/>
      <c r="K19" s="49"/>
      <c r="L19" s="1"/>
      <c r="M19" s="52"/>
      <c r="N19" s="98"/>
      <c r="O19" s="24"/>
      <c r="P19" s="1"/>
      <c r="Q19" s="49"/>
      <c r="R19" s="1"/>
      <c r="S19" s="24"/>
      <c r="T19" s="1"/>
      <c r="U19" s="49"/>
      <c r="V19" s="98"/>
      <c r="W19" s="94"/>
      <c r="X19" s="1"/>
      <c r="Y19" s="24"/>
      <c r="Z19" s="1"/>
      <c r="AA19" s="24"/>
      <c r="AB19" s="1"/>
      <c r="AC19" s="24"/>
      <c r="AD19" s="1"/>
      <c r="AE19" s="49"/>
      <c r="AF19" s="49"/>
      <c r="AG19" s="94"/>
      <c r="AH19" s="24"/>
      <c r="AI19" s="24"/>
      <c r="AJ19" s="24"/>
      <c r="AK19" s="24"/>
      <c r="AL19" s="24"/>
      <c r="AM19" s="24"/>
      <c r="AN19" s="24"/>
      <c r="AO19" s="49"/>
      <c r="AP19" s="49"/>
      <c r="AQ19" s="94"/>
      <c r="AR19" s="24"/>
      <c r="AS19" s="24"/>
      <c r="AT19" s="24"/>
      <c r="AU19" s="24"/>
      <c r="AV19" s="24"/>
      <c r="AW19" s="24"/>
      <c r="AX19" s="24"/>
      <c r="AY19" s="444"/>
    </row>
    <row r="20" spans="1:51" ht="12.6" customHeight="1" x14ac:dyDescent="0.2">
      <c r="A20" s="1"/>
      <c r="B20" s="435" t="s">
        <v>174</v>
      </c>
      <c r="C20" s="137">
        <v>754.6</v>
      </c>
      <c r="D20" s="1"/>
      <c r="E20" s="101">
        <v>0.01</v>
      </c>
      <c r="F20" s="1"/>
      <c r="G20" s="101">
        <v>-0.04</v>
      </c>
      <c r="H20" s="1"/>
      <c r="I20" s="101">
        <v>0.03</v>
      </c>
      <c r="J20" s="1"/>
      <c r="K20" s="101">
        <v>0.01</v>
      </c>
      <c r="L20" s="1"/>
      <c r="M20" s="137">
        <v>859.8</v>
      </c>
      <c r="N20" s="56"/>
      <c r="O20" s="101">
        <v>0.02</v>
      </c>
      <c r="P20" s="56"/>
      <c r="Q20" s="101">
        <v>-0.02</v>
      </c>
      <c r="R20" s="1"/>
      <c r="S20" s="101">
        <v>0.02</v>
      </c>
      <c r="T20" s="1"/>
      <c r="U20" s="101">
        <v>0.02</v>
      </c>
      <c r="V20" s="98"/>
      <c r="W20" s="137">
        <v>706.2</v>
      </c>
      <c r="X20" s="1"/>
      <c r="Y20" s="101">
        <v>0</v>
      </c>
      <c r="Z20" s="24"/>
      <c r="AA20" s="101">
        <v>-0.01</v>
      </c>
      <c r="AB20" s="1"/>
      <c r="AC20" s="101">
        <v>-0.09</v>
      </c>
      <c r="AD20" s="1"/>
      <c r="AE20" s="101">
        <v>-0.09</v>
      </c>
      <c r="AF20" s="49"/>
      <c r="AG20" s="442"/>
      <c r="AH20" s="24"/>
      <c r="AI20" s="24"/>
      <c r="AJ20" s="24"/>
      <c r="AK20" s="24"/>
      <c r="AL20" s="24"/>
      <c r="AM20" s="24"/>
      <c r="AN20" s="24"/>
      <c r="AO20" s="49"/>
      <c r="AP20" s="49"/>
      <c r="AQ20" s="137">
        <v>2320.5</v>
      </c>
      <c r="AR20" s="24"/>
      <c r="AS20" s="75">
        <v>0.01</v>
      </c>
      <c r="AT20" s="24"/>
      <c r="AU20" s="75">
        <v>-0.02</v>
      </c>
      <c r="AV20" s="24"/>
      <c r="AW20" s="75">
        <v>-0.01</v>
      </c>
      <c r="AX20" s="24"/>
      <c r="AY20" s="440">
        <v>-0.02</v>
      </c>
    </row>
    <row r="21" spans="1:51" ht="12.6" customHeight="1" x14ac:dyDescent="0.2">
      <c r="A21" s="1"/>
      <c r="B21" s="192"/>
      <c r="C21" s="14"/>
      <c r="D21" s="1"/>
      <c r="E21" s="24"/>
      <c r="F21" s="1"/>
      <c r="G21" s="24"/>
      <c r="H21" s="1"/>
      <c r="I21" s="24"/>
      <c r="J21" s="1"/>
      <c r="K21" s="49"/>
      <c r="L21" s="1"/>
      <c r="M21" s="445"/>
      <c r="N21" s="98"/>
      <c r="O21" s="24"/>
      <c r="P21" s="1"/>
      <c r="Q21" s="24"/>
      <c r="R21" s="1"/>
      <c r="S21" s="24"/>
      <c r="T21" s="1"/>
      <c r="U21" s="49"/>
      <c r="V21" s="98"/>
      <c r="W21" s="14"/>
      <c r="X21" s="1"/>
      <c r="Y21" s="24"/>
      <c r="Z21" s="1"/>
      <c r="AA21" s="24"/>
      <c r="AB21" s="1"/>
      <c r="AC21" s="24"/>
      <c r="AD21" s="1"/>
      <c r="AE21" s="49"/>
      <c r="AF21" s="49"/>
      <c r="AG21" s="63"/>
      <c r="AH21" s="24"/>
      <c r="AI21" s="24"/>
      <c r="AJ21" s="24"/>
      <c r="AK21" s="24"/>
      <c r="AL21" s="24"/>
      <c r="AM21" s="24"/>
      <c r="AN21" s="24"/>
      <c r="AO21" s="49"/>
      <c r="AP21" s="49"/>
      <c r="AQ21" s="63"/>
      <c r="AR21" s="24"/>
      <c r="AS21" s="24"/>
      <c r="AT21" s="24"/>
      <c r="AU21" s="24"/>
      <c r="AV21" s="24"/>
      <c r="AW21" s="24"/>
      <c r="AX21" s="24"/>
      <c r="AY21" s="444"/>
    </row>
    <row r="22" spans="1:51" ht="12.6" customHeight="1" x14ac:dyDescent="0.2">
      <c r="A22" s="1"/>
      <c r="B22" s="435" t="s">
        <v>175</v>
      </c>
      <c r="C22" s="446">
        <v>4865.1000000000004</v>
      </c>
      <c r="D22" s="56"/>
      <c r="E22" s="101">
        <v>0.01</v>
      </c>
      <c r="F22" s="56"/>
      <c r="G22" s="101">
        <v>-0.03</v>
      </c>
      <c r="H22" s="56"/>
      <c r="I22" s="101">
        <v>7.0000000000000007E-2</v>
      </c>
      <c r="J22" s="56"/>
      <c r="K22" s="101">
        <v>0.05</v>
      </c>
      <c r="L22" s="1"/>
      <c r="M22" s="446">
        <v>5404.8</v>
      </c>
      <c r="N22" s="56"/>
      <c r="O22" s="101">
        <v>0</v>
      </c>
      <c r="P22" s="56"/>
      <c r="Q22" s="101">
        <v>0</v>
      </c>
      <c r="R22" s="56"/>
      <c r="S22" s="101">
        <v>0.08</v>
      </c>
      <c r="T22" s="56"/>
      <c r="U22" s="101">
        <v>0.09</v>
      </c>
      <c r="V22" s="98"/>
      <c r="W22" s="446">
        <v>5191.7</v>
      </c>
      <c r="X22" s="56"/>
      <c r="Y22" s="101">
        <v>-0.01</v>
      </c>
      <c r="Z22" s="56"/>
      <c r="AA22" s="101">
        <v>0.01</v>
      </c>
      <c r="AB22" s="56"/>
      <c r="AC22" s="101">
        <v>0.04</v>
      </c>
      <c r="AD22" s="56"/>
      <c r="AE22" s="101">
        <v>0.05</v>
      </c>
      <c r="AF22" s="49"/>
      <c r="AG22" s="447"/>
      <c r="AH22" s="105"/>
      <c r="AI22" s="105"/>
      <c r="AJ22" s="105"/>
      <c r="AK22" s="105"/>
      <c r="AL22" s="105"/>
      <c r="AM22" s="105"/>
      <c r="AN22" s="105"/>
      <c r="AO22" s="52"/>
      <c r="AP22" s="49"/>
      <c r="AQ22" s="448">
        <v>15461.6</v>
      </c>
      <c r="AR22" s="105"/>
      <c r="AS22" s="449">
        <v>0</v>
      </c>
      <c r="AT22" s="105"/>
      <c r="AU22" s="449">
        <v>-0.01</v>
      </c>
      <c r="AV22" s="105"/>
      <c r="AW22" s="449">
        <v>7.0000000000000007E-2</v>
      </c>
      <c r="AX22" s="105"/>
      <c r="AY22" s="450">
        <v>0.06</v>
      </c>
    </row>
    <row r="23" spans="1:51" ht="12.6" customHeight="1" thickBot="1" x14ac:dyDescent="0.25">
      <c r="A23" s="1"/>
      <c r="B23" s="451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3"/>
      <c r="V23" s="452"/>
      <c r="W23" s="452"/>
      <c r="X23" s="452"/>
      <c r="Y23" s="452"/>
      <c r="Z23" s="452"/>
      <c r="AA23" s="452"/>
      <c r="AB23" s="452"/>
      <c r="AC23" s="452"/>
      <c r="AD23" s="452"/>
      <c r="AE23" s="453"/>
      <c r="AF23" s="453"/>
      <c r="AG23" s="452"/>
      <c r="AH23" s="452"/>
      <c r="AI23" s="452"/>
      <c r="AJ23" s="452"/>
      <c r="AK23" s="452"/>
      <c r="AL23" s="452"/>
      <c r="AM23" s="452"/>
      <c r="AN23" s="452"/>
      <c r="AO23" s="453"/>
      <c r="AP23" s="454"/>
      <c r="AQ23" s="452"/>
      <c r="AR23" s="452"/>
      <c r="AS23" s="452"/>
      <c r="AT23" s="452"/>
      <c r="AU23" s="452"/>
      <c r="AV23" s="452"/>
      <c r="AW23" s="452"/>
      <c r="AX23" s="452"/>
      <c r="AY23" s="455"/>
    </row>
    <row r="24" spans="1:51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</row>
    <row r="25" spans="1:51" ht="12.6" customHeight="1" x14ac:dyDescent="0.2">
      <c r="A25" s="1"/>
      <c r="B25" s="487" t="s">
        <v>152</v>
      </c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</row>
    <row r="26" spans="1:51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</row>
    <row r="27" spans="1:51" ht="12.6" customHeight="1" x14ac:dyDescent="0.2">
      <c r="A27" s="1"/>
      <c r="B27" s="487" t="s">
        <v>153</v>
      </c>
      <c r="C27" s="480"/>
      <c r="D27" s="480"/>
      <c r="E27" s="480"/>
      <c r="F27" s="480"/>
      <c r="G27" s="480"/>
      <c r="H27" s="480"/>
      <c r="I27" s="480"/>
      <c r="J27" s="480"/>
      <c r="K27" s="48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</row>
    <row r="28" spans="1:51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</row>
    <row r="29" spans="1:51" ht="12.6" customHeight="1" x14ac:dyDescent="0.2">
      <c r="A29" s="1"/>
      <c r="B29" s="566" t="s">
        <v>33</v>
      </c>
      <c r="C29" s="489"/>
      <c r="D29" s="489"/>
      <c r="E29" s="489"/>
      <c r="F29" s="489"/>
      <c r="G29" s="489"/>
      <c r="H29" s="489"/>
      <c r="I29" s="489"/>
      <c r="J29" s="489"/>
      <c r="K29" s="55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</row>
    <row r="30" spans="1:51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</row>
    <row r="31" spans="1:51" ht="12.6" customHeight="1" x14ac:dyDescent="0.2">
      <c r="A31" s="1"/>
      <c r="B31" s="500" t="s">
        <v>176</v>
      </c>
      <c r="C31" s="48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</row>
    <row r="32" spans="1:51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</row>
    <row r="33" spans="1:51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</row>
    <row r="34" spans="1:51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</row>
    <row r="35" spans="1:51" ht="18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</row>
    <row r="36" spans="1:51" ht="18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</row>
    <row r="37" spans="1:51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</row>
    <row r="38" spans="1:51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</row>
    <row r="39" spans="1:51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</row>
    <row r="40" spans="1:51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</row>
    <row r="41" spans="1:51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</row>
    <row r="42" spans="1:51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</row>
    <row r="43" spans="1:51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</row>
    <row r="44" spans="1:51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</row>
    <row r="45" spans="1:51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</row>
    <row r="46" spans="1:51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</row>
    <row r="47" spans="1:5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</row>
    <row r="48" spans="1:5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</row>
    <row r="49" spans="1:5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</row>
    <row r="50" spans="1:5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</row>
    <row r="51" spans="1:5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</row>
    <row r="52" spans="1:5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</row>
    <row r="53" spans="1:5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</row>
    <row r="54" spans="1:5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</row>
    <row r="55" spans="1:5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</row>
    <row r="56" spans="1:5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</row>
    <row r="57" spans="1:5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</row>
    <row r="58" spans="1:5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</row>
    <row r="59" spans="1:5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</row>
    <row r="60" spans="1:5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</row>
    <row r="61" spans="1:5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</row>
    <row r="62" spans="1:5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</row>
    <row r="63" spans="1:5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</row>
    <row r="64" spans="1:5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</row>
    <row r="65" spans="1:5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</row>
    <row r="66" spans="1:5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</row>
    <row r="67" spans="1:5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</row>
    <row r="68" spans="1:5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</row>
    <row r="69" spans="1:5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</row>
    <row r="70" spans="1:5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</row>
    <row r="71" spans="1:5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</row>
    <row r="72" spans="1:5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</row>
    <row r="73" spans="1:5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</row>
    <row r="74" spans="1:5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</row>
    <row r="75" spans="1:5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</row>
    <row r="76" spans="1:5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</row>
    <row r="77" spans="1:5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</row>
    <row r="78" spans="1:5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</row>
    <row r="79" spans="1:5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</row>
    <row r="80" spans="1:5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</row>
    <row r="81" spans="1:5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</row>
    <row r="82" spans="1:5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</row>
    <row r="83" spans="1:5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</row>
    <row r="84" spans="1:5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</row>
    <row r="85" spans="1:5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</row>
    <row r="86" spans="1:5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</row>
    <row r="87" spans="1:5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</row>
    <row r="88" spans="1:5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</row>
    <row r="89" spans="1:51" ht="18.75" customHeight="1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</row>
  </sheetData>
  <mergeCells count="11">
    <mergeCell ref="B25:S25"/>
    <mergeCell ref="B27:K27"/>
    <mergeCell ref="B29:K29"/>
    <mergeCell ref="B31:C31"/>
    <mergeCell ref="A2:AY2"/>
    <mergeCell ref="A3:AY3"/>
    <mergeCell ref="C11:K11"/>
    <mergeCell ref="M11:U11"/>
    <mergeCell ref="W11:AE11"/>
    <mergeCell ref="AG11:AO11"/>
    <mergeCell ref="AQ11:AY11"/>
  </mergeCells>
  <pageMargins left="0.7" right="0.7" top="0.75" bottom="0.75" header="0.3" footer="0.3"/>
  <pageSetup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zoomScaleNormal="100" workbookViewId="0"/>
  </sheetViews>
  <sheetFormatPr defaultColWidth="21.5" defaultRowHeight="12.75" x14ac:dyDescent="0.2"/>
  <cols>
    <col min="1" max="1" width="31.1640625" customWidth="1"/>
    <col min="2" max="6" width="10.1640625" customWidth="1"/>
    <col min="7" max="7" width="4" customWidth="1"/>
    <col min="8" max="12" width="10.1640625" customWidth="1"/>
  </cols>
  <sheetData>
    <row r="1" spans="1:12" ht="12.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16"/>
      <c r="L1" s="3" t="s">
        <v>0</v>
      </c>
    </row>
    <row r="2" spans="1:12" ht="18.75" customHeight="1" x14ac:dyDescent="0.25">
      <c r="A2" s="549" t="s">
        <v>1</v>
      </c>
      <c r="B2" s="480"/>
      <c r="C2" s="486"/>
      <c r="D2" s="486"/>
      <c r="E2" s="486"/>
      <c r="F2" s="486"/>
      <c r="G2" s="486"/>
      <c r="H2" s="518"/>
      <c r="I2" s="480"/>
      <c r="J2" s="480"/>
      <c r="K2" s="480"/>
      <c r="L2" s="481"/>
    </row>
    <row r="3" spans="1:12" ht="18.75" customHeight="1" x14ac:dyDescent="0.25">
      <c r="A3" s="549" t="s">
        <v>177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1"/>
    </row>
    <row r="4" spans="1:12" ht="12.6" customHeight="1" x14ac:dyDescent="0.2">
      <c r="A4" s="190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29"/>
    </row>
    <row r="5" spans="1:12" ht="12.6" customHeight="1" x14ac:dyDescent="0.2">
      <c r="A5" s="190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29"/>
    </row>
    <row r="6" spans="1:12" ht="12.6" customHeight="1" x14ac:dyDescent="0.2">
      <c r="A6" s="4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29"/>
    </row>
    <row r="7" spans="1:12" ht="12.6" customHeight="1" x14ac:dyDescent="0.2">
      <c r="A7" s="4" t="s">
        <v>6</v>
      </c>
      <c r="B7" s="380"/>
      <c r="C7" s="380"/>
      <c r="D7" s="2"/>
      <c r="E7" s="380"/>
      <c r="F7" s="380"/>
      <c r="G7" s="1"/>
      <c r="H7" s="380"/>
      <c r="I7" s="380"/>
      <c r="J7" s="2"/>
      <c r="K7" s="380"/>
      <c r="L7" s="382"/>
    </row>
    <row r="8" spans="1:12" ht="12.6" customHeight="1" x14ac:dyDescent="0.2">
      <c r="B8" s="380"/>
      <c r="C8" s="380"/>
      <c r="D8" s="2"/>
      <c r="E8" s="380"/>
      <c r="F8" s="380"/>
      <c r="G8" s="1"/>
      <c r="H8" s="380"/>
      <c r="I8" s="380"/>
      <c r="J8" s="2"/>
      <c r="K8" s="380"/>
      <c r="L8" s="382"/>
    </row>
    <row r="9" spans="1:12" ht="18.75" customHeight="1" x14ac:dyDescent="0.2">
      <c r="A9" s="1"/>
      <c r="B9" s="380"/>
      <c r="C9" s="380"/>
      <c r="D9" s="2">
        <v>2016</v>
      </c>
      <c r="E9" s="380"/>
      <c r="F9" s="380"/>
      <c r="G9" s="1"/>
      <c r="H9" s="380"/>
      <c r="I9" s="380"/>
      <c r="J9" s="2">
        <v>2015</v>
      </c>
      <c r="K9" s="380"/>
      <c r="L9" s="382"/>
    </row>
    <row r="10" spans="1:12" ht="16.350000000000001" customHeight="1" x14ac:dyDescent="0.2">
      <c r="A10" s="19" t="s">
        <v>178</v>
      </c>
      <c r="B10" s="380"/>
      <c r="C10" s="380"/>
      <c r="D10" s="380"/>
      <c r="E10" s="380"/>
      <c r="F10" s="380"/>
      <c r="G10" s="1"/>
      <c r="H10" s="380"/>
      <c r="I10" s="380"/>
      <c r="J10" s="380"/>
      <c r="K10" s="380"/>
      <c r="L10" s="382"/>
    </row>
    <row r="11" spans="1:12" ht="16.350000000000001" customHeight="1" x14ac:dyDescent="0.2">
      <c r="A11" s="456" t="s">
        <v>179</v>
      </c>
      <c r="B11" s="11" t="s">
        <v>8</v>
      </c>
      <c r="C11" s="11" t="s">
        <v>10</v>
      </c>
      <c r="D11" s="11" t="s">
        <v>11</v>
      </c>
      <c r="E11" s="11" t="s">
        <v>12</v>
      </c>
      <c r="F11" s="11" t="s">
        <v>58</v>
      </c>
      <c r="G11" s="1"/>
      <c r="H11" s="11" t="s">
        <v>8</v>
      </c>
      <c r="I11" s="11" t="s">
        <v>10</v>
      </c>
      <c r="J11" s="11" t="s">
        <v>11</v>
      </c>
      <c r="K11" s="11" t="s">
        <v>12</v>
      </c>
      <c r="L11" s="12" t="s">
        <v>58</v>
      </c>
    </row>
    <row r="12" spans="1:12" ht="12.6" customHeight="1" x14ac:dyDescent="0.2">
      <c r="A12" s="1"/>
      <c r="B12" s="14"/>
      <c r="C12" s="457"/>
      <c r="D12" s="152"/>
      <c r="E12" s="152"/>
      <c r="F12" s="14"/>
      <c r="G12" s="1"/>
      <c r="H12" s="14"/>
      <c r="I12" s="14"/>
      <c r="J12" s="14"/>
      <c r="K12" s="14"/>
      <c r="L12" s="62"/>
    </row>
    <row r="13" spans="1:12" ht="16.350000000000001" customHeight="1" x14ac:dyDescent="0.2">
      <c r="A13" s="40" t="s">
        <v>180</v>
      </c>
      <c r="B13" s="439">
        <v>-43.4</v>
      </c>
      <c r="C13" s="437">
        <v>-43.2</v>
      </c>
      <c r="D13" s="437">
        <v>-47.2</v>
      </c>
      <c r="E13" s="458"/>
      <c r="F13" s="437">
        <v>-133.80000000000001</v>
      </c>
      <c r="G13" s="1"/>
      <c r="H13" s="437">
        <v>-40.9</v>
      </c>
      <c r="I13" s="437">
        <v>-36.799999999999997</v>
      </c>
      <c r="J13" s="437">
        <v>-39.299999999999997</v>
      </c>
      <c r="K13" s="437">
        <v>-44.2</v>
      </c>
      <c r="L13" s="437">
        <v>-161.19999999999999</v>
      </c>
    </row>
    <row r="14" spans="1:12" ht="16.350000000000001" customHeight="1" x14ac:dyDescent="0.2">
      <c r="A14" s="40" t="s">
        <v>181</v>
      </c>
      <c r="B14" s="459">
        <v>24.2</v>
      </c>
      <c r="C14" s="137">
        <v>23.5</v>
      </c>
      <c r="D14" s="137">
        <v>29.1</v>
      </c>
      <c r="E14" s="460"/>
      <c r="F14" s="137">
        <v>76.8</v>
      </c>
      <c r="G14" s="1"/>
      <c r="H14" s="137">
        <v>21.4</v>
      </c>
      <c r="I14" s="137">
        <v>20.6</v>
      </c>
      <c r="J14" s="137">
        <v>21.2</v>
      </c>
      <c r="K14" s="137">
        <v>23.8</v>
      </c>
      <c r="L14" s="137">
        <v>87</v>
      </c>
    </row>
    <row r="15" spans="1:12" ht="16.350000000000001" customHeight="1" x14ac:dyDescent="0.2">
      <c r="A15" s="19" t="s">
        <v>182</v>
      </c>
      <c r="B15" s="265">
        <f>+B13+B14</f>
        <v>-19.2</v>
      </c>
      <c r="C15" s="265">
        <v>-19.7</v>
      </c>
      <c r="D15" s="265">
        <f>+D13+D14</f>
        <v>-18.100000000000001</v>
      </c>
      <c r="E15" s="266">
        <f>+E13+E14</f>
        <v>0</v>
      </c>
      <c r="F15" s="139">
        <v>-57</v>
      </c>
      <c r="G15" s="1"/>
      <c r="H15" s="139">
        <f>H13+H14</f>
        <v>-19.5</v>
      </c>
      <c r="I15" s="139">
        <f>I13+I14</f>
        <v>-16.199999999999996</v>
      </c>
      <c r="J15" s="139">
        <f>J13+J14</f>
        <v>-18.099999999999998</v>
      </c>
      <c r="K15" s="139">
        <f>+K13+K14</f>
        <v>-20.400000000000002</v>
      </c>
      <c r="L15" s="139">
        <v>-74.2</v>
      </c>
    </row>
    <row r="16" spans="1:12" ht="12.6" customHeight="1" x14ac:dyDescent="0.2">
      <c r="A16" s="1"/>
      <c r="B16" s="220"/>
      <c r="C16" s="220"/>
      <c r="D16" s="136"/>
      <c r="E16" s="461"/>
      <c r="F16" s="136"/>
      <c r="G16" s="1"/>
      <c r="H16" s="462"/>
      <c r="I16" s="462"/>
      <c r="J16" s="462"/>
      <c r="K16" s="462"/>
      <c r="L16" s="130"/>
    </row>
    <row r="17" spans="1:12" ht="16.350000000000001" customHeight="1" x14ac:dyDescent="0.2">
      <c r="A17" s="19" t="s">
        <v>183</v>
      </c>
      <c r="B17" s="220"/>
      <c r="C17" s="220"/>
      <c r="D17" s="136"/>
      <c r="E17" s="461"/>
      <c r="F17" s="136"/>
      <c r="G17" s="1"/>
      <c r="H17" s="462"/>
      <c r="I17" s="462"/>
      <c r="J17" s="462"/>
      <c r="K17" s="462"/>
      <c r="L17" s="130"/>
    </row>
    <row r="18" spans="1:12" ht="16.350000000000001" customHeight="1" x14ac:dyDescent="0.2">
      <c r="A18" s="40" t="s">
        <v>184</v>
      </c>
      <c r="B18" s="135">
        <v>-218.5</v>
      </c>
      <c r="C18" s="136">
        <v>-10.7</v>
      </c>
      <c r="D18" s="136">
        <v>-6.6</v>
      </c>
      <c r="E18" s="463"/>
      <c r="F18" s="136">
        <v>-235.8</v>
      </c>
      <c r="G18" s="1"/>
      <c r="H18" s="136">
        <v>-17.100000000000001</v>
      </c>
      <c r="I18" s="136">
        <v>-0.8</v>
      </c>
      <c r="J18" s="136">
        <v>-21.2</v>
      </c>
      <c r="K18" s="136">
        <v>5.7</v>
      </c>
      <c r="L18" s="130">
        <v>-33.4</v>
      </c>
    </row>
    <row r="19" spans="1:12" ht="16.350000000000001" customHeight="1" x14ac:dyDescent="0.2">
      <c r="A19" s="40" t="s">
        <v>185</v>
      </c>
      <c r="B19" s="135">
        <v>24.8</v>
      </c>
      <c r="C19" s="136">
        <v>8.1999999999999993</v>
      </c>
      <c r="D19" s="136">
        <v>55.6</v>
      </c>
      <c r="E19" s="463"/>
      <c r="F19" s="136">
        <v>88.6</v>
      </c>
      <c r="G19" s="1"/>
      <c r="H19" s="136">
        <v>66.3</v>
      </c>
      <c r="I19" s="136">
        <v>51.1</v>
      </c>
      <c r="J19" s="136">
        <v>116.8</v>
      </c>
      <c r="K19" s="136">
        <v>2.2999999999999998</v>
      </c>
      <c r="L19" s="136">
        <v>236.7</v>
      </c>
    </row>
    <row r="20" spans="1:12" ht="16.350000000000001" customHeight="1" x14ac:dyDescent="0.2">
      <c r="A20" s="40" t="s">
        <v>186</v>
      </c>
      <c r="B20" s="227">
        <v>0</v>
      </c>
      <c r="C20" s="130">
        <v>0</v>
      </c>
      <c r="D20" s="130">
        <v>0</v>
      </c>
      <c r="E20" s="464"/>
      <c r="F20" s="130">
        <v>0</v>
      </c>
      <c r="G20" s="56"/>
      <c r="H20" s="130">
        <v>0</v>
      </c>
      <c r="I20" s="130">
        <v>-166.7</v>
      </c>
      <c r="J20" s="130">
        <v>0</v>
      </c>
      <c r="K20" s="130">
        <v>0</v>
      </c>
      <c r="L20" s="130">
        <v>-166.7</v>
      </c>
    </row>
    <row r="21" spans="1:12" ht="16.350000000000001" customHeight="1" x14ac:dyDescent="0.2">
      <c r="A21" s="40" t="s">
        <v>187</v>
      </c>
      <c r="B21" s="465">
        <v>63.9</v>
      </c>
      <c r="C21" s="137">
        <v>43.4</v>
      </c>
      <c r="D21" s="137">
        <v>-3.7</v>
      </c>
      <c r="E21" s="466"/>
      <c r="F21" s="137">
        <v>103.6</v>
      </c>
      <c r="G21" s="14"/>
      <c r="H21" s="467">
        <v>63</v>
      </c>
      <c r="I21" s="467">
        <f>-157.4+166.7</f>
        <v>9.2999999999999829</v>
      </c>
      <c r="J21" s="467">
        <v>9</v>
      </c>
      <c r="K21" s="467">
        <v>57.1</v>
      </c>
      <c r="L21" s="467">
        <v>138.19999999999999</v>
      </c>
    </row>
    <row r="22" spans="1:12" ht="16.350000000000001" customHeight="1" x14ac:dyDescent="0.2">
      <c r="A22" s="19" t="s">
        <v>25</v>
      </c>
      <c r="B22" s="468">
        <f>SUM(B18:B21)</f>
        <v>-129.79999999999998</v>
      </c>
      <c r="C22" s="468">
        <f>SUM(C18:C21)</f>
        <v>40.9</v>
      </c>
      <c r="D22" s="468">
        <f>SUM(D18:D21)</f>
        <v>45.3</v>
      </c>
      <c r="E22" s="469">
        <f>SUM(E18:E21)</f>
        <v>0</v>
      </c>
      <c r="F22" s="470">
        <f>SUM(F18:F21)</f>
        <v>-43.600000000000023</v>
      </c>
      <c r="G22" s="1"/>
      <c r="H22" s="470">
        <f>SUM(H18:H21)</f>
        <v>112.19999999999999</v>
      </c>
      <c r="I22" s="470">
        <f>SUM(I18:I21)</f>
        <v>-107.1</v>
      </c>
      <c r="J22" s="470">
        <f>SUM(J18:J21)</f>
        <v>104.6</v>
      </c>
      <c r="K22" s="470">
        <f>SUM(K18:K21)</f>
        <v>65.099999999999994</v>
      </c>
      <c r="L22" s="470">
        <f>SUM(L18:L21)</f>
        <v>174.79999999999998</v>
      </c>
    </row>
    <row r="23" spans="1:12" ht="16.350000000000001" customHeight="1" thickBot="1" x14ac:dyDescent="0.25">
      <c r="A23" s="19" t="s">
        <v>26</v>
      </c>
      <c r="B23" s="471">
        <v>-149</v>
      </c>
      <c r="C23" s="472">
        <v>21.2</v>
      </c>
      <c r="D23" s="472">
        <v>27.2</v>
      </c>
      <c r="E23" s="473"/>
      <c r="F23" s="474">
        <v>-100.6</v>
      </c>
      <c r="G23" s="1"/>
      <c r="H23" s="474">
        <v>92.7</v>
      </c>
      <c r="I23" s="474">
        <v>-123.3</v>
      </c>
      <c r="J23" s="474">
        <v>86.5</v>
      </c>
      <c r="K23" s="471">
        <v>44.7</v>
      </c>
      <c r="L23" s="474">
        <v>100.6</v>
      </c>
    </row>
    <row r="24" spans="1:12" ht="12.6" customHeight="1" thickTop="1" x14ac:dyDescent="0.2">
      <c r="A24" s="1"/>
      <c r="B24" s="14"/>
      <c r="C24" s="14"/>
      <c r="D24" s="62"/>
      <c r="E24" s="14"/>
      <c r="F24" s="62"/>
      <c r="G24" s="1"/>
      <c r="H24" s="14"/>
      <c r="I24" s="14"/>
      <c r="J24" s="14"/>
      <c r="K24" s="14"/>
      <c r="L24" s="62"/>
    </row>
    <row r="25" spans="1:12" ht="12.6" customHeight="1" x14ac:dyDescent="0.2">
      <c r="A25" s="1"/>
      <c r="B25" s="1"/>
      <c r="C25" s="1"/>
      <c r="D25" s="29"/>
      <c r="E25" s="1"/>
      <c r="F25" s="29"/>
      <c r="G25" s="1"/>
      <c r="H25" s="1"/>
      <c r="I25" s="1"/>
      <c r="J25" s="1"/>
      <c r="K25" s="1"/>
      <c r="L25" s="29"/>
    </row>
    <row r="26" spans="1:12" ht="18.75" customHeight="1" x14ac:dyDescent="0.2">
      <c r="A26" s="1"/>
      <c r="B26" s="380"/>
      <c r="C26" s="380"/>
      <c r="D26" s="475">
        <v>2016</v>
      </c>
      <c r="E26" s="380"/>
      <c r="F26" s="382"/>
      <c r="G26" s="1"/>
      <c r="H26" s="380"/>
      <c r="I26" s="380"/>
      <c r="J26" s="2">
        <v>2015</v>
      </c>
      <c r="K26" s="380"/>
      <c r="L26" s="382"/>
    </row>
    <row r="27" spans="1:12" ht="16.350000000000001" customHeight="1" x14ac:dyDescent="0.2">
      <c r="A27" s="19" t="s">
        <v>188</v>
      </c>
      <c r="B27" s="380"/>
      <c r="C27" s="380"/>
      <c r="D27" s="382"/>
      <c r="E27" s="380"/>
      <c r="F27" s="382"/>
      <c r="G27" s="1"/>
      <c r="H27" s="380"/>
      <c r="I27" s="380"/>
      <c r="J27" s="380"/>
      <c r="K27" s="380"/>
      <c r="L27" s="382"/>
    </row>
    <row r="28" spans="1:12" ht="16.350000000000001" customHeight="1" x14ac:dyDescent="0.2">
      <c r="A28" s="456" t="s">
        <v>179</v>
      </c>
      <c r="B28" s="11" t="s">
        <v>8</v>
      </c>
      <c r="C28" s="11" t="s">
        <v>10</v>
      </c>
      <c r="D28" s="12" t="s">
        <v>11</v>
      </c>
      <c r="E28" s="11" t="s">
        <v>12</v>
      </c>
      <c r="F28" s="12" t="s">
        <v>58</v>
      </c>
      <c r="G28" s="1"/>
      <c r="H28" s="11" t="s">
        <v>8</v>
      </c>
      <c r="I28" s="11" t="s">
        <v>10</v>
      </c>
      <c r="J28" s="11" t="s">
        <v>11</v>
      </c>
      <c r="K28" s="11" t="s">
        <v>12</v>
      </c>
      <c r="L28" s="12" t="s">
        <v>58</v>
      </c>
    </row>
    <row r="29" spans="1:12" ht="12.6" customHeight="1" x14ac:dyDescent="0.2">
      <c r="A29" s="1"/>
      <c r="B29" s="14"/>
      <c r="C29" s="14"/>
      <c r="D29" s="62"/>
      <c r="E29" s="14"/>
      <c r="F29" s="62"/>
      <c r="G29" s="1"/>
      <c r="H29" s="14"/>
      <c r="I29" s="14"/>
      <c r="J29" s="14"/>
      <c r="K29" s="14"/>
      <c r="L29" s="62"/>
    </row>
    <row r="30" spans="1:12" ht="16.350000000000001" customHeight="1" x14ac:dyDescent="0.2">
      <c r="A30" s="40" t="s">
        <v>180</v>
      </c>
      <c r="B30" s="439">
        <v>-43.4</v>
      </c>
      <c r="C30" s="437">
        <v>-43.2</v>
      </c>
      <c r="D30" s="437">
        <v>-47.2</v>
      </c>
      <c r="E30" s="458"/>
      <c r="F30" s="437">
        <v>-133.80000000000001</v>
      </c>
      <c r="G30" s="1"/>
      <c r="H30" s="437">
        <v>-40.9</v>
      </c>
      <c r="I30" s="437">
        <v>-48</v>
      </c>
      <c r="J30" s="437">
        <v>-39.299999999999997</v>
      </c>
      <c r="K30" s="439">
        <v>-44.2</v>
      </c>
      <c r="L30" s="437">
        <v>-172.4</v>
      </c>
    </row>
    <row r="31" spans="1:12" ht="16.350000000000001" customHeight="1" x14ac:dyDescent="0.2">
      <c r="A31" s="40" t="s">
        <v>181</v>
      </c>
      <c r="B31" s="459">
        <v>24.2</v>
      </c>
      <c r="C31" s="137">
        <v>23.5</v>
      </c>
      <c r="D31" s="137">
        <v>29.1</v>
      </c>
      <c r="E31" s="460"/>
      <c r="F31" s="137">
        <v>76.8</v>
      </c>
      <c r="G31" s="1"/>
      <c r="H31" s="137">
        <v>21.4</v>
      </c>
      <c r="I31" s="137">
        <v>20.6</v>
      </c>
      <c r="J31" s="137">
        <v>21.2</v>
      </c>
      <c r="K31" s="459">
        <v>23.8</v>
      </c>
      <c r="L31" s="137">
        <v>87</v>
      </c>
    </row>
    <row r="32" spans="1:12" ht="16.350000000000001" customHeight="1" x14ac:dyDescent="0.2">
      <c r="A32" s="19" t="s">
        <v>182</v>
      </c>
      <c r="B32" s="476">
        <f>+B30+B31</f>
        <v>-19.2</v>
      </c>
      <c r="C32" s="476">
        <f>+C30+C31</f>
        <v>-19.700000000000003</v>
      </c>
      <c r="D32" s="476">
        <f>+D30+D31</f>
        <v>-18.100000000000001</v>
      </c>
      <c r="E32" s="477">
        <f>+E30+E31</f>
        <v>0</v>
      </c>
      <c r="F32" s="139">
        <v>-57</v>
      </c>
      <c r="G32" s="1"/>
      <c r="H32" s="139">
        <f>H30+H31</f>
        <v>-19.5</v>
      </c>
      <c r="I32" s="139">
        <f>I30+I31</f>
        <v>-27.4</v>
      </c>
      <c r="J32" s="139">
        <f>J30+J31</f>
        <v>-18.099999999999998</v>
      </c>
      <c r="K32" s="139">
        <f>+K30+K31</f>
        <v>-20.400000000000002</v>
      </c>
      <c r="L32" s="139">
        <v>-85.4</v>
      </c>
    </row>
    <row r="33" spans="1:12" ht="12.6" customHeight="1" x14ac:dyDescent="0.2">
      <c r="A33" s="1"/>
      <c r="B33" s="60"/>
      <c r="C33" s="136"/>
      <c r="D33" s="136"/>
      <c r="E33" s="461"/>
      <c r="F33" s="462"/>
      <c r="G33" s="1"/>
      <c r="H33" s="462"/>
      <c r="I33" s="462"/>
      <c r="J33" s="462"/>
      <c r="K33" s="220"/>
      <c r="L33" s="462"/>
    </row>
    <row r="34" spans="1:12" ht="16.350000000000001" customHeight="1" x14ac:dyDescent="0.2">
      <c r="A34" s="19" t="s">
        <v>183</v>
      </c>
      <c r="B34" s="220"/>
      <c r="C34" s="136"/>
      <c r="D34" s="136"/>
      <c r="E34" s="461"/>
      <c r="F34" s="462"/>
      <c r="G34" s="1"/>
      <c r="H34" s="462"/>
      <c r="I34" s="462"/>
      <c r="J34" s="462"/>
      <c r="K34" s="220"/>
      <c r="L34" s="462"/>
    </row>
    <row r="35" spans="1:12" ht="16.350000000000001" customHeight="1" x14ac:dyDescent="0.2">
      <c r="A35" s="40" t="s">
        <v>184</v>
      </c>
      <c r="B35" s="135">
        <v>-14.6</v>
      </c>
      <c r="C35" s="136">
        <v>-10.7</v>
      </c>
      <c r="D35" s="136">
        <v>-6.6</v>
      </c>
      <c r="E35" s="463"/>
      <c r="F35" s="136">
        <v>-31.9</v>
      </c>
      <c r="G35" s="1"/>
      <c r="H35" s="136">
        <v>-17.100000000000001</v>
      </c>
      <c r="I35" s="136">
        <v>-3.6</v>
      </c>
      <c r="J35" s="136">
        <v>-21.2</v>
      </c>
      <c r="K35" s="135">
        <v>5.7</v>
      </c>
      <c r="L35" s="130">
        <v>-36.200000000000003</v>
      </c>
    </row>
    <row r="36" spans="1:12" ht="16.350000000000001" customHeight="1" x14ac:dyDescent="0.2">
      <c r="A36" s="40" t="s">
        <v>185</v>
      </c>
      <c r="B36" s="135">
        <v>24.8</v>
      </c>
      <c r="C36" s="136">
        <v>8.1999999999999993</v>
      </c>
      <c r="D36" s="136">
        <v>55.6</v>
      </c>
      <c r="E36" s="463"/>
      <c r="F36" s="136">
        <v>88.6</v>
      </c>
      <c r="G36" s="1"/>
      <c r="H36" s="136">
        <v>66.3</v>
      </c>
      <c r="I36" s="136">
        <v>51.1</v>
      </c>
      <c r="J36" s="136">
        <v>116.8</v>
      </c>
      <c r="K36" s="136">
        <v>2.2999999999999998</v>
      </c>
      <c r="L36" s="136">
        <v>236.7</v>
      </c>
    </row>
    <row r="37" spans="1:12" ht="16.350000000000001" customHeight="1" x14ac:dyDescent="0.2">
      <c r="A37" s="40" t="s">
        <v>187</v>
      </c>
      <c r="B37" s="459">
        <v>63.9</v>
      </c>
      <c r="C37" s="137">
        <v>43.4</v>
      </c>
      <c r="D37" s="137">
        <v>-3.7</v>
      </c>
      <c r="E37" s="460"/>
      <c r="F37" s="137">
        <v>103.6</v>
      </c>
      <c r="G37" s="1"/>
      <c r="H37" s="137">
        <v>63</v>
      </c>
      <c r="I37" s="137">
        <v>9.3000000000000007</v>
      </c>
      <c r="J37" s="137">
        <v>9</v>
      </c>
      <c r="K37" s="137">
        <v>57.1</v>
      </c>
      <c r="L37" s="137">
        <v>138.19999999999999</v>
      </c>
    </row>
    <row r="38" spans="1:12" ht="16.350000000000001" customHeight="1" x14ac:dyDescent="0.2">
      <c r="A38" s="19" t="s">
        <v>25</v>
      </c>
      <c r="B38" s="468">
        <f>SUM(B35:B37)</f>
        <v>74.099999999999994</v>
      </c>
      <c r="C38" s="468">
        <f>SUM(C35:C37)</f>
        <v>40.9</v>
      </c>
      <c r="D38" s="468">
        <f>SUM(D35:D37)</f>
        <v>45.3</v>
      </c>
      <c r="E38" s="469">
        <f>SUM(E35:E37)</f>
        <v>0</v>
      </c>
      <c r="F38" s="470">
        <f>SUM(F35:F37)</f>
        <v>160.29999999999998</v>
      </c>
      <c r="G38" s="1"/>
      <c r="H38" s="470">
        <f>SUM(H35:H37)</f>
        <v>112.19999999999999</v>
      </c>
      <c r="I38" s="470">
        <f>SUM(I35:I37)</f>
        <v>56.8</v>
      </c>
      <c r="J38" s="470">
        <f>SUM(J35:J37)</f>
        <v>104.6</v>
      </c>
      <c r="K38" s="470">
        <f>SUM(K35:K37)</f>
        <v>65.099999999999994</v>
      </c>
      <c r="L38" s="470">
        <f>SUM(L35:L37)</f>
        <v>338.7</v>
      </c>
    </row>
    <row r="39" spans="1:12" ht="16.350000000000001" customHeight="1" thickBot="1" x14ac:dyDescent="0.25">
      <c r="A39" s="19" t="s">
        <v>26</v>
      </c>
      <c r="B39" s="471">
        <v>54.9</v>
      </c>
      <c r="C39" s="472">
        <v>21.2</v>
      </c>
      <c r="D39" s="472">
        <v>27.2</v>
      </c>
      <c r="E39" s="473"/>
      <c r="F39" s="472">
        <v>103.3</v>
      </c>
      <c r="G39" s="56"/>
      <c r="H39" s="474">
        <v>92.7</v>
      </c>
      <c r="I39" s="474">
        <v>29.4</v>
      </c>
      <c r="J39" s="474">
        <v>86.5</v>
      </c>
      <c r="K39" s="471">
        <v>44.7</v>
      </c>
      <c r="L39" s="474">
        <v>253.3</v>
      </c>
    </row>
    <row r="40" spans="1:12" ht="12.6" customHeight="1" thickTop="1" x14ac:dyDescent="0.2">
      <c r="A40" s="1"/>
      <c r="B40" s="14"/>
      <c r="C40" s="14"/>
      <c r="D40" s="14"/>
      <c r="E40" s="14"/>
      <c r="F40" s="14"/>
      <c r="G40" s="1"/>
      <c r="H40" s="14"/>
      <c r="I40" s="14"/>
      <c r="J40" s="14"/>
      <c r="K40" s="14"/>
      <c r="L40" s="62"/>
    </row>
    <row r="41" spans="1:12" ht="142.5" customHeight="1" x14ac:dyDescent="0.2">
      <c r="A41" s="487" t="s">
        <v>189</v>
      </c>
      <c r="B41" s="480"/>
      <c r="C41" s="492"/>
      <c r="D41" s="480"/>
      <c r="E41" s="480"/>
      <c r="F41" s="480"/>
      <c r="G41" s="480"/>
      <c r="H41" s="480"/>
      <c r="I41" s="480"/>
      <c r="J41" s="480"/>
      <c r="K41" s="480"/>
      <c r="L41" s="481"/>
    </row>
    <row r="42" spans="1:12" ht="12.6" customHeight="1" x14ac:dyDescent="0.2">
      <c r="A42" s="488" t="s">
        <v>33</v>
      </c>
      <c r="B42" s="489"/>
      <c r="C42" s="489"/>
      <c r="D42" s="556"/>
      <c r="E42" s="88"/>
      <c r="F42" s="88"/>
      <c r="G42" s="88"/>
      <c r="H42" s="88"/>
      <c r="I42" s="88"/>
      <c r="J42" s="88"/>
      <c r="K42" s="88"/>
      <c r="L42" s="88"/>
    </row>
    <row r="43" spans="1:12" ht="12.6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62"/>
    </row>
    <row r="44" spans="1:12" ht="12.6" customHeight="1" x14ac:dyDescent="0.2">
      <c r="A44" s="244" t="s">
        <v>190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29"/>
    </row>
    <row r="45" spans="1:12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9"/>
    </row>
    <row r="46" spans="1:12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9"/>
    </row>
    <row r="47" spans="1:12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9"/>
    </row>
    <row r="48" spans="1:12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9"/>
    </row>
    <row r="49" spans="1:12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9"/>
    </row>
    <row r="50" spans="1:12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9"/>
    </row>
    <row r="51" spans="1:12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9"/>
    </row>
    <row r="52" spans="1:12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9"/>
    </row>
    <row r="53" spans="1:12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9"/>
    </row>
    <row r="54" spans="1:12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9"/>
    </row>
    <row r="55" spans="1:12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9"/>
    </row>
    <row r="56" spans="1:12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9"/>
    </row>
    <row r="57" spans="1:12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9"/>
    </row>
    <row r="58" spans="1:12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9"/>
    </row>
    <row r="59" spans="1:12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9"/>
    </row>
    <row r="60" spans="1:12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9"/>
    </row>
    <row r="61" spans="1:12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9"/>
    </row>
    <row r="62" spans="1:12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9"/>
    </row>
    <row r="63" spans="1:12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9"/>
    </row>
    <row r="64" spans="1:12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9"/>
    </row>
    <row r="65" spans="1:12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9"/>
    </row>
    <row r="66" spans="1:12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9"/>
    </row>
    <row r="67" spans="1:12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9"/>
    </row>
    <row r="68" spans="1:12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9"/>
    </row>
    <row r="69" spans="1:12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9"/>
    </row>
    <row r="70" spans="1:12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9"/>
    </row>
    <row r="71" spans="1:12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9"/>
    </row>
    <row r="72" spans="1:12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9"/>
    </row>
    <row r="73" spans="1:12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9"/>
    </row>
    <row r="74" spans="1:12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9"/>
    </row>
    <row r="75" spans="1:12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9"/>
    </row>
    <row r="76" spans="1:12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9"/>
    </row>
    <row r="77" spans="1:12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9"/>
    </row>
    <row r="78" spans="1:12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9"/>
    </row>
    <row r="79" spans="1:12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9"/>
    </row>
    <row r="80" spans="1:12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9"/>
    </row>
    <row r="81" spans="1:12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9"/>
    </row>
    <row r="82" spans="1:12" ht="18.75" customHeight="1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88"/>
    </row>
  </sheetData>
  <mergeCells count="4">
    <mergeCell ref="A2:L2"/>
    <mergeCell ref="A3:L3"/>
    <mergeCell ref="A41:L41"/>
    <mergeCell ref="A42:D42"/>
  </mergeCells>
  <pageMargins left="0.7" right="0.7" top="0.75" bottom="0.75" header="0.3" footer="0.3"/>
  <pageSetup scale="62" orientation="landscape" r:id="rId1"/>
  <rowBreaks count="1" manualBreakCount="1">
    <brk id="4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zoomScaleNormal="100" workbookViewId="0"/>
  </sheetViews>
  <sheetFormatPr defaultColWidth="21.5" defaultRowHeight="12.75" x14ac:dyDescent="0.2"/>
  <cols>
    <col min="1" max="1" width="5.6640625" customWidth="1"/>
    <col min="2" max="2" width="37" customWidth="1"/>
    <col min="3" max="3" width="3.83203125" customWidth="1"/>
    <col min="4" max="6" width="13.83203125" customWidth="1"/>
    <col min="7" max="7" width="9.33203125" customWidth="1"/>
    <col min="8" max="10" width="13.83203125" customWidth="1"/>
    <col min="11" max="11" width="9.3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6" customHeight="1" x14ac:dyDescent="0.25">
      <c r="A1" s="1"/>
      <c r="B1" s="1"/>
      <c r="C1" s="1"/>
      <c r="D1" s="113"/>
      <c r="E1" s="114"/>
      <c r="F1" s="114"/>
      <c r="G1" s="115"/>
      <c r="H1" s="115"/>
      <c r="I1" s="115"/>
      <c r="J1" s="115"/>
      <c r="K1" s="115"/>
      <c r="L1" s="115"/>
      <c r="M1" s="115"/>
      <c r="N1" s="1"/>
      <c r="O1" s="1"/>
      <c r="P1" s="1"/>
      <c r="Q1" s="1"/>
      <c r="R1" s="1"/>
      <c r="S1" s="3" t="s">
        <v>0</v>
      </c>
    </row>
    <row r="2" spans="1:19" ht="18.75" customHeight="1" x14ac:dyDescent="0.25">
      <c r="A2" s="493" t="s">
        <v>1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518"/>
      <c r="S2" s="518"/>
    </row>
    <row r="3" spans="1:19" ht="18.75" customHeight="1" x14ac:dyDescent="0.25">
      <c r="A3" s="496" t="s">
        <v>35</v>
      </c>
      <c r="B3" s="519"/>
      <c r="C3" s="519"/>
      <c r="D3" s="519"/>
      <c r="E3" s="519"/>
      <c r="F3" s="519"/>
      <c r="G3" s="519"/>
      <c r="H3" s="520"/>
      <c r="I3" s="520"/>
      <c r="J3" s="520"/>
      <c r="K3" s="520"/>
      <c r="L3" s="520"/>
      <c r="M3" s="520"/>
      <c r="N3" s="521"/>
      <c r="O3" s="519"/>
      <c r="P3" s="519"/>
      <c r="Q3" s="519"/>
      <c r="R3" s="519"/>
      <c r="S3" s="522"/>
    </row>
    <row r="4" spans="1:19" ht="12.6" customHeight="1" x14ac:dyDescent="0.25">
      <c r="A4" s="523" t="s">
        <v>3</v>
      </c>
      <c r="B4" s="480"/>
      <c r="C4" s="1"/>
      <c r="D4" s="116"/>
      <c r="E4" s="117"/>
      <c r="F4" s="117"/>
      <c r="G4" s="115"/>
      <c r="H4" s="115"/>
      <c r="I4" s="115"/>
      <c r="J4" s="115"/>
      <c r="K4" s="88"/>
      <c r="L4" s="115"/>
      <c r="M4" s="115"/>
      <c r="N4" s="1"/>
      <c r="O4" s="1"/>
      <c r="P4" s="1"/>
      <c r="Q4" s="1"/>
      <c r="R4" s="1"/>
      <c r="S4" s="29"/>
    </row>
    <row r="5" spans="1:19" ht="12.6" customHeight="1" x14ac:dyDescent="0.2">
      <c r="A5" s="523" t="s">
        <v>4</v>
      </c>
      <c r="B5" s="480"/>
      <c r="C5" s="1"/>
      <c r="D5" s="118"/>
      <c r="E5" s="119"/>
      <c r="F5" s="119"/>
      <c r="G5" s="14"/>
      <c r="H5" s="118"/>
      <c r="I5" s="118"/>
      <c r="J5" s="116"/>
      <c r="K5" s="88"/>
      <c r="L5" s="1"/>
      <c r="M5" s="1"/>
      <c r="N5" s="1"/>
      <c r="O5" s="1"/>
      <c r="P5" s="1"/>
      <c r="Q5" s="1"/>
      <c r="R5" s="1"/>
      <c r="S5" s="29"/>
    </row>
    <row r="6" spans="1:19" ht="12.6" customHeight="1" x14ac:dyDescent="0.2">
      <c r="A6" s="517" t="s">
        <v>5</v>
      </c>
      <c r="B6" s="518"/>
      <c r="C6" s="1"/>
      <c r="D6" s="113"/>
      <c r="E6" s="114"/>
      <c r="F6" s="114"/>
      <c r="G6" s="1"/>
      <c r="H6" s="113"/>
      <c r="I6" s="113"/>
      <c r="J6" s="116"/>
      <c r="K6" s="88"/>
      <c r="L6" s="1"/>
      <c r="M6" s="1"/>
      <c r="N6" s="1"/>
      <c r="O6" s="1"/>
      <c r="P6" s="1"/>
      <c r="Q6" s="1"/>
      <c r="R6" s="1"/>
      <c r="S6" s="29"/>
    </row>
    <row r="7" spans="1:19" ht="12.6" customHeight="1" x14ac:dyDescent="0.25">
      <c r="A7" s="517" t="s">
        <v>6</v>
      </c>
      <c r="B7" s="480"/>
      <c r="C7" s="1"/>
      <c r="D7" s="116"/>
      <c r="E7" s="116"/>
      <c r="F7" s="116"/>
      <c r="G7" s="120"/>
      <c r="H7" s="113"/>
      <c r="I7" s="113"/>
      <c r="J7" s="113"/>
      <c r="K7" s="88"/>
      <c r="L7" s="1"/>
      <c r="M7" s="1"/>
      <c r="N7" s="1"/>
      <c r="O7" s="1"/>
      <c r="P7" s="1"/>
      <c r="Q7" s="1"/>
      <c r="R7" s="1"/>
      <c r="S7" s="88"/>
    </row>
    <row r="8" spans="1:19" ht="12.6" customHeight="1" x14ac:dyDescent="0.25">
      <c r="C8" s="1"/>
      <c r="D8" s="116"/>
      <c r="E8" s="116"/>
      <c r="F8" s="116"/>
      <c r="G8" s="120"/>
      <c r="H8" s="116"/>
      <c r="I8" s="116"/>
      <c r="J8" s="116"/>
      <c r="K8" s="88"/>
      <c r="L8" s="1"/>
      <c r="M8" s="1"/>
      <c r="N8" s="1"/>
      <c r="O8" s="1"/>
      <c r="P8" s="1"/>
      <c r="Q8" s="1"/>
      <c r="R8" s="1"/>
      <c r="S8" s="88"/>
    </row>
    <row r="9" spans="1:19" ht="13.7" customHeight="1" x14ac:dyDescent="0.2">
      <c r="A9" s="1"/>
      <c r="B9" s="1"/>
      <c r="C9" s="1"/>
      <c r="D9" s="504" t="s">
        <v>36</v>
      </c>
      <c r="E9" s="492"/>
      <c r="F9" s="492"/>
      <c r="G9" s="29"/>
      <c r="H9" s="504" t="s">
        <v>36</v>
      </c>
      <c r="I9" s="492"/>
      <c r="J9" s="492"/>
      <c r="K9" s="88"/>
      <c r="L9" s="504" t="s">
        <v>36</v>
      </c>
      <c r="M9" s="505"/>
      <c r="N9" s="505"/>
      <c r="O9" s="1"/>
      <c r="P9" s="504" t="s">
        <v>36</v>
      </c>
      <c r="Q9" s="505"/>
      <c r="R9" s="506"/>
      <c r="S9" s="88"/>
    </row>
    <row r="10" spans="1:19" ht="13.7" customHeight="1" x14ac:dyDescent="0.2">
      <c r="A10" s="484" t="s">
        <v>7</v>
      </c>
      <c r="B10" s="480"/>
      <c r="C10" s="1"/>
      <c r="D10" s="507">
        <v>42460</v>
      </c>
      <c r="E10" s="501" t="s">
        <v>37</v>
      </c>
      <c r="F10" s="479"/>
      <c r="G10" s="29"/>
      <c r="H10" s="507">
        <v>42094</v>
      </c>
      <c r="I10" s="501" t="s">
        <v>37</v>
      </c>
      <c r="J10" s="479"/>
      <c r="K10" s="88"/>
      <c r="L10" s="507">
        <v>42551</v>
      </c>
      <c r="M10" s="505"/>
      <c r="N10" s="505"/>
      <c r="O10" s="1"/>
      <c r="P10" s="507">
        <v>42185</v>
      </c>
      <c r="Q10" s="505"/>
      <c r="R10" s="506"/>
      <c r="S10" s="121" t="s">
        <v>37</v>
      </c>
    </row>
    <row r="11" spans="1:19" ht="12.6" customHeight="1" x14ac:dyDescent="0.2">
      <c r="A11" s="1"/>
      <c r="B11" s="1"/>
      <c r="C11" s="1"/>
      <c r="D11" s="1"/>
      <c r="E11" s="1"/>
      <c r="F11" s="29"/>
      <c r="G11" s="29"/>
      <c r="H11" s="1"/>
      <c r="I11" s="1"/>
      <c r="J11" s="29"/>
      <c r="K11" s="88"/>
      <c r="L11" s="1"/>
      <c r="M11" s="1"/>
      <c r="N11" s="1"/>
      <c r="O11" s="1"/>
      <c r="P11" s="1"/>
      <c r="Q11" s="1"/>
      <c r="R11" s="29"/>
      <c r="S11" s="88"/>
    </row>
    <row r="12" spans="1:19" ht="18.75" customHeight="1" x14ac:dyDescent="0.2">
      <c r="A12" s="1"/>
      <c r="B12" s="1"/>
      <c r="C12" s="1"/>
      <c r="D12" s="122" t="s">
        <v>38</v>
      </c>
      <c r="E12" s="123"/>
      <c r="F12" s="124" t="s">
        <v>39</v>
      </c>
      <c r="G12" s="29"/>
      <c r="H12" s="122" t="s">
        <v>38</v>
      </c>
      <c r="I12" s="123"/>
      <c r="J12" s="124" t="s">
        <v>39</v>
      </c>
      <c r="K12" s="88"/>
      <c r="L12" s="122" t="s">
        <v>38</v>
      </c>
      <c r="M12" s="123"/>
      <c r="N12" s="124" t="s">
        <v>39</v>
      </c>
      <c r="O12" s="1"/>
      <c r="P12" s="122" t="s">
        <v>38</v>
      </c>
      <c r="Q12" s="123"/>
      <c r="R12" s="124" t="s">
        <v>39</v>
      </c>
      <c r="S12" s="88"/>
    </row>
    <row r="13" spans="1:19" ht="18.75" customHeight="1" x14ac:dyDescent="0.2">
      <c r="A13" s="1"/>
      <c r="B13" s="1"/>
      <c r="C13" s="1"/>
      <c r="D13" s="11" t="s">
        <v>40</v>
      </c>
      <c r="E13" s="11" t="s">
        <v>41</v>
      </c>
      <c r="F13" s="12" t="s">
        <v>42</v>
      </c>
      <c r="G13" s="29"/>
      <c r="H13" s="11" t="s">
        <v>40</v>
      </c>
      <c r="I13" s="11" t="s">
        <v>41</v>
      </c>
      <c r="J13" s="12" t="s">
        <v>42</v>
      </c>
      <c r="K13" s="88"/>
      <c r="L13" s="11" t="s">
        <v>40</v>
      </c>
      <c r="M13" s="11" t="s">
        <v>41</v>
      </c>
      <c r="N13" s="12" t="s">
        <v>42</v>
      </c>
      <c r="O13" s="1"/>
      <c r="P13" s="11" t="s">
        <v>40</v>
      </c>
      <c r="Q13" s="11" t="s">
        <v>41</v>
      </c>
      <c r="R13" s="12" t="s">
        <v>42</v>
      </c>
      <c r="S13" s="88"/>
    </row>
    <row r="14" spans="1:19" ht="12.6" customHeight="1" x14ac:dyDescent="0.2">
      <c r="A14" s="1"/>
      <c r="B14" s="1"/>
      <c r="C14" s="1"/>
      <c r="D14" s="125"/>
      <c r="E14" s="126"/>
      <c r="F14" s="127"/>
      <c r="G14" s="29"/>
      <c r="H14" s="125"/>
      <c r="I14" s="126"/>
      <c r="J14" s="127"/>
      <c r="K14" s="88"/>
      <c r="L14" s="15"/>
      <c r="M14" s="14"/>
      <c r="N14" s="14"/>
      <c r="O14" s="1"/>
      <c r="P14" s="128"/>
      <c r="Q14" s="128"/>
      <c r="R14" s="16"/>
      <c r="S14" s="88"/>
    </row>
    <row r="15" spans="1:19" ht="18.75" customHeight="1" x14ac:dyDescent="0.2">
      <c r="A15" s="484" t="s">
        <v>14</v>
      </c>
      <c r="B15" s="480"/>
      <c r="C15" s="1"/>
      <c r="D15" s="129">
        <v>4865.1000000000004</v>
      </c>
      <c r="E15" s="130">
        <f>F15-D15</f>
        <v>0</v>
      </c>
      <c r="F15" s="129">
        <v>4865.1000000000004</v>
      </c>
      <c r="G15" s="29"/>
      <c r="H15" s="129">
        <v>4644.7</v>
      </c>
      <c r="I15" s="130">
        <f>J15-H15</f>
        <v>0</v>
      </c>
      <c r="J15" s="129">
        <v>4644.7</v>
      </c>
      <c r="K15" s="88"/>
      <c r="L15" s="129">
        <v>5404.8</v>
      </c>
      <c r="M15" s="130">
        <f>N15-L15</f>
        <v>0</v>
      </c>
      <c r="N15" s="129">
        <v>5404.8</v>
      </c>
      <c r="O15" s="1"/>
      <c r="P15" s="129">
        <v>4978.7</v>
      </c>
      <c r="Q15" s="130">
        <f>R15-P15</f>
        <v>0</v>
      </c>
      <c r="R15" s="129">
        <v>4978.7</v>
      </c>
      <c r="S15" s="131"/>
    </row>
    <row r="16" spans="1:19" ht="12.6" customHeight="1" x14ac:dyDescent="0.2">
      <c r="A16" s="132"/>
      <c r="B16" s="132"/>
      <c r="C16" s="1"/>
      <c r="D16" s="133"/>
      <c r="E16" s="133"/>
      <c r="F16" s="134"/>
      <c r="G16" s="29"/>
      <c r="H16" s="133"/>
      <c r="I16" s="133"/>
      <c r="J16" s="134"/>
      <c r="K16" s="88"/>
      <c r="L16" s="1"/>
      <c r="M16" s="1"/>
      <c r="N16" s="1"/>
      <c r="O16" s="1"/>
      <c r="P16" s="29"/>
      <c r="Q16" s="134"/>
      <c r="R16" s="29"/>
      <c r="S16" s="29"/>
    </row>
    <row r="17" spans="1:19" ht="18.75" customHeight="1" x14ac:dyDescent="0.2">
      <c r="A17" s="484" t="s">
        <v>15</v>
      </c>
      <c r="B17" s="480"/>
      <c r="C17" s="1"/>
      <c r="D17" s="130">
        <v>1323</v>
      </c>
      <c r="E17" s="135">
        <f>F17-D17</f>
        <v>-170.59999999999991</v>
      </c>
      <c r="F17" s="130">
        <v>1152.4000000000001</v>
      </c>
      <c r="G17" s="29"/>
      <c r="H17" s="135">
        <v>1192.7</v>
      </c>
      <c r="I17" s="135">
        <f>J17-H17</f>
        <v>-180.40000000000009</v>
      </c>
      <c r="J17" s="136">
        <v>1012.3</v>
      </c>
      <c r="K17" s="88"/>
      <c r="L17" s="130">
        <v>1465</v>
      </c>
      <c r="M17" s="135">
        <f>N17-L17</f>
        <v>-166.59999999999991</v>
      </c>
      <c r="N17" s="130">
        <v>1298.4000000000001</v>
      </c>
      <c r="O17" s="1"/>
      <c r="P17" s="136">
        <v>1218.4000000000001</v>
      </c>
      <c r="Q17" s="136">
        <f>R17-P17</f>
        <v>-184.5</v>
      </c>
      <c r="R17" s="136">
        <v>1033.9000000000001</v>
      </c>
      <c r="S17" s="134"/>
    </row>
    <row r="18" spans="1:19" ht="12.6" customHeight="1" x14ac:dyDescent="0.2">
      <c r="A18" s="132"/>
      <c r="B18" s="132"/>
      <c r="C18" s="1"/>
      <c r="D18" s="133"/>
      <c r="E18" s="133"/>
      <c r="F18" s="134"/>
      <c r="G18" s="29"/>
      <c r="H18" s="133"/>
      <c r="I18" s="133"/>
      <c r="J18" s="134"/>
      <c r="K18" s="88"/>
      <c r="L18" s="1"/>
      <c r="M18" s="1"/>
      <c r="N18" s="1"/>
      <c r="O18" s="1"/>
      <c r="P18" s="29"/>
      <c r="Q18" s="134"/>
      <c r="R18" s="29"/>
      <c r="S18" s="29"/>
    </row>
    <row r="19" spans="1:19" ht="18.75" customHeight="1" x14ac:dyDescent="0.2">
      <c r="A19" s="510" t="s">
        <v>18</v>
      </c>
      <c r="B19" s="509"/>
      <c r="C19" s="1"/>
      <c r="D19" s="130">
        <v>1221</v>
      </c>
      <c r="E19" s="130">
        <f>F19-D19</f>
        <v>-0.20000000000004547</v>
      </c>
      <c r="F19" s="130">
        <v>1220.8</v>
      </c>
      <c r="G19" s="29"/>
      <c r="H19" s="130">
        <v>1039.3</v>
      </c>
      <c r="I19" s="130">
        <f>J19-H19</f>
        <v>-0.20000000000004547</v>
      </c>
      <c r="J19" s="130">
        <v>1039.0999999999999</v>
      </c>
      <c r="K19" s="88"/>
      <c r="L19" s="130">
        <v>1335.9</v>
      </c>
      <c r="M19" s="130">
        <f>N19-L19</f>
        <v>-0.20000000000004547</v>
      </c>
      <c r="N19" s="130">
        <v>1335.7</v>
      </c>
      <c r="O19" s="1"/>
      <c r="P19" s="130">
        <v>1169.5</v>
      </c>
      <c r="Q19" s="130">
        <f>R19-P19</f>
        <v>-0.20000000000004547</v>
      </c>
      <c r="R19" s="130">
        <v>1169.3</v>
      </c>
      <c r="S19" s="134"/>
    </row>
    <row r="20" spans="1:19" ht="18.75" customHeight="1" x14ac:dyDescent="0.2">
      <c r="A20" s="510" t="s">
        <v>43</v>
      </c>
      <c r="B20" s="509"/>
      <c r="C20" s="1"/>
      <c r="D20" s="137">
        <v>1473.9</v>
      </c>
      <c r="E20" s="137">
        <f>F20-D20</f>
        <v>-1.7000000000000455</v>
      </c>
      <c r="F20" s="137">
        <v>1472.2</v>
      </c>
      <c r="G20" s="29"/>
      <c r="H20" s="137">
        <v>1523.5</v>
      </c>
      <c r="I20" s="137">
        <f>J20-H20</f>
        <v>-35.599999999999909</v>
      </c>
      <c r="J20" s="137">
        <v>1487.9</v>
      </c>
      <c r="K20" s="88"/>
      <c r="L20" s="137">
        <v>1622.6</v>
      </c>
      <c r="M20" s="137">
        <f>N20-L20</f>
        <v>-1.7999999999999545</v>
      </c>
      <c r="N20" s="137">
        <v>1620.8</v>
      </c>
      <c r="O20" s="1"/>
      <c r="P20" s="137">
        <v>1635.4</v>
      </c>
      <c r="Q20" s="137">
        <f>R20-P20</f>
        <v>-35.600000000000136</v>
      </c>
      <c r="R20" s="137">
        <v>1599.8</v>
      </c>
      <c r="S20" s="134"/>
    </row>
    <row r="21" spans="1:19" ht="18.75" customHeight="1" x14ac:dyDescent="0.2">
      <c r="A21" s="484" t="s">
        <v>44</v>
      </c>
      <c r="B21" s="480"/>
      <c r="C21" s="1"/>
      <c r="D21" s="138">
        <v>2694.9</v>
      </c>
      <c r="E21" s="139">
        <f>F21-D21</f>
        <v>-1.9000000000000909</v>
      </c>
      <c r="F21" s="138">
        <v>2693</v>
      </c>
      <c r="G21" s="29"/>
      <c r="H21" s="140">
        <v>2562.8000000000002</v>
      </c>
      <c r="I21" s="139">
        <f>J21-H21</f>
        <v>-35.800000000000182</v>
      </c>
      <c r="J21" s="141">
        <v>2527</v>
      </c>
      <c r="K21" s="88"/>
      <c r="L21" s="138">
        <v>2958.5</v>
      </c>
      <c r="M21" s="139">
        <f>N21-L21</f>
        <v>-2</v>
      </c>
      <c r="N21" s="138">
        <v>2956.5</v>
      </c>
      <c r="O21" s="1"/>
      <c r="P21" s="139">
        <v>2804.9</v>
      </c>
      <c r="Q21" s="139">
        <f>R21-P21</f>
        <v>-35.800000000000182</v>
      </c>
      <c r="R21" s="139">
        <v>2769.1</v>
      </c>
      <c r="S21" s="134"/>
    </row>
    <row r="22" spans="1:19" ht="12.6" customHeight="1" x14ac:dyDescent="0.2">
      <c r="A22" s="132"/>
      <c r="B22" s="132"/>
      <c r="C22" s="1"/>
      <c r="D22" s="133"/>
      <c r="E22" s="133"/>
      <c r="F22" s="134"/>
      <c r="G22" s="29"/>
      <c r="H22" s="133"/>
      <c r="I22" s="133"/>
      <c r="J22" s="134"/>
      <c r="K22" s="88"/>
      <c r="L22" s="1"/>
      <c r="M22" s="1"/>
      <c r="N22" s="1"/>
      <c r="O22" s="1"/>
      <c r="P22" s="29"/>
      <c r="Q22" s="134"/>
      <c r="R22" s="29"/>
      <c r="S22" s="29"/>
    </row>
    <row r="23" spans="1:19" ht="12.6" customHeight="1" x14ac:dyDescent="0.2">
      <c r="A23" s="484" t="s">
        <v>45</v>
      </c>
      <c r="B23" s="480"/>
      <c r="C23" s="1"/>
      <c r="D23" s="133"/>
      <c r="E23" s="133"/>
      <c r="F23" s="134"/>
      <c r="G23" s="29"/>
      <c r="H23" s="133"/>
      <c r="I23" s="133"/>
      <c r="J23" s="134"/>
      <c r="K23" s="88"/>
      <c r="L23" s="1"/>
      <c r="M23" s="1"/>
      <c r="N23" s="1"/>
      <c r="O23" s="1"/>
      <c r="P23" s="29"/>
      <c r="Q23" s="134"/>
      <c r="R23" s="29"/>
      <c r="S23" s="29"/>
    </row>
    <row r="24" spans="1:19" ht="18.75" customHeight="1" x14ac:dyDescent="0.2">
      <c r="A24" s="484" t="s">
        <v>46</v>
      </c>
      <c r="B24" s="480"/>
      <c r="C24" s="1"/>
      <c r="D24" s="130">
        <v>0</v>
      </c>
      <c r="E24" s="135">
        <f>F24-D24</f>
        <v>0</v>
      </c>
      <c r="F24" s="130">
        <v>0</v>
      </c>
      <c r="G24" s="29"/>
      <c r="H24" s="135">
        <v>256</v>
      </c>
      <c r="I24" s="135">
        <f>J24-H24</f>
        <v>-256</v>
      </c>
      <c r="J24" s="130">
        <v>0</v>
      </c>
      <c r="K24" s="88"/>
      <c r="L24" s="130">
        <v>0</v>
      </c>
      <c r="M24" s="135">
        <f>N24-L24</f>
        <v>0</v>
      </c>
      <c r="N24" s="130">
        <v>0</v>
      </c>
      <c r="O24" s="1"/>
      <c r="P24" s="136">
        <v>80</v>
      </c>
      <c r="Q24" s="136">
        <f>R24-P24</f>
        <v>-80</v>
      </c>
      <c r="R24" s="130">
        <v>0</v>
      </c>
      <c r="S24" s="134"/>
    </row>
    <row r="25" spans="1:19" ht="12.6" customHeight="1" x14ac:dyDescent="0.2">
      <c r="A25" s="132"/>
      <c r="B25" s="132"/>
      <c r="C25" s="1"/>
      <c r="D25" s="133"/>
      <c r="E25" s="133"/>
      <c r="F25" s="134"/>
      <c r="G25" s="29"/>
      <c r="H25" s="133"/>
      <c r="I25" s="133"/>
      <c r="J25" s="134"/>
      <c r="K25" s="88"/>
      <c r="L25" s="1"/>
      <c r="M25" s="1"/>
      <c r="N25" s="1"/>
      <c r="O25" s="1"/>
      <c r="P25" s="29"/>
      <c r="Q25" s="134"/>
      <c r="R25" s="29"/>
      <c r="S25" s="29"/>
    </row>
    <row r="26" spans="1:19" ht="12.6" customHeight="1" x14ac:dyDescent="0.2">
      <c r="A26" s="484" t="s">
        <v>47</v>
      </c>
      <c r="B26" s="480"/>
      <c r="C26" s="1"/>
      <c r="D26" s="133"/>
      <c r="E26" s="133"/>
      <c r="F26" s="134"/>
      <c r="G26" s="29"/>
      <c r="H26" s="133"/>
      <c r="I26" s="133"/>
      <c r="J26" s="134"/>
      <c r="K26" s="88"/>
      <c r="L26" s="1"/>
      <c r="M26" s="1"/>
      <c r="N26" s="1"/>
      <c r="O26" s="1"/>
      <c r="P26" s="29"/>
      <c r="Q26" s="134"/>
      <c r="R26" s="29"/>
      <c r="S26" s="29"/>
    </row>
    <row r="27" spans="1:19" ht="18.75" customHeight="1" x14ac:dyDescent="0.2">
      <c r="A27" s="484" t="s">
        <v>48</v>
      </c>
      <c r="B27" s="480"/>
      <c r="C27" s="1"/>
      <c r="D27" s="130">
        <v>131.4</v>
      </c>
      <c r="E27" s="135">
        <f>F27-D27</f>
        <v>-131.4</v>
      </c>
      <c r="F27" s="130">
        <v>0</v>
      </c>
      <c r="G27" s="29"/>
      <c r="H27" s="135">
        <v>108</v>
      </c>
      <c r="I27" s="135">
        <f>J27-H27</f>
        <v>-108</v>
      </c>
      <c r="J27" s="136">
        <v>0</v>
      </c>
      <c r="K27" s="88"/>
      <c r="L27" s="130">
        <v>58</v>
      </c>
      <c r="M27" s="135">
        <f>N27-L27</f>
        <v>-58</v>
      </c>
      <c r="N27" s="130">
        <v>0</v>
      </c>
      <c r="O27" s="1"/>
      <c r="P27" s="136">
        <v>72.400000000000006</v>
      </c>
      <c r="Q27" s="136">
        <f>R27-P27</f>
        <v>-72.400000000000006</v>
      </c>
      <c r="R27" s="136">
        <v>0</v>
      </c>
      <c r="S27" s="134"/>
    </row>
    <row r="28" spans="1:19" ht="12.6" customHeight="1" x14ac:dyDescent="0.2">
      <c r="A28" s="132"/>
      <c r="B28" s="132"/>
      <c r="C28" s="1"/>
      <c r="D28" s="133"/>
      <c r="E28" s="133"/>
      <c r="F28" s="134"/>
      <c r="G28" s="29"/>
      <c r="H28" s="133"/>
      <c r="I28" s="133"/>
      <c r="J28" s="134"/>
      <c r="K28" s="88"/>
      <c r="L28" s="1"/>
      <c r="M28" s="1"/>
      <c r="N28" s="1"/>
      <c r="O28" s="1"/>
      <c r="P28" s="29"/>
      <c r="Q28" s="134"/>
      <c r="R28" s="29"/>
      <c r="S28" s="29"/>
    </row>
    <row r="29" spans="1:19" ht="18.75" customHeight="1" x14ac:dyDescent="0.2">
      <c r="A29" s="484" t="s">
        <v>26</v>
      </c>
      <c r="B29" s="480"/>
      <c r="C29" s="1"/>
      <c r="D29" s="130">
        <v>-149</v>
      </c>
      <c r="E29" s="135">
        <f>F29-D29</f>
        <v>203.9</v>
      </c>
      <c r="F29" s="130">
        <v>54.9</v>
      </c>
      <c r="G29" s="29"/>
      <c r="H29" s="135">
        <v>92.7</v>
      </c>
      <c r="I29" s="135">
        <f>J29-H29</f>
        <v>0</v>
      </c>
      <c r="J29" s="136">
        <v>92.7</v>
      </c>
      <c r="K29" s="88"/>
      <c r="L29" s="130">
        <v>21.2</v>
      </c>
      <c r="M29" s="135">
        <f>N29-L29</f>
        <v>0</v>
      </c>
      <c r="N29" s="130">
        <v>21.2</v>
      </c>
      <c r="O29" s="1"/>
      <c r="P29" s="136">
        <v>-123.3</v>
      </c>
      <c r="Q29" s="136">
        <f>R29-P29</f>
        <v>152.69999999999999</v>
      </c>
      <c r="R29" s="136">
        <v>29.4</v>
      </c>
      <c r="S29" s="134"/>
    </row>
    <row r="30" spans="1:19" ht="12.6" customHeight="1" x14ac:dyDescent="0.2">
      <c r="A30" s="132"/>
      <c r="B30" s="132"/>
      <c r="C30" s="1"/>
      <c r="D30" s="133"/>
      <c r="E30" s="133"/>
      <c r="F30" s="142" t="s">
        <v>49</v>
      </c>
      <c r="G30" s="29"/>
      <c r="H30" s="133"/>
      <c r="I30" s="133"/>
      <c r="J30" s="142" t="s">
        <v>49</v>
      </c>
      <c r="K30" s="88"/>
      <c r="L30" s="1"/>
      <c r="M30" s="1"/>
      <c r="N30" s="143" t="s">
        <v>49</v>
      </c>
      <c r="O30" s="1"/>
      <c r="P30" s="29"/>
      <c r="Q30" s="134"/>
      <c r="R30" s="142" t="s">
        <v>49</v>
      </c>
      <c r="S30" s="29"/>
    </row>
    <row r="31" spans="1:19" ht="18.75" customHeight="1" x14ac:dyDescent="0.2">
      <c r="A31" s="484" t="s">
        <v>28</v>
      </c>
      <c r="B31" s="480"/>
      <c r="C31" s="1"/>
      <c r="D31" s="130">
        <v>126.7</v>
      </c>
      <c r="E31" s="135">
        <f>F31-D31</f>
        <v>65.600000000000009</v>
      </c>
      <c r="F31" s="130">
        <v>192.3</v>
      </c>
      <c r="G31" s="29"/>
      <c r="H31" s="135">
        <v>88.4</v>
      </c>
      <c r="I31" s="135">
        <f>J31-H31</f>
        <v>185.99999999999997</v>
      </c>
      <c r="J31" s="136">
        <v>274.39999999999998</v>
      </c>
      <c r="K31" s="88"/>
      <c r="L31" s="130">
        <v>196.8</v>
      </c>
      <c r="M31" s="135">
        <f>N31-L31+0.1</f>
        <v>65.599999999999994</v>
      </c>
      <c r="N31" s="130">
        <v>262.3</v>
      </c>
      <c r="O31" s="1"/>
      <c r="P31" s="136">
        <v>78.900000000000006</v>
      </c>
      <c r="Q31" s="136">
        <v>171.3</v>
      </c>
      <c r="R31" s="136">
        <v>250.3</v>
      </c>
      <c r="S31" s="134"/>
    </row>
    <row r="32" spans="1:19" ht="12.6" customHeight="1" x14ac:dyDescent="0.2">
      <c r="A32" s="132"/>
      <c r="B32" s="132"/>
      <c r="C32" s="1"/>
      <c r="D32" s="133"/>
      <c r="E32" s="133"/>
      <c r="F32" s="134"/>
      <c r="G32" s="29"/>
      <c r="H32" s="133"/>
      <c r="I32" s="133"/>
      <c r="J32" s="134"/>
      <c r="K32" s="88"/>
      <c r="L32" s="1"/>
      <c r="M32" s="1"/>
      <c r="N32" s="1"/>
      <c r="O32" s="1"/>
      <c r="P32" s="29"/>
      <c r="Q32" s="134"/>
      <c r="R32" s="29"/>
      <c r="S32" s="29"/>
    </row>
    <row r="33" spans="1:19" ht="18.75" customHeight="1" x14ac:dyDescent="0.2">
      <c r="A33" s="484" t="s">
        <v>30</v>
      </c>
      <c r="B33" s="480"/>
      <c r="C33" s="1"/>
      <c r="D33" s="130">
        <v>440.1</v>
      </c>
      <c r="E33" s="135">
        <f>F33-D33</f>
        <v>442.19999999999993</v>
      </c>
      <c r="F33" s="130">
        <v>882.3</v>
      </c>
      <c r="G33" s="29"/>
      <c r="H33" s="135">
        <v>529.5</v>
      </c>
      <c r="I33" s="135">
        <f>J33-H33</f>
        <v>394.20000000000005</v>
      </c>
      <c r="J33" s="136">
        <v>923.7</v>
      </c>
      <c r="K33" s="88"/>
      <c r="L33" s="130">
        <v>747.7</v>
      </c>
      <c r="M33" s="135">
        <f>N33-L33</f>
        <v>161.09999999999991</v>
      </c>
      <c r="N33" s="130">
        <v>908.8</v>
      </c>
      <c r="O33" s="1"/>
      <c r="P33" s="136">
        <v>600.79999999999995</v>
      </c>
      <c r="Q33" s="136">
        <v>354.1</v>
      </c>
      <c r="R33" s="136">
        <v>954.8</v>
      </c>
      <c r="S33" s="134"/>
    </row>
    <row r="34" spans="1:19" ht="12.6" customHeight="1" x14ac:dyDescent="0.2">
      <c r="A34" s="132"/>
      <c r="B34" s="132"/>
      <c r="C34" s="1"/>
      <c r="D34" s="144"/>
      <c r="E34" s="133"/>
      <c r="F34" s="145"/>
      <c r="G34" s="29"/>
      <c r="H34" s="144"/>
      <c r="I34" s="133"/>
      <c r="J34" s="145"/>
      <c r="K34" s="88"/>
      <c r="L34" s="1"/>
      <c r="M34" s="133"/>
      <c r="N34" s="1"/>
      <c r="O34" s="1"/>
      <c r="P34" s="29"/>
      <c r="Q34" s="134"/>
      <c r="R34" s="29"/>
      <c r="S34" s="29"/>
    </row>
    <row r="35" spans="1:19" ht="18.75" customHeight="1" x14ac:dyDescent="0.2">
      <c r="A35" s="511" t="s">
        <v>31</v>
      </c>
      <c r="B35" s="486"/>
      <c r="C35" s="56"/>
      <c r="D35" s="146">
        <v>0.41</v>
      </c>
      <c r="E35" s="146">
        <f>F35-D35</f>
        <v>0.42</v>
      </c>
      <c r="F35" s="146">
        <v>0.83</v>
      </c>
      <c r="G35" s="29"/>
      <c r="H35" s="146">
        <v>0.5</v>
      </c>
      <c r="I35" s="146">
        <f>J35-H35</f>
        <v>0.37</v>
      </c>
      <c r="J35" s="146">
        <v>0.87</v>
      </c>
      <c r="K35" s="88"/>
      <c r="L35" s="146">
        <v>0.71</v>
      </c>
      <c r="M35" s="146">
        <f>N35-L35</f>
        <v>0.15000000000000002</v>
      </c>
      <c r="N35" s="146">
        <v>0.86</v>
      </c>
      <c r="O35" s="56"/>
      <c r="P35" s="146">
        <v>0.56000000000000005</v>
      </c>
      <c r="Q35" s="146">
        <v>0.33</v>
      </c>
      <c r="R35" s="146">
        <v>0.9</v>
      </c>
      <c r="S35" s="147"/>
    </row>
    <row r="36" spans="1:19" ht="12.6" customHeight="1" x14ac:dyDescent="0.2">
      <c r="A36" s="14"/>
      <c r="B36" s="14"/>
      <c r="C36" s="14"/>
      <c r="D36" s="512"/>
      <c r="E36" s="513"/>
      <c r="F36" s="514"/>
      <c r="G36" s="88"/>
      <c r="H36" s="515"/>
      <c r="I36" s="515"/>
      <c r="J36" s="516"/>
      <c r="K36" s="88"/>
      <c r="L36" s="14"/>
      <c r="M36" s="14"/>
      <c r="N36" s="14"/>
      <c r="O36" s="14"/>
      <c r="P36" s="149"/>
      <c r="Q36" s="147"/>
      <c r="R36" s="14"/>
      <c r="S36" s="62"/>
    </row>
    <row r="37" spans="1:19" ht="12.6" customHeight="1" x14ac:dyDescent="0.2">
      <c r="A37" s="1"/>
      <c r="B37" s="1"/>
      <c r="C37" s="1"/>
      <c r="D37" s="29"/>
      <c r="E37" s="114"/>
      <c r="F37" s="1"/>
      <c r="G37" s="1"/>
      <c r="H37" s="1"/>
      <c r="I37" s="114"/>
      <c r="J37" s="29"/>
      <c r="K37" s="1"/>
      <c r="L37" s="1"/>
      <c r="M37" s="1"/>
      <c r="N37" s="1"/>
      <c r="O37" s="1"/>
      <c r="P37" s="1"/>
      <c r="Q37" s="1"/>
      <c r="R37" s="1"/>
      <c r="S37" s="88"/>
    </row>
    <row r="38" spans="1:19" ht="12.6" customHeight="1" x14ac:dyDescent="0.2">
      <c r="A38" s="1"/>
      <c r="B38" s="1"/>
      <c r="C38" s="1"/>
      <c r="D38" s="29"/>
      <c r="E38" s="114"/>
      <c r="F38" s="1"/>
      <c r="G38" s="1"/>
      <c r="H38" s="1"/>
      <c r="I38" s="114"/>
      <c r="J38" s="29"/>
      <c r="K38" s="1"/>
      <c r="L38" s="1"/>
      <c r="M38" s="1"/>
      <c r="N38" s="1"/>
      <c r="O38" s="1"/>
      <c r="P38" s="1"/>
      <c r="Q38" s="1"/>
      <c r="R38" s="1"/>
      <c r="S38" s="88"/>
    </row>
    <row r="39" spans="1:19" ht="13.7" customHeight="1" x14ac:dyDescent="0.2">
      <c r="A39" s="1"/>
      <c r="B39" s="1"/>
      <c r="C39" s="1"/>
      <c r="D39" s="504" t="s">
        <v>36</v>
      </c>
      <c r="E39" s="492"/>
      <c r="F39" s="492"/>
      <c r="G39" s="1"/>
      <c r="H39" s="504" t="s">
        <v>36</v>
      </c>
      <c r="I39" s="492"/>
      <c r="J39" s="492"/>
      <c r="K39" s="1"/>
      <c r="L39" s="504" t="s">
        <v>36</v>
      </c>
      <c r="M39" s="505"/>
      <c r="N39" s="505"/>
      <c r="O39" s="1"/>
      <c r="P39" s="504" t="s">
        <v>36</v>
      </c>
      <c r="Q39" s="505"/>
      <c r="R39" s="506"/>
      <c r="S39" s="88"/>
    </row>
    <row r="40" spans="1:19" ht="13.7" customHeight="1" x14ac:dyDescent="0.2">
      <c r="A40" s="1"/>
      <c r="B40" s="1"/>
      <c r="C40" s="1"/>
      <c r="D40" s="507">
        <v>42643</v>
      </c>
      <c r="E40" s="508" t="s">
        <v>37</v>
      </c>
      <c r="F40" s="492"/>
      <c r="G40" s="1"/>
      <c r="H40" s="507">
        <v>42277</v>
      </c>
      <c r="I40" s="508" t="s">
        <v>37</v>
      </c>
      <c r="J40" s="492"/>
      <c r="K40" s="1"/>
      <c r="L40" s="507">
        <v>42735</v>
      </c>
      <c r="M40" s="505"/>
      <c r="N40" s="505"/>
      <c r="O40" s="1"/>
      <c r="P40" s="507">
        <v>42369</v>
      </c>
      <c r="Q40" s="505"/>
      <c r="R40" s="506"/>
      <c r="S40" s="121" t="s">
        <v>37</v>
      </c>
    </row>
    <row r="41" spans="1:19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29"/>
      <c r="K41" s="1"/>
      <c r="L41" s="1"/>
      <c r="M41" s="1"/>
      <c r="N41" s="1"/>
      <c r="O41" s="1"/>
      <c r="P41" s="1"/>
      <c r="Q41" s="1"/>
      <c r="R41" s="29"/>
      <c r="S41" s="88"/>
    </row>
    <row r="42" spans="1:19" ht="18.75" customHeight="1" x14ac:dyDescent="0.2">
      <c r="A42" s="1"/>
      <c r="B42" s="1"/>
      <c r="C42" s="1"/>
      <c r="D42" s="122" t="s">
        <v>38</v>
      </c>
      <c r="E42" s="123"/>
      <c r="F42" s="124" t="s">
        <v>39</v>
      </c>
      <c r="G42" s="1"/>
      <c r="H42" s="122" t="s">
        <v>38</v>
      </c>
      <c r="I42" s="123"/>
      <c r="J42" s="124" t="s">
        <v>39</v>
      </c>
      <c r="K42" s="1"/>
      <c r="L42" s="122" t="s">
        <v>38</v>
      </c>
      <c r="M42" s="123"/>
      <c r="N42" s="124" t="s">
        <v>39</v>
      </c>
      <c r="O42" s="1"/>
      <c r="P42" s="122" t="s">
        <v>38</v>
      </c>
      <c r="Q42" s="123"/>
      <c r="R42" s="124" t="s">
        <v>39</v>
      </c>
      <c r="S42" s="88"/>
    </row>
    <row r="43" spans="1:19" ht="18.75" customHeight="1" x14ac:dyDescent="0.2">
      <c r="A43" s="1"/>
      <c r="B43" s="1"/>
      <c r="C43" s="1"/>
      <c r="D43" s="11" t="s">
        <v>40</v>
      </c>
      <c r="E43" s="11" t="s">
        <v>41</v>
      </c>
      <c r="F43" s="12" t="s">
        <v>42</v>
      </c>
      <c r="G43" s="1"/>
      <c r="H43" s="11" t="s">
        <v>40</v>
      </c>
      <c r="I43" s="11" t="s">
        <v>41</v>
      </c>
      <c r="J43" s="12" t="s">
        <v>42</v>
      </c>
      <c r="K43" s="1"/>
      <c r="L43" s="11" t="s">
        <v>40</v>
      </c>
      <c r="M43" s="11" t="s">
        <v>41</v>
      </c>
      <c r="N43" s="12" t="s">
        <v>42</v>
      </c>
      <c r="O43" s="1"/>
      <c r="P43" s="11" t="s">
        <v>40</v>
      </c>
      <c r="Q43" s="11" t="s">
        <v>41</v>
      </c>
      <c r="R43" s="12" t="s">
        <v>42</v>
      </c>
      <c r="S43" s="88"/>
    </row>
    <row r="44" spans="1:19" ht="12.6" customHeight="1" x14ac:dyDescent="0.2">
      <c r="A44" s="509"/>
      <c r="B44" s="480"/>
      <c r="C44" s="1"/>
      <c r="D44" s="150"/>
      <c r="E44" s="150"/>
      <c r="F44" s="151"/>
      <c r="G44" s="1"/>
      <c r="H44" s="128"/>
      <c r="I44" s="128"/>
      <c r="J44" s="16"/>
      <c r="K44" s="1"/>
      <c r="L44" s="152"/>
      <c r="M44" s="152"/>
      <c r="N44" s="152"/>
      <c r="O44" s="1"/>
      <c r="P44" s="14"/>
      <c r="Q44" s="14"/>
      <c r="R44" s="62"/>
      <c r="S44" s="88"/>
    </row>
    <row r="45" spans="1:19" ht="18.75" customHeight="1" x14ac:dyDescent="0.2">
      <c r="A45" s="484" t="s">
        <v>14</v>
      </c>
      <c r="B45" s="480"/>
      <c r="C45" s="1"/>
      <c r="D45" s="129">
        <v>5191.7</v>
      </c>
      <c r="E45" s="130">
        <f>+F45-D45</f>
        <v>0</v>
      </c>
      <c r="F45" s="129">
        <v>5191.7</v>
      </c>
      <c r="G45" s="1"/>
      <c r="H45" s="129">
        <v>4959.7</v>
      </c>
      <c r="I45" s="130">
        <v>0</v>
      </c>
      <c r="J45" s="129">
        <v>4959.7</v>
      </c>
      <c r="K45" s="1"/>
      <c r="L45" s="153"/>
      <c r="M45" s="154">
        <f>N45-L45</f>
        <v>0</v>
      </c>
      <c r="N45" s="155"/>
      <c r="O45" s="1"/>
      <c r="P45" s="129">
        <v>5375.6</v>
      </c>
      <c r="Q45" s="136">
        <f>+R45-P45</f>
        <v>0</v>
      </c>
      <c r="R45" s="129">
        <v>5375.6</v>
      </c>
      <c r="S45" s="131"/>
    </row>
    <row r="46" spans="1:19" ht="12.6" customHeight="1" x14ac:dyDescent="0.2">
      <c r="A46" s="132"/>
      <c r="B46" s="132"/>
      <c r="C46" s="1"/>
      <c r="D46" s="1"/>
      <c r="E46" s="1"/>
      <c r="F46" s="29"/>
      <c r="G46" s="1"/>
      <c r="H46" s="29"/>
      <c r="I46" s="134"/>
      <c r="J46" s="134"/>
      <c r="K46" s="1"/>
      <c r="L46" s="156"/>
      <c r="M46" s="156"/>
      <c r="N46" s="156"/>
      <c r="O46" s="1"/>
      <c r="P46" s="157"/>
      <c r="Q46" s="134"/>
      <c r="R46" s="29"/>
      <c r="S46" s="88"/>
    </row>
    <row r="47" spans="1:19" ht="18.75" customHeight="1" x14ac:dyDescent="0.2">
      <c r="A47" s="484" t="s">
        <v>15</v>
      </c>
      <c r="B47" s="480"/>
      <c r="C47" s="1"/>
      <c r="D47" s="130">
        <v>1400.9</v>
      </c>
      <c r="E47" s="135">
        <f>+F47-D47</f>
        <v>-175.80000000000018</v>
      </c>
      <c r="F47" s="130">
        <v>1225.0999999999999</v>
      </c>
      <c r="G47" s="1"/>
      <c r="H47" s="136">
        <v>1236.9000000000001</v>
      </c>
      <c r="I47" s="130">
        <v>-137.9</v>
      </c>
      <c r="J47" s="136">
        <v>1099</v>
      </c>
      <c r="K47" s="1"/>
      <c r="L47" s="158"/>
      <c r="M47" s="154">
        <f>N47-L47</f>
        <v>0</v>
      </c>
      <c r="N47" s="158"/>
      <c r="O47" s="1"/>
      <c r="P47" s="136">
        <v>1389.2</v>
      </c>
      <c r="Q47" s="136">
        <f>+R47-P47</f>
        <v>-166.90000000000009</v>
      </c>
      <c r="R47" s="136">
        <v>1222.3</v>
      </c>
      <c r="S47" s="134"/>
    </row>
    <row r="48" spans="1:19" ht="12.6" customHeight="1" x14ac:dyDescent="0.2">
      <c r="A48" s="132"/>
      <c r="B48" s="132"/>
      <c r="C48" s="1"/>
      <c r="D48" s="1"/>
      <c r="E48" s="133"/>
      <c r="F48" s="29"/>
      <c r="G48" s="1"/>
      <c r="H48" s="29"/>
      <c r="I48" s="134"/>
      <c r="J48" s="29"/>
      <c r="K48" s="1"/>
      <c r="L48" s="156"/>
      <c r="M48" s="156"/>
      <c r="N48" s="156"/>
      <c r="O48" s="1"/>
      <c r="P48" s="29"/>
      <c r="Q48" s="134"/>
      <c r="R48" s="29"/>
      <c r="S48" s="29"/>
    </row>
    <row r="49" spans="1:19" ht="18.75" customHeight="1" x14ac:dyDescent="0.2">
      <c r="A49" s="510" t="s">
        <v>18</v>
      </c>
      <c r="B49" s="480"/>
      <c r="C49" s="1"/>
      <c r="D49" s="130">
        <v>1236.4000000000001</v>
      </c>
      <c r="E49" s="130">
        <f>+F49-D49</f>
        <v>-0.20000000000004547</v>
      </c>
      <c r="F49" s="130">
        <v>1236.2</v>
      </c>
      <c r="G49" s="1"/>
      <c r="H49" s="130">
        <v>1143.4000000000001</v>
      </c>
      <c r="I49" s="130">
        <v>-0.2</v>
      </c>
      <c r="J49" s="130">
        <v>1143.2</v>
      </c>
      <c r="K49" s="1"/>
      <c r="L49" s="158"/>
      <c r="M49" s="154">
        <f>N49-L49</f>
        <v>0</v>
      </c>
      <c r="N49" s="158"/>
      <c r="O49" s="1"/>
      <c r="P49" s="130">
        <v>1444.2</v>
      </c>
      <c r="Q49" s="136">
        <f>+R49-P49</f>
        <v>-0.20000000000004547</v>
      </c>
      <c r="R49" s="130">
        <v>1444</v>
      </c>
      <c r="S49" s="134"/>
    </row>
    <row r="50" spans="1:19" ht="18.75" customHeight="1" x14ac:dyDescent="0.2">
      <c r="A50" s="510" t="s">
        <v>43</v>
      </c>
      <c r="B50" s="509"/>
      <c r="C50" s="1"/>
      <c r="D50" s="137">
        <v>1565.4</v>
      </c>
      <c r="E50" s="137">
        <f>+F50-D50</f>
        <v>-1.7000000000000455</v>
      </c>
      <c r="F50" s="137">
        <v>1563.7</v>
      </c>
      <c r="G50" s="1"/>
      <c r="H50" s="137">
        <v>1575.7</v>
      </c>
      <c r="I50" s="137">
        <v>-35.6</v>
      </c>
      <c r="J50" s="137">
        <v>1540.1</v>
      </c>
      <c r="K50" s="1"/>
      <c r="L50" s="159"/>
      <c r="M50" s="160">
        <f>N50-L50</f>
        <v>0</v>
      </c>
      <c r="N50" s="159"/>
      <c r="O50" s="1"/>
      <c r="P50" s="137">
        <v>1798.4</v>
      </c>
      <c r="Q50" s="137">
        <f>+R50-P50</f>
        <v>-1.9000000000000909</v>
      </c>
      <c r="R50" s="137">
        <v>1796.5</v>
      </c>
      <c r="S50" s="134"/>
    </row>
    <row r="51" spans="1:19" ht="18.75" customHeight="1" x14ac:dyDescent="0.2">
      <c r="A51" s="484" t="s">
        <v>44</v>
      </c>
      <c r="B51" s="480"/>
      <c r="C51" s="1"/>
      <c r="D51" s="138">
        <v>2801.8</v>
      </c>
      <c r="E51" s="139">
        <f>+F51-D51</f>
        <v>-1.9000000000000909</v>
      </c>
      <c r="F51" s="138">
        <v>2799.9</v>
      </c>
      <c r="G51" s="1"/>
      <c r="H51" s="139">
        <v>2719.1</v>
      </c>
      <c r="I51" s="139">
        <v>-35.799999999999997</v>
      </c>
      <c r="J51" s="139">
        <v>2683.3</v>
      </c>
      <c r="K51" s="1"/>
      <c r="L51" s="161"/>
      <c r="M51" s="162">
        <f>N51-L51</f>
        <v>0</v>
      </c>
      <c r="N51" s="161"/>
      <c r="O51" s="1"/>
      <c r="P51" s="139">
        <v>3242.6</v>
      </c>
      <c r="Q51" s="139">
        <f>+R51-P51</f>
        <v>-2.0999999999999091</v>
      </c>
      <c r="R51" s="139">
        <v>3240.5</v>
      </c>
      <c r="S51" s="134"/>
    </row>
    <row r="52" spans="1:19" ht="12.6" customHeight="1" x14ac:dyDescent="0.2">
      <c r="A52" s="132"/>
      <c r="B52" s="132"/>
      <c r="C52" s="1"/>
      <c r="D52" s="1"/>
      <c r="E52" s="1"/>
      <c r="F52" s="29"/>
      <c r="G52" s="1"/>
      <c r="H52" s="29"/>
      <c r="I52" s="134"/>
      <c r="J52" s="29"/>
      <c r="K52" s="1"/>
      <c r="L52" s="156"/>
      <c r="M52" s="156"/>
      <c r="N52" s="156"/>
      <c r="O52" s="1"/>
      <c r="P52" s="29"/>
      <c r="Q52" s="134"/>
      <c r="R52" s="29"/>
      <c r="S52" s="29"/>
    </row>
    <row r="53" spans="1:19" ht="13.7" customHeight="1" x14ac:dyDescent="0.2">
      <c r="A53" s="484" t="s">
        <v>45</v>
      </c>
      <c r="B53" s="480"/>
      <c r="C53" s="1"/>
      <c r="D53" s="133"/>
      <c r="E53" s="1"/>
      <c r="F53" s="134"/>
      <c r="G53" s="1"/>
      <c r="H53" s="134"/>
      <c r="I53" s="134"/>
      <c r="J53" s="134"/>
      <c r="K53" s="1"/>
      <c r="L53" s="156"/>
      <c r="M53" s="156"/>
      <c r="N53" s="156"/>
      <c r="O53" s="1"/>
      <c r="P53" s="29"/>
      <c r="Q53" s="134"/>
      <c r="R53" s="29"/>
      <c r="S53" s="29"/>
    </row>
    <row r="54" spans="1:19" ht="18.75" customHeight="1" x14ac:dyDescent="0.2">
      <c r="A54" s="484" t="s">
        <v>46</v>
      </c>
      <c r="B54" s="480"/>
      <c r="C54" s="1"/>
      <c r="D54" s="130">
        <v>0</v>
      </c>
      <c r="E54" s="135">
        <f>+F54-D54</f>
        <v>0</v>
      </c>
      <c r="F54" s="130">
        <v>0</v>
      </c>
      <c r="G54" s="1"/>
      <c r="H54" s="136">
        <v>0</v>
      </c>
      <c r="I54" s="136">
        <v>0</v>
      </c>
      <c r="J54" s="130">
        <v>0</v>
      </c>
      <c r="K54" s="1"/>
      <c r="L54" s="158"/>
      <c r="M54" s="154">
        <f>N54-L54</f>
        <v>0</v>
      </c>
      <c r="N54" s="158"/>
      <c r="O54" s="1"/>
      <c r="P54" s="136">
        <v>199</v>
      </c>
      <c r="Q54" s="136">
        <f>+R54-P54</f>
        <v>-199</v>
      </c>
      <c r="R54" s="136">
        <v>0</v>
      </c>
      <c r="S54" s="134"/>
    </row>
    <row r="55" spans="1:19" ht="12.6" customHeight="1" x14ac:dyDescent="0.2">
      <c r="A55" s="132"/>
      <c r="B55" s="132"/>
      <c r="C55" s="1"/>
      <c r="D55" s="133"/>
      <c r="E55" s="1"/>
      <c r="F55" s="134"/>
      <c r="G55" s="1"/>
      <c r="H55" s="134"/>
      <c r="I55" s="134"/>
      <c r="J55" s="134"/>
      <c r="K55" s="1"/>
      <c r="L55" s="156"/>
      <c r="M55" s="156"/>
      <c r="N55" s="156"/>
      <c r="O55" s="1"/>
      <c r="P55" s="29"/>
      <c r="Q55" s="134"/>
      <c r="R55" s="29"/>
      <c r="S55" s="29"/>
    </row>
    <row r="56" spans="1:19" ht="18.75" customHeight="1" x14ac:dyDescent="0.2">
      <c r="A56" s="484" t="s">
        <v>47</v>
      </c>
      <c r="B56" s="480"/>
      <c r="C56" s="1"/>
      <c r="D56" s="133"/>
      <c r="E56" s="1"/>
      <c r="F56" s="134"/>
      <c r="G56" s="1"/>
      <c r="H56" s="134"/>
      <c r="I56" s="134"/>
      <c r="J56" s="134"/>
      <c r="K56" s="1"/>
      <c r="L56" s="156"/>
      <c r="M56" s="156"/>
      <c r="N56" s="156"/>
      <c r="O56" s="1"/>
      <c r="P56" s="29"/>
      <c r="Q56" s="134"/>
      <c r="R56" s="29"/>
      <c r="S56" s="29"/>
    </row>
    <row r="57" spans="1:19" ht="18.75" customHeight="1" x14ac:dyDescent="0.2">
      <c r="A57" s="484" t="s">
        <v>48</v>
      </c>
      <c r="B57" s="480"/>
      <c r="C57" s="1"/>
      <c r="D57" s="130">
        <v>45.5</v>
      </c>
      <c r="E57" s="135">
        <f>+F57-D57</f>
        <v>-45.5</v>
      </c>
      <c r="F57" s="130">
        <v>0</v>
      </c>
      <c r="G57" s="1"/>
      <c r="H57" s="136">
        <v>42.4</v>
      </c>
      <c r="I57" s="136">
        <v>-42.4</v>
      </c>
      <c r="J57" s="136">
        <v>0</v>
      </c>
      <c r="K57" s="1"/>
      <c r="L57" s="158"/>
      <c r="M57" s="154">
        <f>N57-L57</f>
        <v>0</v>
      </c>
      <c r="N57" s="158"/>
      <c r="O57" s="1"/>
      <c r="P57" s="136">
        <v>144.9</v>
      </c>
      <c r="Q57" s="136">
        <f>+R57-P57</f>
        <v>-144.9</v>
      </c>
      <c r="R57" s="136">
        <v>0</v>
      </c>
      <c r="S57" s="134"/>
    </row>
    <row r="58" spans="1:19" ht="12.6" customHeight="1" x14ac:dyDescent="0.2">
      <c r="A58" s="132"/>
      <c r="B58" s="132"/>
      <c r="C58" s="1"/>
      <c r="D58" s="133"/>
      <c r="E58" s="1"/>
      <c r="F58" s="29"/>
      <c r="G58" s="1"/>
      <c r="H58" s="134"/>
      <c r="I58" s="134"/>
      <c r="J58" s="29"/>
      <c r="K58" s="1"/>
      <c r="L58" s="156"/>
      <c r="M58" s="156"/>
      <c r="N58" s="156"/>
      <c r="O58" s="1"/>
      <c r="P58" s="29"/>
      <c r="Q58" s="134"/>
      <c r="R58" s="29"/>
      <c r="S58" s="29"/>
    </row>
    <row r="59" spans="1:19" ht="18.75" customHeight="1" x14ac:dyDescent="0.2">
      <c r="A59" s="484" t="s">
        <v>26</v>
      </c>
      <c r="B59" s="480"/>
      <c r="C59" s="1"/>
      <c r="D59" s="130">
        <v>27.2</v>
      </c>
      <c r="E59" s="135">
        <f>+F59-D59</f>
        <v>0</v>
      </c>
      <c r="F59" s="130">
        <v>27.2</v>
      </c>
      <c r="G59" s="1"/>
      <c r="H59" s="136">
        <v>86.5</v>
      </c>
      <c r="I59" s="136">
        <v>0</v>
      </c>
      <c r="J59" s="136">
        <v>86.5</v>
      </c>
      <c r="K59" s="1"/>
      <c r="L59" s="158"/>
      <c r="M59" s="154">
        <f>N59-L59</f>
        <v>0</v>
      </c>
      <c r="N59" s="158"/>
      <c r="O59" s="1"/>
      <c r="P59" s="136">
        <v>44.7</v>
      </c>
      <c r="Q59" s="136">
        <f>+R59-P59</f>
        <v>0</v>
      </c>
      <c r="R59" s="136">
        <v>44.7</v>
      </c>
      <c r="S59" s="134"/>
    </row>
    <row r="60" spans="1:19" ht="12.6" customHeight="1" x14ac:dyDescent="0.2">
      <c r="A60" s="132"/>
      <c r="B60" s="132"/>
      <c r="C60" s="1"/>
      <c r="D60" s="133"/>
      <c r="E60" s="1"/>
      <c r="F60" s="29"/>
      <c r="G60" s="1"/>
      <c r="H60" s="134"/>
      <c r="I60" s="134"/>
      <c r="J60" s="29"/>
      <c r="K60" s="1"/>
      <c r="L60" s="156"/>
      <c r="M60" s="156"/>
      <c r="N60" s="156"/>
      <c r="O60" s="1"/>
      <c r="P60" s="29"/>
      <c r="Q60" s="134"/>
      <c r="R60" s="29"/>
      <c r="S60" s="29"/>
    </row>
    <row r="61" spans="1:19" ht="18.75" customHeight="1" x14ac:dyDescent="0.2">
      <c r="A61" s="484" t="s">
        <v>28</v>
      </c>
      <c r="B61" s="480"/>
      <c r="C61" s="1"/>
      <c r="D61" s="130">
        <v>192.7</v>
      </c>
      <c r="E61" s="135">
        <f>+F61-D61-0.1</f>
        <v>70.099999999999994</v>
      </c>
      <c r="F61" s="130">
        <v>262.89999999999998</v>
      </c>
      <c r="G61" s="1"/>
      <c r="H61" s="136">
        <v>248.1</v>
      </c>
      <c r="I61" s="136">
        <v>66.2</v>
      </c>
      <c r="J61" s="136">
        <v>314.3</v>
      </c>
      <c r="K61" s="1"/>
      <c r="L61" s="158"/>
      <c r="M61" s="154">
        <f>N61-L61</f>
        <v>0</v>
      </c>
      <c r="N61" s="158"/>
      <c r="O61" s="1"/>
      <c r="P61" s="136">
        <v>-33.799999999999997</v>
      </c>
      <c r="Q61" s="136">
        <f>+R61-P61</f>
        <v>163.10000000000002</v>
      </c>
      <c r="R61" s="136">
        <v>129.30000000000001</v>
      </c>
      <c r="S61" s="134"/>
    </row>
    <row r="62" spans="1:19" ht="12.6" customHeight="1" x14ac:dyDescent="0.2">
      <c r="A62" s="132"/>
      <c r="B62" s="132"/>
      <c r="C62" s="1"/>
      <c r="D62" s="133"/>
      <c r="E62" s="1"/>
      <c r="F62" s="29"/>
      <c r="G62" s="1"/>
      <c r="H62" s="134"/>
      <c r="I62" s="134"/>
      <c r="J62" s="29"/>
      <c r="K62" s="1"/>
      <c r="L62" s="156"/>
      <c r="M62" s="156"/>
      <c r="N62" s="156"/>
      <c r="O62" s="1"/>
      <c r="P62" s="29"/>
      <c r="Q62" s="134"/>
      <c r="R62" s="29"/>
      <c r="S62" s="29"/>
    </row>
    <row r="63" spans="1:19" ht="18.75" customHeight="1" x14ac:dyDescent="0.2">
      <c r="A63" s="484" t="s">
        <v>30</v>
      </c>
      <c r="B63" s="480"/>
      <c r="C63" s="1"/>
      <c r="D63" s="130">
        <v>778</v>
      </c>
      <c r="E63" s="135">
        <f>+F63-D63+0.2</f>
        <v>153.19999999999999</v>
      </c>
      <c r="F63" s="130">
        <v>931</v>
      </c>
      <c r="G63" s="1"/>
      <c r="H63" s="136">
        <v>799.7</v>
      </c>
      <c r="I63" s="136">
        <v>149.80000000000001</v>
      </c>
      <c r="J63" s="136">
        <v>949.6</v>
      </c>
      <c r="K63" s="1"/>
      <c r="L63" s="158"/>
      <c r="M63" s="154">
        <f>N63-L63</f>
        <v>0</v>
      </c>
      <c r="N63" s="158"/>
      <c r="O63" s="1"/>
      <c r="P63" s="136">
        <v>478.4</v>
      </c>
      <c r="Q63" s="136">
        <f>+R63-P63</f>
        <v>349.80000000000007</v>
      </c>
      <c r="R63" s="136">
        <v>828.2</v>
      </c>
      <c r="S63" s="134"/>
    </row>
    <row r="64" spans="1:19" ht="12.6" customHeight="1" x14ac:dyDescent="0.2">
      <c r="A64" s="132"/>
      <c r="B64" s="132"/>
      <c r="C64" s="1"/>
      <c r="D64" s="1"/>
      <c r="E64" s="133"/>
      <c r="F64" s="29"/>
      <c r="G64" s="1"/>
      <c r="H64" s="29"/>
      <c r="I64" s="134"/>
      <c r="J64" s="29"/>
      <c r="K64" s="1"/>
      <c r="L64" s="156"/>
      <c r="M64" s="156"/>
      <c r="N64" s="156"/>
      <c r="O64" s="1"/>
      <c r="P64" s="29"/>
      <c r="Q64" s="29"/>
      <c r="R64" s="29"/>
      <c r="S64" s="29"/>
    </row>
    <row r="65" spans="1:19" ht="18.75" customHeight="1" x14ac:dyDescent="0.2">
      <c r="A65" s="484" t="s">
        <v>31</v>
      </c>
      <c r="B65" s="480"/>
      <c r="C65" s="1"/>
      <c r="D65" s="146">
        <v>0.73</v>
      </c>
      <c r="E65" s="146">
        <f>+F65-D65-0.01</f>
        <v>0.14000000000000001</v>
      </c>
      <c r="F65" s="146">
        <v>0.88</v>
      </c>
      <c r="G65" s="1"/>
      <c r="H65" s="146">
        <v>0.75</v>
      </c>
      <c r="I65" s="146">
        <v>0.14000000000000001</v>
      </c>
      <c r="J65" s="146">
        <v>0.89</v>
      </c>
      <c r="K65" s="1"/>
      <c r="L65" s="163"/>
      <c r="M65" s="164">
        <f>N65-L65</f>
        <v>0</v>
      </c>
      <c r="N65" s="163"/>
      <c r="O65" s="56"/>
      <c r="P65" s="146">
        <v>0.45</v>
      </c>
      <c r="Q65" s="146">
        <f>+R65-P65</f>
        <v>0.33</v>
      </c>
      <c r="R65" s="146">
        <v>0.78</v>
      </c>
      <c r="S65" s="147"/>
    </row>
    <row r="66" spans="1:19" ht="12.6" customHeight="1" x14ac:dyDescent="0.2">
      <c r="A66" s="1"/>
      <c r="B66" s="1"/>
      <c r="C66" s="1"/>
      <c r="D66" s="165"/>
      <c r="E66" s="128"/>
      <c r="F66" s="16"/>
      <c r="G66" s="1"/>
      <c r="H66" s="134"/>
      <c r="I66" s="134"/>
      <c r="J66" s="29"/>
      <c r="K66" s="1"/>
      <c r="L66" s="1"/>
      <c r="M66" s="156"/>
      <c r="N66" s="1"/>
      <c r="O66" s="1"/>
      <c r="P66" s="1"/>
      <c r="Q66" s="88"/>
      <c r="R66" s="1"/>
      <c r="S66" s="29"/>
    </row>
    <row r="67" spans="1:19" ht="12.6" customHeight="1" x14ac:dyDescent="0.2">
      <c r="A67" s="56"/>
      <c r="B67" s="56"/>
      <c r="C67" s="56"/>
      <c r="D67" s="166"/>
      <c r="E67" s="166"/>
      <c r="F67" s="166"/>
      <c r="G67" s="56"/>
      <c r="H67" s="167"/>
      <c r="I67" s="167"/>
      <c r="J67" s="167"/>
      <c r="K67" s="56"/>
      <c r="L67" s="1"/>
      <c r="M67" s="1"/>
      <c r="N67" s="1"/>
      <c r="O67" s="1"/>
      <c r="P67" s="1"/>
      <c r="Q67" s="1"/>
      <c r="R67" s="1"/>
      <c r="S67" s="29"/>
    </row>
    <row r="68" spans="1:19" ht="12.6" customHeight="1" x14ac:dyDescent="0.2">
      <c r="A68" s="14"/>
      <c r="B68" s="14"/>
      <c r="C68" s="14"/>
      <c r="D68" s="62"/>
      <c r="E68" s="14"/>
      <c r="F68" s="14"/>
      <c r="G68" s="14"/>
      <c r="H68" s="14"/>
      <c r="I68" s="14"/>
      <c r="J68" s="62"/>
      <c r="K68" s="14"/>
      <c r="L68" s="1"/>
      <c r="M68" s="1"/>
      <c r="N68" s="1"/>
      <c r="O68" s="1"/>
      <c r="P68" s="1"/>
      <c r="Q68" s="1"/>
      <c r="R68" s="1"/>
      <c r="S68" s="29"/>
    </row>
    <row r="69" spans="1:19" ht="12.6" customHeight="1" x14ac:dyDescent="0.2">
      <c r="A69" s="501" t="s">
        <v>50</v>
      </c>
      <c r="B69" s="480"/>
      <c r="C69" s="480"/>
      <c r="D69" s="480"/>
      <c r="E69" s="502"/>
      <c r="F69" s="480"/>
      <c r="G69" s="480"/>
      <c r="H69" s="480"/>
      <c r="I69" s="502"/>
      <c r="J69" s="481"/>
      <c r="K69" s="29"/>
      <c r="L69" s="29"/>
      <c r="M69" s="29"/>
      <c r="N69" s="29"/>
      <c r="O69" s="29"/>
      <c r="P69" s="29"/>
      <c r="Q69" s="29"/>
      <c r="R69" s="29"/>
      <c r="S69" s="29"/>
    </row>
    <row r="70" spans="1:19" ht="12.6" customHeight="1" x14ac:dyDescent="0.2">
      <c r="A70" s="479"/>
      <c r="B70" s="480"/>
      <c r="C70" s="480"/>
      <c r="D70" s="480"/>
      <c r="E70" s="480"/>
      <c r="F70" s="480"/>
      <c r="G70" s="480"/>
      <c r="H70" s="1"/>
      <c r="I70" s="1"/>
      <c r="J70" s="29"/>
      <c r="K70" s="1"/>
      <c r="L70" s="1"/>
      <c r="M70" s="1"/>
      <c r="N70" s="1"/>
      <c r="O70" s="1"/>
      <c r="P70" s="1"/>
      <c r="Q70" s="1"/>
      <c r="R70" s="1"/>
      <c r="S70" s="1"/>
    </row>
    <row r="71" spans="1:19" ht="12.6" customHeight="1" x14ac:dyDescent="0.2">
      <c r="A71" s="1"/>
      <c r="B71" s="1"/>
      <c r="C71" s="1"/>
      <c r="D71" s="29"/>
      <c r="E71" s="1"/>
      <c r="F71" s="1"/>
      <c r="G71" s="1"/>
      <c r="H71" s="1"/>
      <c r="I71" s="1"/>
      <c r="J71" s="29"/>
      <c r="K71" s="1"/>
      <c r="L71" s="1"/>
      <c r="M71" s="1"/>
      <c r="N71" s="1"/>
      <c r="O71" s="1"/>
      <c r="P71" s="1"/>
      <c r="Q71" s="1"/>
      <c r="R71" s="1"/>
      <c r="S71" s="1"/>
    </row>
    <row r="72" spans="1:19" ht="12.6" customHeight="1" x14ac:dyDescent="0.2">
      <c r="A72" s="488" t="s">
        <v>33</v>
      </c>
      <c r="B72" s="486"/>
      <c r="C72" s="486"/>
      <c r="D72" s="486"/>
      <c r="E72" s="486"/>
      <c r="F72" s="486"/>
      <c r="G72" s="486"/>
      <c r="H72" s="56"/>
      <c r="I72" s="56"/>
      <c r="J72" s="88"/>
      <c r="K72" s="168"/>
      <c r="L72" s="168"/>
      <c r="M72" s="168"/>
      <c r="N72" s="168"/>
      <c r="O72" s="168"/>
      <c r="P72" s="168"/>
      <c r="Q72" s="168"/>
      <c r="R72" s="168"/>
      <c r="S72" s="168"/>
    </row>
    <row r="73" spans="1:19" ht="12.6" customHeight="1" x14ac:dyDescent="0.2">
      <c r="A73" s="503"/>
      <c r="B73" s="503"/>
      <c r="C73" s="168"/>
      <c r="D73" s="169"/>
      <c r="E73" s="168"/>
      <c r="F73" s="168"/>
      <c r="G73" s="168"/>
      <c r="H73" s="56"/>
      <c r="I73" s="56"/>
      <c r="J73" s="88"/>
      <c r="K73" s="168"/>
      <c r="L73" s="168"/>
      <c r="M73" s="168"/>
      <c r="N73" s="168"/>
      <c r="O73" s="168"/>
      <c r="P73" s="168"/>
      <c r="Q73" s="168"/>
      <c r="R73" s="168"/>
      <c r="S73" s="168"/>
    </row>
    <row r="74" spans="1:19" ht="12.6" customHeight="1" x14ac:dyDescent="0.2">
      <c r="A74" s="500" t="s">
        <v>51</v>
      </c>
      <c r="B74" s="486"/>
      <c r="C74" s="168"/>
      <c r="D74" s="169"/>
      <c r="E74" s="168"/>
      <c r="F74" s="168"/>
      <c r="G74" s="168"/>
      <c r="H74" s="56"/>
      <c r="I74" s="56"/>
      <c r="J74" s="88"/>
      <c r="K74" s="168"/>
      <c r="L74" s="168"/>
      <c r="M74" s="168"/>
      <c r="N74" s="168"/>
      <c r="O74" s="168"/>
      <c r="P74" s="168"/>
      <c r="Q74" s="168"/>
      <c r="R74" s="168"/>
      <c r="S74" s="168"/>
    </row>
    <row r="75" spans="1:19" ht="12.6" customHeight="1" x14ac:dyDescent="0.2">
      <c r="A75" s="170"/>
      <c r="B75" s="168"/>
      <c r="C75" s="168"/>
      <c r="D75" s="169"/>
      <c r="E75" s="168"/>
      <c r="F75" s="168"/>
      <c r="G75" s="168"/>
      <c r="H75" s="56"/>
      <c r="I75" s="56"/>
      <c r="J75" s="88"/>
      <c r="K75" s="168"/>
      <c r="L75" s="168"/>
      <c r="M75" s="168"/>
      <c r="N75" s="168"/>
      <c r="O75" s="168"/>
      <c r="P75" s="168"/>
      <c r="Q75" s="168"/>
      <c r="R75" s="168"/>
      <c r="S75" s="168"/>
    </row>
  </sheetData>
  <mergeCells count="57">
    <mergeCell ref="A6:B6"/>
    <mergeCell ref="A2:S2"/>
    <mergeCell ref="A3:S3"/>
    <mergeCell ref="A4:B4"/>
    <mergeCell ref="A5:B5"/>
    <mergeCell ref="A10:B10"/>
    <mergeCell ref="D10:F10"/>
    <mergeCell ref="H10:J10"/>
    <mergeCell ref="L10:N10"/>
    <mergeCell ref="P10:R10"/>
    <mergeCell ref="A7:B7"/>
    <mergeCell ref="D9:F9"/>
    <mergeCell ref="H9:J9"/>
    <mergeCell ref="L9:N9"/>
    <mergeCell ref="P9:R9"/>
    <mergeCell ref="A33:B33"/>
    <mergeCell ref="A15:B15"/>
    <mergeCell ref="A17:B17"/>
    <mergeCell ref="A19:B19"/>
    <mergeCell ref="A20:B20"/>
    <mergeCell ref="A21:B21"/>
    <mergeCell ref="A23:B23"/>
    <mergeCell ref="A24:B24"/>
    <mergeCell ref="A26:B26"/>
    <mergeCell ref="A27:B27"/>
    <mergeCell ref="A29:B29"/>
    <mergeCell ref="A31:B31"/>
    <mergeCell ref="A35:B35"/>
    <mergeCell ref="D36:F36"/>
    <mergeCell ref="H36:J36"/>
    <mergeCell ref="D39:F39"/>
    <mergeCell ref="H39:J39"/>
    <mergeCell ref="A53:B53"/>
    <mergeCell ref="P39:R39"/>
    <mergeCell ref="D40:F40"/>
    <mergeCell ref="H40:J40"/>
    <mergeCell ref="L40:N40"/>
    <mergeCell ref="P40:R40"/>
    <mergeCell ref="A44:B44"/>
    <mergeCell ref="L39:N39"/>
    <mergeCell ref="A45:B45"/>
    <mergeCell ref="A47:B47"/>
    <mergeCell ref="A49:B49"/>
    <mergeCell ref="A50:B50"/>
    <mergeCell ref="A51:B51"/>
    <mergeCell ref="A74:B74"/>
    <mergeCell ref="A54:B54"/>
    <mergeCell ref="A56:B56"/>
    <mergeCell ref="A57:B57"/>
    <mergeCell ref="A59:B59"/>
    <mergeCell ref="A61:B61"/>
    <mergeCell ref="A63:B63"/>
    <mergeCell ref="A65:B65"/>
    <mergeCell ref="A69:J69"/>
    <mergeCell ref="A70:G70"/>
    <mergeCell ref="A72:G72"/>
    <mergeCell ref="A73:B73"/>
  </mergeCells>
  <pageMargins left="0.7" right="0.7" top="0.75" bottom="0.75" header="0.3" footer="0.3"/>
  <pageSetup scale="45" orientation="landscape" r:id="rId1"/>
  <rowBreaks count="1" manualBreakCount="1">
    <brk id="74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zoomScaleNormal="100" workbookViewId="0"/>
  </sheetViews>
  <sheetFormatPr defaultColWidth="21.5" defaultRowHeight="12.75" x14ac:dyDescent="0.2"/>
  <cols>
    <col min="1" max="1" width="5.6640625" customWidth="1"/>
    <col min="2" max="2" width="37" customWidth="1"/>
    <col min="3" max="3" width="3.33203125" customWidth="1"/>
    <col min="4" max="6" width="13.83203125" customWidth="1"/>
    <col min="7" max="7" width="9.33203125" customWidth="1"/>
    <col min="8" max="10" width="13.83203125" customWidth="1"/>
    <col min="11" max="11" width="9.3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6" customHeight="1" x14ac:dyDescent="0.25">
      <c r="A1" s="1"/>
      <c r="B1" s="171"/>
      <c r="C1" s="1"/>
      <c r="D1" s="56"/>
      <c r="E1" s="172"/>
      <c r="F1" s="116"/>
      <c r="G1" s="116"/>
      <c r="H1" s="120"/>
      <c r="I1" s="116"/>
      <c r="J1" s="116"/>
      <c r="K1" s="116"/>
      <c r="L1" s="116"/>
      <c r="M1" s="114"/>
      <c r="N1" s="114"/>
      <c r="O1" s="114"/>
      <c r="P1" s="114"/>
      <c r="Q1" s="114"/>
      <c r="R1" s="116"/>
      <c r="S1" s="3" t="s">
        <v>0</v>
      </c>
    </row>
    <row r="2" spans="1:19" ht="18.75" customHeight="1" x14ac:dyDescent="0.25">
      <c r="A2" s="549" t="s">
        <v>1</v>
      </c>
      <c r="B2" s="492"/>
      <c r="C2" s="492"/>
      <c r="D2" s="479"/>
      <c r="E2" s="512"/>
      <c r="F2" s="492"/>
      <c r="G2" s="492"/>
      <c r="H2" s="486"/>
      <c r="I2" s="486"/>
      <c r="J2" s="486"/>
      <c r="K2" s="486"/>
      <c r="L2" s="518"/>
      <c r="M2" s="486"/>
      <c r="N2" s="486"/>
      <c r="O2" s="486"/>
      <c r="P2" s="486"/>
      <c r="Q2" s="486"/>
      <c r="R2" s="518"/>
      <c r="S2" s="481"/>
    </row>
    <row r="3" spans="1:19" ht="18.75" customHeight="1" x14ac:dyDescent="0.25">
      <c r="A3" s="549" t="s">
        <v>35</v>
      </c>
      <c r="B3" s="492"/>
      <c r="C3" s="492"/>
      <c r="D3" s="479"/>
      <c r="E3" s="526" t="s">
        <v>37</v>
      </c>
      <c r="F3" s="492"/>
      <c r="G3" s="492"/>
      <c r="H3" s="486"/>
      <c r="I3" s="486"/>
      <c r="J3" s="486"/>
      <c r="K3" s="550"/>
      <c r="L3" s="486"/>
      <c r="M3" s="486"/>
      <c r="N3" s="518"/>
      <c r="O3" s="480"/>
      <c r="P3" s="480"/>
      <c r="Q3" s="480"/>
      <c r="R3" s="480"/>
      <c r="S3" s="481"/>
    </row>
    <row r="4" spans="1:19" ht="12.6" customHeight="1" x14ac:dyDescent="0.2">
      <c r="A4" s="523" t="s">
        <v>3</v>
      </c>
      <c r="B4" s="479"/>
      <c r="C4" s="173"/>
      <c r="D4" s="171"/>
      <c r="E4" s="114"/>
      <c r="F4" s="114"/>
      <c r="G4" s="1"/>
      <c r="H4" s="113"/>
      <c r="I4" s="113"/>
      <c r="J4" s="113"/>
      <c r="K4" s="116"/>
      <c r="L4" s="116"/>
      <c r="M4" s="116"/>
      <c r="N4" s="116"/>
      <c r="O4" s="116"/>
      <c r="P4" s="116"/>
      <c r="Q4" s="114"/>
      <c r="R4" s="114"/>
      <c r="S4" s="113"/>
    </row>
    <row r="5" spans="1:19" ht="12.6" customHeight="1" x14ac:dyDescent="0.2">
      <c r="A5" s="523" t="s">
        <v>4</v>
      </c>
      <c r="B5" s="512"/>
      <c r="C5" s="173"/>
      <c r="D5" s="171"/>
      <c r="E5" s="114"/>
      <c r="F5" s="114"/>
      <c r="G5" s="1"/>
      <c r="H5" s="113"/>
      <c r="I5" s="113"/>
      <c r="J5" s="113"/>
      <c r="K5" s="114"/>
      <c r="L5" s="114"/>
      <c r="M5" s="114"/>
      <c r="N5" s="114"/>
      <c r="O5" s="114"/>
      <c r="P5" s="114"/>
      <c r="Q5" s="114"/>
      <c r="R5" s="114"/>
      <c r="S5" s="113"/>
    </row>
    <row r="6" spans="1:19" ht="12.6" customHeight="1" x14ac:dyDescent="0.2">
      <c r="A6" s="587" t="s">
        <v>5</v>
      </c>
      <c r="B6" s="588"/>
      <c r="C6" s="589"/>
      <c r="D6" s="114"/>
      <c r="E6" s="114"/>
      <c r="F6" s="114"/>
      <c r="G6" s="1"/>
      <c r="H6" s="113"/>
      <c r="I6" s="113"/>
      <c r="J6" s="113"/>
      <c r="K6" s="114"/>
      <c r="L6" s="114"/>
      <c r="M6" s="114"/>
      <c r="N6" s="114"/>
      <c r="O6" s="114"/>
      <c r="P6" s="114"/>
      <c r="Q6" s="114"/>
      <c r="R6" s="114"/>
      <c r="S6" s="113"/>
    </row>
    <row r="7" spans="1:19" ht="12.6" customHeight="1" x14ac:dyDescent="0.2">
      <c r="A7" s="517" t="s">
        <v>6</v>
      </c>
      <c r="B7" s="480"/>
      <c r="D7" s="114"/>
      <c r="E7" s="114"/>
      <c r="F7" s="114"/>
      <c r="G7" s="1"/>
      <c r="H7" s="113"/>
      <c r="I7" s="113"/>
      <c r="J7" s="113"/>
      <c r="K7" s="114"/>
      <c r="L7" s="114"/>
      <c r="M7" s="114"/>
      <c r="N7" s="114"/>
      <c r="O7" s="114"/>
      <c r="P7" s="114"/>
      <c r="Q7" s="114"/>
      <c r="R7" s="114"/>
      <c r="S7" s="113"/>
    </row>
    <row r="8" spans="1:19" ht="12.6" customHeight="1" x14ac:dyDescent="0.2">
      <c r="C8" s="1"/>
      <c r="D8" s="114"/>
      <c r="E8" s="114"/>
      <c r="F8" s="114"/>
      <c r="G8" s="1"/>
      <c r="H8" s="113"/>
      <c r="I8" s="113"/>
      <c r="J8" s="113"/>
      <c r="K8" s="116"/>
      <c r="L8" s="116"/>
      <c r="M8" s="116"/>
      <c r="N8" s="116"/>
      <c r="O8" s="1"/>
      <c r="P8" s="113"/>
      <c r="Q8" s="113"/>
      <c r="R8" s="113"/>
      <c r="S8" s="113"/>
    </row>
    <row r="9" spans="1:19" ht="13.7" customHeight="1" x14ac:dyDescent="0.2">
      <c r="A9" s="1"/>
      <c r="B9" s="1"/>
      <c r="C9" s="1"/>
      <c r="D9" s="504" t="s">
        <v>36</v>
      </c>
      <c r="E9" s="540"/>
      <c r="F9" s="535"/>
      <c r="G9" s="29"/>
      <c r="H9" s="504" t="s">
        <v>36</v>
      </c>
      <c r="I9" s="492"/>
      <c r="J9" s="492"/>
      <c r="K9" s="116"/>
      <c r="L9" s="534" t="s">
        <v>52</v>
      </c>
      <c r="M9" s="541"/>
      <c r="N9" s="542"/>
      <c r="O9" s="1"/>
      <c r="P9" s="504" t="s">
        <v>52</v>
      </c>
      <c r="Q9" s="543"/>
      <c r="R9" s="544"/>
      <c r="S9" s="113"/>
    </row>
    <row r="10" spans="1:19" ht="13.7" customHeight="1" x14ac:dyDescent="0.2">
      <c r="A10" s="484" t="s">
        <v>7</v>
      </c>
      <c r="B10" s="535"/>
      <c r="C10" s="1"/>
      <c r="D10" s="507">
        <v>42460</v>
      </c>
      <c r="E10" s="540"/>
      <c r="F10" s="535"/>
      <c r="G10" s="29"/>
      <c r="H10" s="507">
        <v>42094</v>
      </c>
      <c r="I10" s="508" t="s">
        <v>37</v>
      </c>
      <c r="J10" s="492"/>
      <c r="K10" s="113"/>
      <c r="L10" s="529">
        <v>42551</v>
      </c>
      <c r="M10" s="545" t="s">
        <v>37</v>
      </c>
      <c r="N10" s="546" t="s">
        <v>37</v>
      </c>
      <c r="O10" s="1"/>
      <c r="P10" s="529">
        <v>42185</v>
      </c>
      <c r="Q10" s="547" t="s">
        <v>37</v>
      </c>
      <c r="R10" s="548" t="s">
        <v>37</v>
      </c>
      <c r="S10" s="113"/>
    </row>
    <row r="11" spans="1:19" ht="12.6" customHeight="1" x14ac:dyDescent="0.2">
      <c r="A11" s="1"/>
      <c r="B11" s="1"/>
      <c r="C11" s="1"/>
      <c r="D11" s="1"/>
      <c r="E11" s="1"/>
      <c r="F11" s="29"/>
      <c r="G11" s="29"/>
      <c r="H11" s="1"/>
      <c r="I11" s="1"/>
      <c r="J11" s="29"/>
      <c r="K11" s="116"/>
      <c r="L11" s="526" t="s">
        <v>37</v>
      </c>
      <c r="M11" s="505"/>
      <c r="N11" s="506"/>
      <c r="O11" s="1"/>
      <c r="P11" s="1"/>
      <c r="Q11" s="1"/>
      <c r="R11" s="29"/>
      <c r="S11" s="113"/>
    </row>
    <row r="12" spans="1:19" ht="18.75" customHeight="1" x14ac:dyDescent="0.2">
      <c r="A12" s="1"/>
      <c r="B12" s="1"/>
      <c r="C12" s="1"/>
      <c r="D12" s="122" t="s">
        <v>38</v>
      </c>
      <c r="E12" s="123"/>
      <c r="F12" s="124" t="s">
        <v>39</v>
      </c>
      <c r="G12" s="29"/>
      <c r="H12" s="122" t="s">
        <v>38</v>
      </c>
      <c r="I12" s="123"/>
      <c r="J12" s="124" t="s">
        <v>39</v>
      </c>
      <c r="K12" s="113"/>
      <c r="L12" s="122" t="s">
        <v>38</v>
      </c>
      <c r="M12" s="123"/>
      <c r="N12" s="124" t="s">
        <v>39</v>
      </c>
      <c r="O12" s="1"/>
      <c r="P12" s="122" t="s">
        <v>38</v>
      </c>
      <c r="Q12" s="123"/>
      <c r="R12" s="124" t="s">
        <v>39</v>
      </c>
      <c r="S12" s="174" t="s">
        <v>37</v>
      </c>
    </row>
    <row r="13" spans="1:19" ht="18.75" customHeight="1" x14ac:dyDescent="0.2">
      <c r="A13" s="1"/>
      <c r="B13" s="1"/>
      <c r="C13" s="1"/>
      <c r="D13" s="11" t="s">
        <v>40</v>
      </c>
      <c r="E13" s="11" t="s">
        <v>41</v>
      </c>
      <c r="F13" s="12" t="s">
        <v>42</v>
      </c>
      <c r="G13" s="29"/>
      <c r="H13" s="11" t="s">
        <v>40</v>
      </c>
      <c r="I13" s="11" t="s">
        <v>41</v>
      </c>
      <c r="J13" s="12" t="s">
        <v>42</v>
      </c>
      <c r="K13" s="116"/>
      <c r="L13" s="11" t="s">
        <v>40</v>
      </c>
      <c r="M13" s="11" t="s">
        <v>41</v>
      </c>
      <c r="N13" s="12" t="s">
        <v>42</v>
      </c>
      <c r="O13" s="1"/>
      <c r="P13" s="11" t="s">
        <v>40</v>
      </c>
      <c r="Q13" s="11" t="s">
        <v>41</v>
      </c>
      <c r="R13" s="12" t="s">
        <v>42</v>
      </c>
      <c r="S13" s="113"/>
    </row>
    <row r="14" spans="1:19" ht="12.6" customHeight="1" x14ac:dyDescent="0.2">
      <c r="A14" s="1"/>
      <c r="B14" s="1"/>
      <c r="C14" s="1"/>
      <c r="D14" s="125"/>
      <c r="E14" s="126"/>
      <c r="F14" s="127"/>
      <c r="G14" s="29"/>
      <c r="H14" s="125"/>
      <c r="I14" s="126"/>
      <c r="J14" s="127"/>
      <c r="K14" s="113"/>
      <c r="L14" s="151"/>
      <c r="M14" s="15"/>
      <c r="N14" s="151"/>
      <c r="O14" s="1"/>
      <c r="P14" s="14"/>
      <c r="Q14" s="14"/>
      <c r="R14" s="62"/>
      <c r="S14" s="113"/>
    </row>
    <row r="15" spans="1:19" ht="18.75" customHeight="1" x14ac:dyDescent="0.2">
      <c r="A15" s="484" t="s">
        <v>14</v>
      </c>
      <c r="B15" s="535"/>
      <c r="C15" s="1"/>
      <c r="D15" s="129">
        <v>4865.1000000000004</v>
      </c>
      <c r="E15" s="130">
        <f>F15-D15</f>
        <v>0</v>
      </c>
      <c r="F15" s="129">
        <v>4865.1000000000004</v>
      </c>
      <c r="G15" s="175"/>
      <c r="H15" s="129">
        <v>4644.7</v>
      </c>
      <c r="I15" s="130">
        <f>J15-H15</f>
        <v>0</v>
      </c>
      <c r="J15" s="129">
        <v>4644.7</v>
      </c>
      <c r="K15" s="176"/>
      <c r="L15" s="129">
        <v>10269.9</v>
      </c>
      <c r="M15" s="177">
        <f>N15-L15</f>
        <v>0</v>
      </c>
      <c r="N15" s="129">
        <v>10269.9</v>
      </c>
      <c r="O15" s="98"/>
      <c r="P15" s="178">
        <v>9623.4</v>
      </c>
      <c r="Q15" s="136">
        <f>R15-P15</f>
        <v>0</v>
      </c>
      <c r="R15" s="178">
        <v>9623.4</v>
      </c>
      <c r="S15" s="174" t="s">
        <v>37</v>
      </c>
    </row>
    <row r="16" spans="1:19" ht="12.6" customHeight="1" x14ac:dyDescent="0.2">
      <c r="A16" s="132"/>
      <c r="B16" s="132"/>
      <c r="C16" s="1"/>
      <c r="D16" s="133"/>
      <c r="E16" s="133"/>
      <c r="F16" s="134"/>
      <c r="G16" s="29"/>
      <c r="H16" s="133"/>
      <c r="I16" s="133"/>
      <c r="J16" s="134"/>
      <c r="K16" s="1"/>
      <c r="L16" s="29"/>
      <c r="M16" s="179"/>
      <c r="N16" s="29"/>
      <c r="O16" s="98"/>
      <c r="P16" s="29"/>
      <c r="Q16" s="134"/>
      <c r="R16" s="29"/>
      <c r="S16" s="29"/>
    </row>
    <row r="17" spans="1:19" ht="18.75" customHeight="1" x14ac:dyDescent="0.2">
      <c r="A17" s="484" t="s">
        <v>15</v>
      </c>
      <c r="B17" s="535"/>
      <c r="C17" s="1"/>
      <c r="D17" s="130">
        <v>1323</v>
      </c>
      <c r="E17" s="135">
        <f>F17-D17</f>
        <v>-170.59999999999991</v>
      </c>
      <c r="F17" s="130">
        <v>1152.4000000000001</v>
      </c>
      <c r="G17" s="29"/>
      <c r="H17" s="135">
        <v>1192.7</v>
      </c>
      <c r="I17" s="135">
        <f>J17-H17</f>
        <v>-180.40000000000009</v>
      </c>
      <c r="J17" s="136">
        <v>1012.3</v>
      </c>
      <c r="K17" s="133"/>
      <c r="L17" s="130">
        <v>2788</v>
      </c>
      <c r="M17" s="177">
        <f>N17-L17</f>
        <v>-337.19999999999982</v>
      </c>
      <c r="N17" s="130">
        <v>2450.8000000000002</v>
      </c>
      <c r="O17" s="98"/>
      <c r="P17" s="136">
        <v>2411.1</v>
      </c>
      <c r="Q17" s="136">
        <f>R17-P17</f>
        <v>-364.89999999999986</v>
      </c>
      <c r="R17" s="136">
        <v>2046.2</v>
      </c>
      <c r="S17" s="134"/>
    </row>
    <row r="18" spans="1:19" ht="12.6" customHeight="1" x14ac:dyDescent="0.2">
      <c r="A18" s="132"/>
      <c r="B18" s="132"/>
      <c r="C18" s="1"/>
      <c r="D18" s="133"/>
      <c r="E18" s="133"/>
      <c r="F18" s="134"/>
      <c r="G18" s="29"/>
      <c r="H18" s="133"/>
      <c r="I18" s="133"/>
      <c r="J18" s="134"/>
      <c r="K18" s="1"/>
      <c r="L18" s="29"/>
      <c r="M18" s="179"/>
      <c r="N18" s="29"/>
      <c r="O18" s="98"/>
      <c r="P18" s="29"/>
      <c r="Q18" s="134"/>
      <c r="R18" s="29"/>
      <c r="S18" s="29"/>
    </row>
    <row r="19" spans="1:19" ht="18.75" customHeight="1" x14ac:dyDescent="0.2">
      <c r="A19" s="510" t="s">
        <v>18</v>
      </c>
      <c r="B19" s="535"/>
      <c r="C19" s="1"/>
      <c r="D19" s="130">
        <v>1221</v>
      </c>
      <c r="E19" s="130">
        <f>F19-D19</f>
        <v>-0.20000000000004547</v>
      </c>
      <c r="F19" s="130">
        <v>1220.8</v>
      </c>
      <c r="G19" s="29"/>
      <c r="H19" s="130">
        <v>1039.3</v>
      </c>
      <c r="I19" s="130">
        <f>J19-H19</f>
        <v>-0.20000000000004547</v>
      </c>
      <c r="J19" s="130">
        <v>1039.0999999999999</v>
      </c>
      <c r="K19" s="133"/>
      <c r="L19" s="130">
        <v>2556.9</v>
      </c>
      <c r="M19" s="180">
        <f>N19-L19</f>
        <v>-0.40000000000009095</v>
      </c>
      <c r="N19" s="130">
        <v>2556.5</v>
      </c>
      <c r="O19" s="98"/>
      <c r="P19" s="130">
        <v>2208.8000000000002</v>
      </c>
      <c r="Q19" s="130">
        <f>R19-P19</f>
        <v>-0.40000000000009095</v>
      </c>
      <c r="R19" s="130">
        <v>2208.4</v>
      </c>
      <c r="S19" s="134"/>
    </row>
    <row r="20" spans="1:19" ht="18.75" customHeight="1" x14ac:dyDescent="0.2">
      <c r="A20" s="527" t="s">
        <v>43</v>
      </c>
      <c r="B20" s="539"/>
      <c r="C20" s="1"/>
      <c r="D20" s="137">
        <v>1473.9</v>
      </c>
      <c r="E20" s="137">
        <f>F20-D20</f>
        <v>-1.7000000000000455</v>
      </c>
      <c r="F20" s="137">
        <v>1472.2</v>
      </c>
      <c r="G20" s="29"/>
      <c r="H20" s="137">
        <v>1523.5</v>
      </c>
      <c r="I20" s="137">
        <f>J20-H20</f>
        <v>-35.599999999999909</v>
      </c>
      <c r="J20" s="137">
        <v>1487.9</v>
      </c>
      <c r="K20" s="133"/>
      <c r="L20" s="137">
        <v>3096.5</v>
      </c>
      <c r="M20" s="181">
        <f>N20-L20</f>
        <v>-3.5</v>
      </c>
      <c r="N20" s="137">
        <v>3093</v>
      </c>
      <c r="O20" s="98"/>
      <c r="P20" s="137">
        <v>3158.9</v>
      </c>
      <c r="Q20" s="137">
        <f>R20-P20</f>
        <v>-71.200000000000273</v>
      </c>
      <c r="R20" s="137">
        <v>3087.7</v>
      </c>
      <c r="S20" s="134"/>
    </row>
    <row r="21" spans="1:19" ht="18.75" customHeight="1" x14ac:dyDescent="0.2">
      <c r="A21" s="484" t="s">
        <v>44</v>
      </c>
      <c r="B21" s="535"/>
      <c r="C21" s="1"/>
      <c r="D21" s="138">
        <v>2694.9</v>
      </c>
      <c r="E21" s="139">
        <f>F21-D21</f>
        <v>-1.9000000000000909</v>
      </c>
      <c r="F21" s="138">
        <v>2693</v>
      </c>
      <c r="G21" s="29"/>
      <c r="H21" s="140">
        <v>2562.8000000000002</v>
      </c>
      <c r="I21" s="139">
        <f>J21-H21</f>
        <v>-35.800000000000182</v>
      </c>
      <c r="J21" s="141">
        <v>2527</v>
      </c>
      <c r="K21" s="133"/>
      <c r="L21" s="138">
        <v>5653.4</v>
      </c>
      <c r="M21" s="182">
        <f>N21-L21</f>
        <v>-3.8999999999996362</v>
      </c>
      <c r="N21" s="138">
        <v>5649.5</v>
      </c>
      <c r="O21" s="98"/>
      <c r="P21" s="139">
        <v>5367.7</v>
      </c>
      <c r="Q21" s="139">
        <f>R21-P21</f>
        <v>-71.599999999999454</v>
      </c>
      <c r="R21" s="139">
        <v>5296.1</v>
      </c>
      <c r="S21" s="134"/>
    </row>
    <row r="22" spans="1:19" ht="12.6" customHeight="1" x14ac:dyDescent="0.2">
      <c r="A22" s="132"/>
      <c r="B22" s="132"/>
      <c r="C22" s="1"/>
      <c r="D22" s="133"/>
      <c r="E22" s="133"/>
      <c r="F22" s="134"/>
      <c r="G22" s="29"/>
      <c r="H22" s="133"/>
      <c r="I22" s="133"/>
      <c r="J22" s="134"/>
      <c r="K22" s="1"/>
      <c r="L22" s="29"/>
      <c r="M22" s="179"/>
      <c r="N22" s="29"/>
      <c r="O22" s="98"/>
      <c r="P22" s="29"/>
      <c r="Q22" s="134"/>
      <c r="R22" s="29"/>
      <c r="S22" s="29"/>
    </row>
    <row r="23" spans="1:19" ht="15" customHeight="1" x14ac:dyDescent="0.2">
      <c r="A23" s="484" t="s">
        <v>45</v>
      </c>
      <c r="B23" s="535"/>
      <c r="C23" s="1"/>
      <c r="D23" s="133"/>
      <c r="E23" s="133"/>
      <c r="F23" s="134"/>
      <c r="G23" s="29"/>
      <c r="H23" s="133"/>
      <c r="I23" s="133"/>
      <c r="J23" s="134"/>
      <c r="K23" s="1"/>
      <c r="L23" s="29"/>
      <c r="M23" s="98"/>
      <c r="N23" s="29"/>
      <c r="O23" s="98"/>
      <c r="P23" s="29"/>
      <c r="Q23" s="29"/>
      <c r="R23" s="29"/>
      <c r="S23" s="29"/>
    </row>
    <row r="24" spans="1:19" ht="18.75" customHeight="1" x14ac:dyDescent="0.2">
      <c r="A24" s="484" t="s">
        <v>46</v>
      </c>
      <c r="B24" s="535"/>
      <c r="C24" s="1"/>
      <c r="D24" s="130">
        <v>0</v>
      </c>
      <c r="E24" s="135">
        <f>F24-D24</f>
        <v>0</v>
      </c>
      <c r="F24" s="130">
        <v>0</v>
      </c>
      <c r="G24" s="29"/>
      <c r="H24" s="135">
        <v>256</v>
      </c>
      <c r="I24" s="135">
        <f>J24-H24</f>
        <v>-256</v>
      </c>
      <c r="J24" s="130">
        <v>0</v>
      </c>
      <c r="K24" s="133"/>
      <c r="L24" s="130">
        <v>0</v>
      </c>
      <c r="M24" s="177">
        <f>N24-L24</f>
        <v>0</v>
      </c>
      <c r="N24" s="130">
        <v>0</v>
      </c>
      <c r="O24" s="98"/>
      <c r="P24" s="136">
        <v>336</v>
      </c>
      <c r="Q24" s="136">
        <f>R24-P24</f>
        <v>-336</v>
      </c>
      <c r="R24" s="136">
        <v>0</v>
      </c>
      <c r="S24" s="134"/>
    </row>
    <row r="25" spans="1:19" ht="12.6" customHeight="1" x14ac:dyDescent="0.2">
      <c r="A25" s="132"/>
      <c r="B25" s="132"/>
      <c r="C25" s="1"/>
      <c r="D25" s="133"/>
      <c r="E25" s="133"/>
      <c r="F25" s="134"/>
      <c r="G25" s="29"/>
      <c r="H25" s="133"/>
      <c r="I25" s="133"/>
      <c r="J25" s="134"/>
      <c r="K25" s="1"/>
      <c r="L25" s="29"/>
      <c r="M25" s="179"/>
      <c r="N25" s="29"/>
      <c r="O25" s="98"/>
      <c r="P25" s="29"/>
      <c r="Q25" s="134"/>
      <c r="R25" s="29"/>
      <c r="S25" s="29"/>
    </row>
    <row r="26" spans="1:19" ht="13.7" customHeight="1" x14ac:dyDescent="0.2">
      <c r="A26" s="484" t="s">
        <v>47</v>
      </c>
      <c r="B26" s="535"/>
      <c r="C26" s="1"/>
      <c r="D26" s="133"/>
      <c r="E26" s="133"/>
      <c r="F26" s="134"/>
      <c r="G26" s="29"/>
      <c r="H26" s="133"/>
      <c r="I26" s="133"/>
      <c r="J26" s="134"/>
      <c r="K26" s="1"/>
      <c r="L26" s="29"/>
      <c r="M26" s="98"/>
      <c r="N26" s="29"/>
      <c r="O26" s="98"/>
      <c r="P26" s="29"/>
      <c r="Q26" s="29"/>
      <c r="R26" s="29"/>
      <c r="S26" s="29"/>
    </row>
    <row r="27" spans="1:19" ht="18.75" customHeight="1" x14ac:dyDescent="0.2">
      <c r="A27" s="484" t="s">
        <v>48</v>
      </c>
      <c r="B27" s="535"/>
      <c r="C27" s="1"/>
      <c r="D27" s="130">
        <v>131.4</v>
      </c>
      <c r="E27" s="135">
        <f>F27-D27</f>
        <v>-131.4</v>
      </c>
      <c r="F27" s="130">
        <v>0</v>
      </c>
      <c r="G27" s="29"/>
      <c r="H27" s="135">
        <v>108</v>
      </c>
      <c r="I27" s="135">
        <f>J27-H27</f>
        <v>-108</v>
      </c>
      <c r="J27" s="136">
        <v>0</v>
      </c>
      <c r="K27" s="133"/>
      <c r="L27" s="130">
        <v>189.4</v>
      </c>
      <c r="M27" s="130">
        <f>N27-L27</f>
        <v>-189.4</v>
      </c>
      <c r="N27" s="130">
        <v>0</v>
      </c>
      <c r="O27" s="98"/>
      <c r="P27" s="136">
        <v>180.4</v>
      </c>
      <c r="Q27" s="136">
        <f>R27-P27</f>
        <v>-180.4</v>
      </c>
      <c r="R27" s="136">
        <v>0</v>
      </c>
      <c r="S27" s="134"/>
    </row>
    <row r="28" spans="1:19" ht="12.6" customHeight="1" x14ac:dyDescent="0.2">
      <c r="A28" s="172"/>
      <c r="B28" s="172"/>
      <c r="C28" s="56"/>
      <c r="D28" s="133"/>
      <c r="E28" s="133"/>
      <c r="F28" s="134"/>
      <c r="G28" s="29"/>
      <c r="H28" s="133"/>
      <c r="I28" s="133"/>
      <c r="J28" s="134"/>
      <c r="K28" s="1"/>
      <c r="L28" s="29"/>
      <c r="M28" s="179"/>
      <c r="N28" s="29"/>
      <c r="O28" s="98"/>
      <c r="P28" s="29"/>
      <c r="Q28" s="134"/>
      <c r="R28" s="29"/>
      <c r="S28" s="29"/>
    </row>
    <row r="29" spans="1:19" ht="18.75" customHeight="1" x14ac:dyDescent="0.2">
      <c r="A29" s="484" t="s">
        <v>26</v>
      </c>
      <c r="B29" s="535"/>
      <c r="C29" s="1"/>
      <c r="D29" s="130">
        <v>-149</v>
      </c>
      <c r="E29" s="135">
        <f>F29-D29</f>
        <v>203.9</v>
      </c>
      <c r="F29" s="130">
        <v>54.9</v>
      </c>
      <c r="G29" s="29"/>
      <c r="H29" s="135">
        <v>92.7</v>
      </c>
      <c r="I29" s="135">
        <f>J29-H29</f>
        <v>0</v>
      </c>
      <c r="J29" s="136">
        <v>92.7</v>
      </c>
      <c r="K29" s="133"/>
      <c r="L29" s="130">
        <v>-127.8</v>
      </c>
      <c r="M29" s="177">
        <f>N29-L29</f>
        <v>203.89999999999998</v>
      </c>
      <c r="N29" s="130">
        <v>76.099999999999994</v>
      </c>
      <c r="O29" s="98"/>
      <c r="P29" s="136">
        <v>-30.6</v>
      </c>
      <c r="Q29" s="136">
        <f>R29-P29</f>
        <v>152.69999999999999</v>
      </c>
      <c r="R29" s="130">
        <v>122.1</v>
      </c>
      <c r="S29" s="134"/>
    </row>
    <row r="30" spans="1:19" ht="12.6" customHeight="1" x14ac:dyDescent="0.2">
      <c r="A30" s="132"/>
      <c r="B30" s="132"/>
      <c r="C30" s="1"/>
      <c r="D30" s="133"/>
      <c r="E30" s="133"/>
      <c r="F30" s="29"/>
      <c r="G30" s="29"/>
      <c r="H30" s="133"/>
      <c r="I30" s="133"/>
      <c r="J30" s="29"/>
      <c r="K30" s="1"/>
      <c r="L30" s="29"/>
      <c r="M30" s="179"/>
      <c r="N30" s="29"/>
      <c r="O30" s="98"/>
      <c r="P30" s="29"/>
      <c r="Q30" s="134"/>
      <c r="R30" s="29"/>
      <c r="S30" s="29"/>
    </row>
    <row r="31" spans="1:19" ht="18.75" customHeight="1" x14ac:dyDescent="0.2">
      <c r="A31" s="484" t="s">
        <v>28</v>
      </c>
      <c r="B31" s="535"/>
      <c r="C31" s="1"/>
      <c r="D31" s="130">
        <v>126.7</v>
      </c>
      <c r="E31" s="135">
        <f>F31-D31</f>
        <v>65.600000000000009</v>
      </c>
      <c r="F31" s="130">
        <v>192.3</v>
      </c>
      <c r="G31" s="29"/>
      <c r="H31" s="135">
        <v>88.4</v>
      </c>
      <c r="I31" s="135">
        <f>J31-H31</f>
        <v>185.99999999999997</v>
      </c>
      <c r="J31" s="136">
        <v>274.39999999999998</v>
      </c>
      <c r="K31" s="133"/>
      <c r="L31" s="130">
        <v>323.5</v>
      </c>
      <c r="M31" s="177">
        <f>N31-L31</f>
        <v>131.10000000000002</v>
      </c>
      <c r="N31" s="130">
        <v>454.6</v>
      </c>
      <c r="O31" s="98"/>
      <c r="P31" s="136">
        <v>167.3</v>
      </c>
      <c r="Q31" s="136">
        <f>R31-P31</f>
        <v>357.40000000000003</v>
      </c>
      <c r="R31" s="136">
        <v>524.70000000000005</v>
      </c>
      <c r="S31" s="134"/>
    </row>
    <row r="32" spans="1:19" ht="12.6" customHeight="1" x14ac:dyDescent="0.2">
      <c r="A32" s="132"/>
      <c r="B32" s="132"/>
      <c r="C32" s="1"/>
      <c r="D32" s="133"/>
      <c r="E32" s="133"/>
      <c r="F32" s="134"/>
      <c r="G32" s="29"/>
      <c r="H32" s="133"/>
      <c r="I32" s="133"/>
      <c r="J32" s="134"/>
      <c r="K32" s="1"/>
      <c r="L32" s="134"/>
      <c r="M32" s="179"/>
      <c r="N32" s="134"/>
      <c r="O32" s="98"/>
      <c r="P32" s="134"/>
      <c r="Q32" s="134"/>
      <c r="R32" s="134"/>
      <c r="S32" s="134"/>
    </row>
    <row r="33" spans="1:19" ht="18.75" customHeight="1" x14ac:dyDescent="0.2">
      <c r="A33" s="484" t="s">
        <v>30</v>
      </c>
      <c r="B33" s="535"/>
      <c r="C33" s="1"/>
      <c r="D33" s="130">
        <v>440.1</v>
      </c>
      <c r="E33" s="135">
        <f>F33-D33</f>
        <v>442.19999999999993</v>
      </c>
      <c r="F33" s="130">
        <v>882.3</v>
      </c>
      <c r="G33" s="29"/>
      <c r="H33" s="135">
        <v>529.5</v>
      </c>
      <c r="I33" s="135">
        <f>J33-H33</f>
        <v>394.20000000000005</v>
      </c>
      <c r="J33" s="136">
        <v>923.7</v>
      </c>
      <c r="K33" s="133"/>
      <c r="L33" s="130">
        <v>1187.8</v>
      </c>
      <c r="M33" s="180">
        <f>N33-L33</f>
        <v>603.29999999999995</v>
      </c>
      <c r="N33" s="130">
        <v>1791.1</v>
      </c>
      <c r="O33" s="98"/>
      <c r="P33" s="130">
        <v>1130.3</v>
      </c>
      <c r="Q33" s="130">
        <f>R33-P33+0.1</f>
        <v>748.30000000000007</v>
      </c>
      <c r="R33" s="136">
        <v>1878.5</v>
      </c>
      <c r="S33" s="134"/>
    </row>
    <row r="34" spans="1:19" ht="12.6" customHeight="1" x14ac:dyDescent="0.2">
      <c r="A34" s="132"/>
      <c r="B34" s="132"/>
      <c r="C34" s="1"/>
      <c r="D34" s="144"/>
      <c r="E34" s="133"/>
      <c r="F34" s="145"/>
      <c r="G34" s="29"/>
      <c r="H34" s="144"/>
      <c r="I34" s="133"/>
      <c r="J34" s="145"/>
      <c r="K34" s="1"/>
      <c r="L34" s="29"/>
      <c r="M34" s="179"/>
      <c r="N34" s="29"/>
      <c r="O34" s="98"/>
      <c r="P34" s="29"/>
      <c r="Q34" s="134"/>
      <c r="R34" s="29"/>
      <c r="S34" s="29"/>
    </row>
    <row r="35" spans="1:19" ht="18.75" customHeight="1" x14ac:dyDescent="0.2">
      <c r="A35" s="484" t="s">
        <v>31</v>
      </c>
      <c r="B35" s="513"/>
      <c r="C35" s="1"/>
      <c r="D35" s="146">
        <v>0.41</v>
      </c>
      <c r="E35" s="146">
        <f>F35-D35</f>
        <v>0.42</v>
      </c>
      <c r="F35" s="146">
        <v>0.83</v>
      </c>
      <c r="G35" s="88"/>
      <c r="H35" s="146">
        <v>0.5</v>
      </c>
      <c r="I35" s="146">
        <f>J35-H35</f>
        <v>0.37</v>
      </c>
      <c r="J35" s="146">
        <v>0.87</v>
      </c>
      <c r="K35" s="166"/>
      <c r="L35" s="146">
        <v>1.1200000000000001</v>
      </c>
      <c r="M35" s="183">
        <f>N35-L35</f>
        <v>0.56999999999999984</v>
      </c>
      <c r="N35" s="146">
        <v>1.69</v>
      </c>
      <c r="O35" s="93"/>
      <c r="P35" s="146">
        <v>1.06</v>
      </c>
      <c r="Q35" s="146">
        <f>R35-P35</f>
        <v>0.7</v>
      </c>
      <c r="R35" s="146">
        <v>1.76</v>
      </c>
      <c r="S35" s="147"/>
    </row>
    <row r="36" spans="1:19" ht="12.6" customHeight="1" x14ac:dyDescent="0.2">
      <c r="A36" s="536"/>
      <c r="B36" s="485"/>
      <c r="C36" s="485"/>
      <c r="D36" s="536"/>
      <c r="E36" s="515"/>
      <c r="F36" s="485"/>
      <c r="G36" s="485"/>
      <c r="H36" s="515"/>
      <c r="I36" s="537"/>
      <c r="J36" s="485"/>
      <c r="K36" s="29"/>
      <c r="L36" s="62"/>
      <c r="M36" s="88"/>
      <c r="N36" s="62"/>
      <c r="O36" s="29"/>
      <c r="P36" s="29"/>
      <c r="Q36" s="29"/>
      <c r="R36" s="29"/>
      <c r="S36" s="29"/>
    </row>
    <row r="37" spans="1:19" ht="12.6" customHeight="1" x14ac:dyDescent="0.2">
      <c r="A37" s="538"/>
      <c r="B37" s="538"/>
      <c r="C37" s="538"/>
      <c r="D37" s="538"/>
      <c r="E37" s="538"/>
      <c r="F37" s="538"/>
      <c r="G37" s="538"/>
      <c r="H37" s="538"/>
      <c r="I37" s="538"/>
      <c r="J37" s="538"/>
      <c r="K37" s="29"/>
      <c r="L37" s="29"/>
      <c r="M37" s="29"/>
      <c r="N37" s="29"/>
      <c r="O37" s="29"/>
      <c r="P37" s="29"/>
      <c r="Q37" s="29"/>
      <c r="R37" s="29"/>
      <c r="S37" s="29"/>
    </row>
    <row r="38" spans="1:19" ht="12.6" customHeight="1" x14ac:dyDescent="0.2">
      <c r="A38" s="538"/>
      <c r="B38" s="538"/>
      <c r="C38" s="538"/>
      <c r="D38" s="538"/>
      <c r="E38" s="538"/>
      <c r="F38" s="538"/>
      <c r="G38" s="538"/>
      <c r="H38" s="538"/>
      <c r="I38" s="538"/>
      <c r="J38" s="538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13.7" customHeight="1" x14ac:dyDescent="0.2">
      <c r="A39" s="1"/>
      <c r="B39" s="1"/>
      <c r="C39" s="1"/>
      <c r="D39" s="534" t="s">
        <v>53</v>
      </c>
      <c r="E39" s="485"/>
      <c r="F39" s="485"/>
      <c r="G39" s="1"/>
      <c r="H39" s="504" t="s">
        <v>53</v>
      </c>
      <c r="I39" s="492"/>
      <c r="J39" s="492"/>
      <c r="K39" s="88"/>
      <c r="L39" s="504" t="s">
        <v>54</v>
      </c>
      <c r="M39" s="512"/>
      <c r="N39" s="512"/>
      <c r="O39" s="114"/>
      <c r="P39" s="504" t="s">
        <v>54</v>
      </c>
      <c r="Q39" s="512"/>
      <c r="R39" s="512"/>
      <c r="S39" s="113"/>
    </row>
    <row r="40" spans="1:19" ht="13.7" customHeight="1" x14ac:dyDescent="0.2">
      <c r="A40" s="1"/>
      <c r="B40" s="1"/>
      <c r="C40" s="1"/>
      <c r="D40" s="529">
        <v>42643</v>
      </c>
      <c r="E40" s="530" t="s">
        <v>37</v>
      </c>
      <c r="F40" s="485"/>
      <c r="G40" s="1"/>
      <c r="H40" s="529">
        <v>42277</v>
      </c>
      <c r="I40" s="530" t="s">
        <v>37</v>
      </c>
      <c r="J40" s="485"/>
      <c r="K40" s="121" t="s">
        <v>37</v>
      </c>
      <c r="L40" s="531">
        <v>42735</v>
      </c>
      <c r="M40" s="532" t="s">
        <v>37</v>
      </c>
      <c r="N40" s="532" t="s">
        <v>37</v>
      </c>
      <c r="O40" s="121" t="s">
        <v>37</v>
      </c>
      <c r="P40" s="531">
        <v>42369</v>
      </c>
      <c r="Q40" s="533" t="s">
        <v>37</v>
      </c>
      <c r="R40" s="532" t="s">
        <v>37</v>
      </c>
      <c r="S40" s="121" t="s">
        <v>37</v>
      </c>
    </row>
    <row r="41" spans="1:19" ht="12.6" customHeight="1" x14ac:dyDescent="0.2">
      <c r="A41" s="1"/>
      <c r="B41" s="1"/>
      <c r="C41" s="1"/>
      <c r="D41" s="526" t="s">
        <v>37</v>
      </c>
      <c r="E41" s="479"/>
      <c r="F41" s="479"/>
      <c r="G41" s="1"/>
      <c r="H41" s="1"/>
      <c r="I41" s="1"/>
      <c r="J41" s="29"/>
      <c r="K41" s="88"/>
      <c r="L41" s="88"/>
      <c r="M41" s="88"/>
      <c r="N41" s="88"/>
      <c r="O41" s="121" t="s">
        <v>37</v>
      </c>
      <c r="P41" s="88"/>
      <c r="Q41" s="88"/>
      <c r="R41" s="88"/>
      <c r="S41" s="88"/>
    </row>
    <row r="42" spans="1:19" ht="18.75" customHeight="1" x14ac:dyDescent="0.2">
      <c r="A42" s="1"/>
      <c r="B42" s="1"/>
      <c r="C42" s="1"/>
      <c r="D42" s="122" t="s">
        <v>38</v>
      </c>
      <c r="E42" s="123"/>
      <c r="F42" s="124" t="s">
        <v>39</v>
      </c>
      <c r="G42" s="1"/>
      <c r="H42" s="122" t="s">
        <v>38</v>
      </c>
      <c r="I42" s="123"/>
      <c r="J42" s="124" t="s">
        <v>39</v>
      </c>
      <c r="K42" s="88"/>
      <c r="L42" s="122" t="s">
        <v>38</v>
      </c>
      <c r="M42" s="123"/>
      <c r="N42" s="124" t="s">
        <v>39</v>
      </c>
      <c r="O42" s="88"/>
      <c r="P42" s="122" t="s">
        <v>38</v>
      </c>
      <c r="Q42" s="123"/>
      <c r="R42" s="124" t="s">
        <v>39</v>
      </c>
      <c r="S42" s="88"/>
    </row>
    <row r="43" spans="1:19" ht="18.75" customHeight="1" x14ac:dyDescent="0.2">
      <c r="A43" s="1"/>
      <c r="B43" s="1"/>
      <c r="C43" s="1"/>
      <c r="D43" s="11" t="s">
        <v>40</v>
      </c>
      <c r="E43" s="11" t="s">
        <v>41</v>
      </c>
      <c r="F43" s="12" t="s">
        <v>42</v>
      </c>
      <c r="G43" s="1"/>
      <c r="H43" s="11" t="s">
        <v>40</v>
      </c>
      <c r="I43" s="11" t="s">
        <v>41</v>
      </c>
      <c r="J43" s="12" t="s">
        <v>42</v>
      </c>
      <c r="K43" s="88"/>
      <c r="L43" s="11" t="s">
        <v>40</v>
      </c>
      <c r="M43" s="11" t="s">
        <v>41</v>
      </c>
      <c r="N43" s="12" t="s">
        <v>42</v>
      </c>
      <c r="O43" s="88"/>
      <c r="P43" s="11" t="s">
        <v>40</v>
      </c>
      <c r="Q43" s="11" t="s">
        <v>41</v>
      </c>
      <c r="R43" s="12" t="s">
        <v>42</v>
      </c>
      <c r="S43" s="88"/>
    </row>
    <row r="44" spans="1:19" ht="12.6" customHeight="1" x14ac:dyDescent="0.2">
      <c r="A44" s="1"/>
      <c r="B44" s="1"/>
      <c r="C44" s="1"/>
      <c r="D44" s="151"/>
      <c r="E44" s="15"/>
      <c r="F44" s="151"/>
      <c r="G44" s="1"/>
      <c r="H44" s="14"/>
      <c r="I44" s="14"/>
      <c r="J44" s="62"/>
      <c r="K44" s="88"/>
      <c r="L44" s="16"/>
      <c r="M44" s="16"/>
      <c r="N44" s="16"/>
      <c r="O44" s="88"/>
      <c r="P44" s="16"/>
      <c r="Q44" s="16"/>
      <c r="R44" s="16"/>
      <c r="S44" s="88"/>
    </row>
    <row r="45" spans="1:19" ht="18.75" customHeight="1" x14ac:dyDescent="0.2">
      <c r="A45" s="484" t="s">
        <v>14</v>
      </c>
      <c r="B45" s="480"/>
      <c r="C45" s="1"/>
      <c r="D45" s="129">
        <v>15461.6</v>
      </c>
      <c r="E45" s="177">
        <f>F45-D45</f>
        <v>0</v>
      </c>
      <c r="F45" s="130">
        <v>15461.6</v>
      </c>
      <c r="G45" s="98"/>
      <c r="H45" s="178">
        <v>14583.1</v>
      </c>
      <c r="I45" s="136">
        <f>J45-H45</f>
        <v>0</v>
      </c>
      <c r="J45" s="178">
        <v>14583.1</v>
      </c>
      <c r="K45" s="131"/>
      <c r="L45" s="131"/>
      <c r="M45" s="167"/>
      <c r="N45" s="131"/>
      <c r="O45" s="131"/>
      <c r="P45" s="129">
        <v>19958.7</v>
      </c>
      <c r="Q45" s="136">
        <f>R45-P45</f>
        <v>0</v>
      </c>
      <c r="R45" s="129">
        <v>19958.7</v>
      </c>
      <c r="S45" s="131"/>
    </row>
    <row r="46" spans="1:19" ht="12.6" customHeight="1" x14ac:dyDescent="0.2">
      <c r="A46" s="132"/>
      <c r="B46" s="132"/>
      <c r="C46" s="1"/>
      <c r="D46" s="29"/>
      <c r="E46" s="179"/>
      <c r="F46" s="62"/>
      <c r="G46" s="98"/>
      <c r="H46" s="175"/>
      <c r="I46" s="134"/>
      <c r="J46" s="29"/>
      <c r="K46" s="88"/>
      <c r="L46" s="88"/>
      <c r="M46" s="88"/>
      <c r="N46" s="88"/>
      <c r="O46" s="88"/>
      <c r="P46" s="134"/>
      <c r="Q46" s="134"/>
      <c r="R46" s="29"/>
      <c r="S46" s="88"/>
    </row>
    <row r="47" spans="1:19" ht="18.75" customHeight="1" x14ac:dyDescent="0.2">
      <c r="A47" s="484" t="s">
        <v>15</v>
      </c>
      <c r="B47" s="480"/>
      <c r="C47" s="1"/>
      <c r="D47" s="130">
        <v>4188.8999999999996</v>
      </c>
      <c r="E47" s="130">
        <f>F47-D47</f>
        <v>-512.99999999999955</v>
      </c>
      <c r="F47" s="130">
        <v>3675.9</v>
      </c>
      <c r="G47" s="98"/>
      <c r="H47" s="136">
        <v>3648</v>
      </c>
      <c r="I47" s="136">
        <f>J47-H47</f>
        <v>-502.80000000000018</v>
      </c>
      <c r="J47" s="136">
        <v>3145.2</v>
      </c>
      <c r="K47" s="167"/>
      <c r="L47" s="167"/>
      <c r="M47" s="167"/>
      <c r="N47" s="167"/>
      <c r="O47" s="167"/>
      <c r="P47" s="136">
        <v>5037.2</v>
      </c>
      <c r="Q47" s="136">
        <f>R47-P47</f>
        <v>-669.69999999999982</v>
      </c>
      <c r="R47" s="136">
        <v>4367.5</v>
      </c>
      <c r="S47" s="167"/>
    </row>
    <row r="48" spans="1:19" ht="12.6" customHeight="1" x14ac:dyDescent="0.2">
      <c r="A48" s="132"/>
      <c r="B48" s="132"/>
      <c r="C48" s="1"/>
      <c r="D48" s="29"/>
      <c r="E48" s="179"/>
      <c r="F48" s="29"/>
      <c r="G48" s="98"/>
      <c r="H48" s="29"/>
      <c r="I48" s="134"/>
      <c r="J48" s="29"/>
      <c r="K48" s="88"/>
      <c r="L48" s="88"/>
      <c r="M48" s="88"/>
      <c r="N48" s="88"/>
      <c r="O48" s="88"/>
      <c r="P48" s="134"/>
      <c r="Q48" s="29"/>
      <c r="R48" s="29"/>
      <c r="S48" s="88"/>
    </row>
    <row r="49" spans="1:19" ht="18.75" customHeight="1" x14ac:dyDescent="0.2">
      <c r="A49" s="510" t="s">
        <v>18</v>
      </c>
      <c r="B49" s="509"/>
      <c r="C49" s="1"/>
      <c r="D49" s="130">
        <v>3793.3</v>
      </c>
      <c r="E49" s="180">
        <f>F49-D49</f>
        <v>-0.6000000000003638</v>
      </c>
      <c r="F49" s="130">
        <v>3792.7</v>
      </c>
      <c r="G49" s="98"/>
      <c r="H49" s="130">
        <v>3352.2</v>
      </c>
      <c r="I49" s="130">
        <f>J49-H49</f>
        <v>-0.59999999999990905</v>
      </c>
      <c r="J49" s="130">
        <v>3351.6</v>
      </c>
      <c r="K49" s="167"/>
      <c r="L49" s="167"/>
      <c r="M49" s="167"/>
      <c r="N49" s="167"/>
      <c r="O49" s="167"/>
      <c r="P49" s="136">
        <v>4796.3999999999996</v>
      </c>
      <c r="Q49" s="136">
        <f>R49-P49</f>
        <v>-0.7999999999992724</v>
      </c>
      <c r="R49" s="136">
        <v>4795.6000000000004</v>
      </c>
      <c r="S49" s="167"/>
    </row>
    <row r="50" spans="1:19" ht="18.75" customHeight="1" x14ac:dyDescent="0.2">
      <c r="A50" s="527" t="s">
        <v>43</v>
      </c>
      <c r="B50" s="528"/>
      <c r="C50" s="1"/>
      <c r="D50" s="137">
        <v>4661.8999999999996</v>
      </c>
      <c r="E50" s="181">
        <f>F50-D50</f>
        <v>-5.1999999999998181</v>
      </c>
      <c r="F50" s="137">
        <v>4656.7</v>
      </c>
      <c r="G50" s="98"/>
      <c r="H50" s="137">
        <v>4734.6000000000004</v>
      </c>
      <c r="I50" s="137">
        <f>J50-H50</f>
        <v>-106.80000000000018</v>
      </c>
      <c r="J50" s="137">
        <v>4627.8</v>
      </c>
      <c r="K50" s="167"/>
      <c r="L50" s="186"/>
      <c r="M50" s="186"/>
      <c r="N50" s="186"/>
      <c r="O50" s="167"/>
      <c r="P50" s="137">
        <v>6533</v>
      </c>
      <c r="Q50" s="137">
        <f>R50-P50</f>
        <v>-108.69999999999982</v>
      </c>
      <c r="R50" s="137">
        <v>6424.3</v>
      </c>
      <c r="S50" s="167"/>
    </row>
    <row r="51" spans="1:19" ht="18.75" customHeight="1" x14ac:dyDescent="0.2">
      <c r="A51" s="484" t="s">
        <v>44</v>
      </c>
      <c r="B51" s="480"/>
      <c r="C51" s="1"/>
      <c r="D51" s="138">
        <v>8455.2000000000007</v>
      </c>
      <c r="E51" s="182">
        <f>F51-D51</f>
        <v>-5.8000000000010914</v>
      </c>
      <c r="F51" s="138">
        <v>8449.4</v>
      </c>
      <c r="G51" s="98"/>
      <c r="H51" s="139">
        <v>8086.8</v>
      </c>
      <c r="I51" s="139">
        <f>J51-H51</f>
        <v>-107.40000000000055</v>
      </c>
      <c r="J51" s="139">
        <v>7979.4</v>
      </c>
      <c r="K51" s="167"/>
      <c r="L51" s="187"/>
      <c r="M51" s="187"/>
      <c r="N51" s="187"/>
      <c r="O51" s="167"/>
      <c r="P51" s="139">
        <v>11329.4</v>
      </c>
      <c r="Q51" s="139">
        <f>R51-P51</f>
        <v>-109.5</v>
      </c>
      <c r="R51" s="139">
        <v>11219.9</v>
      </c>
      <c r="S51" s="167"/>
    </row>
    <row r="52" spans="1:19" ht="12.6" customHeight="1" x14ac:dyDescent="0.2">
      <c r="A52" s="132"/>
      <c r="B52" s="132"/>
      <c r="C52" s="1"/>
      <c r="D52" s="29"/>
      <c r="E52" s="179"/>
      <c r="F52" s="29"/>
      <c r="G52" s="98"/>
      <c r="H52" s="29"/>
      <c r="I52" s="134"/>
      <c r="J52" s="29"/>
      <c r="K52" s="88"/>
      <c r="L52" s="88"/>
      <c r="M52" s="88"/>
      <c r="N52" s="88"/>
      <c r="O52" s="88"/>
      <c r="P52" s="134"/>
      <c r="Q52" s="29"/>
      <c r="R52" s="29"/>
      <c r="S52" s="88"/>
    </row>
    <row r="53" spans="1:19" ht="12.6" customHeight="1" x14ac:dyDescent="0.2">
      <c r="A53" s="484" t="s">
        <v>45</v>
      </c>
      <c r="B53" s="480"/>
      <c r="C53" s="1"/>
      <c r="D53" s="29"/>
      <c r="E53" s="98"/>
      <c r="F53" s="29"/>
      <c r="G53" s="98"/>
      <c r="H53" s="29"/>
      <c r="I53" s="29"/>
      <c r="J53" s="29"/>
      <c r="K53" s="88"/>
      <c r="L53" s="88"/>
      <c r="M53" s="88"/>
      <c r="N53" s="88"/>
      <c r="O53" s="88"/>
      <c r="P53" s="29"/>
      <c r="Q53" s="29"/>
      <c r="R53" s="29"/>
      <c r="S53" s="88"/>
    </row>
    <row r="54" spans="1:19" ht="18.75" customHeight="1" x14ac:dyDescent="0.2">
      <c r="A54" s="484" t="s">
        <v>46</v>
      </c>
      <c r="B54" s="480"/>
      <c r="C54" s="1"/>
      <c r="D54" s="130">
        <v>0</v>
      </c>
      <c r="E54" s="177">
        <f>+F54-D54</f>
        <v>0</v>
      </c>
      <c r="F54" s="130">
        <v>0</v>
      </c>
      <c r="G54" s="98"/>
      <c r="H54" s="136">
        <v>336</v>
      </c>
      <c r="I54" s="136">
        <f>J54-H54</f>
        <v>-336</v>
      </c>
      <c r="J54" s="136">
        <v>0</v>
      </c>
      <c r="K54" s="167"/>
      <c r="L54" s="167"/>
      <c r="M54" s="167"/>
      <c r="N54" s="167"/>
      <c r="O54" s="167"/>
      <c r="P54" s="136">
        <v>535</v>
      </c>
      <c r="Q54" s="136">
        <f>+R54-P54</f>
        <v>-535</v>
      </c>
      <c r="R54" s="136">
        <v>0</v>
      </c>
      <c r="S54" s="167"/>
    </row>
    <row r="55" spans="1:19" ht="12.6" customHeight="1" x14ac:dyDescent="0.2">
      <c r="A55" s="132"/>
      <c r="B55" s="132"/>
      <c r="C55" s="1"/>
      <c r="D55" s="29"/>
      <c r="E55" s="179"/>
      <c r="F55" s="29"/>
      <c r="G55" s="98"/>
      <c r="H55" s="29"/>
      <c r="I55" s="134"/>
      <c r="J55" s="29"/>
      <c r="K55" s="88"/>
      <c r="L55" s="88"/>
      <c r="M55" s="88"/>
      <c r="N55" s="88"/>
      <c r="O55" s="88"/>
      <c r="P55" s="134"/>
      <c r="Q55" s="29"/>
      <c r="R55" s="29"/>
      <c r="S55" s="88"/>
    </row>
    <row r="56" spans="1:19" ht="13.7" customHeight="1" x14ac:dyDescent="0.2">
      <c r="A56" s="484" t="s">
        <v>47</v>
      </c>
      <c r="B56" s="480"/>
      <c r="C56" s="1"/>
      <c r="D56" s="29"/>
      <c r="E56" s="98"/>
      <c r="F56" s="29"/>
      <c r="G56" s="98"/>
      <c r="H56" s="29"/>
      <c r="I56" s="29"/>
      <c r="J56" s="29"/>
      <c r="K56" s="88"/>
      <c r="L56" s="88"/>
      <c r="M56" s="88"/>
      <c r="N56" s="88"/>
      <c r="O56" s="88"/>
      <c r="P56" s="29"/>
      <c r="Q56" s="29"/>
      <c r="R56" s="29"/>
      <c r="S56" s="88"/>
    </row>
    <row r="57" spans="1:19" ht="18.75" customHeight="1" x14ac:dyDescent="0.2">
      <c r="A57" s="484" t="s">
        <v>48</v>
      </c>
      <c r="B57" s="480"/>
      <c r="C57" s="1"/>
      <c r="D57" s="130">
        <v>234.9</v>
      </c>
      <c r="E57" s="177">
        <f>F57-D57</f>
        <v>-234.9</v>
      </c>
      <c r="F57" s="130">
        <v>0</v>
      </c>
      <c r="G57" s="98"/>
      <c r="H57" s="136">
        <v>222.8</v>
      </c>
      <c r="I57" s="136">
        <f>J57-H57</f>
        <v>-222.8</v>
      </c>
      <c r="J57" s="136">
        <v>0</v>
      </c>
      <c r="K57" s="167"/>
      <c r="L57" s="167"/>
      <c r="M57" s="167"/>
      <c r="N57" s="167"/>
      <c r="O57" s="167"/>
      <c r="P57" s="136">
        <v>367.7</v>
      </c>
      <c r="Q57" s="136">
        <f>R57-P57</f>
        <v>-367.7</v>
      </c>
      <c r="R57" s="136">
        <v>0</v>
      </c>
      <c r="S57" s="167"/>
    </row>
    <row r="58" spans="1:19" ht="12.6" customHeight="1" x14ac:dyDescent="0.2">
      <c r="A58" s="132"/>
      <c r="B58" s="132"/>
      <c r="C58" s="1"/>
      <c r="D58" s="29"/>
      <c r="E58" s="179"/>
      <c r="F58" s="29"/>
      <c r="G58" s="98"/>
      <c r="H58" s="29"/>
      <c r="I58" s="134"/>
      <c r="J58" s="29"/>
      <c r="K58" s="88"/>
      <c r="L58" s="88"/>
      <c r="M58" s="88"/>
      <c r="N58" s="88"/>
      <c r="O58" s="88"/>
      <c r="P58" s="134"/>
      <c r="Q58" s="134"/>
      <c r="R58" s="29"/>
      <c r="S58" s="88"/>
    </row>
    <row r="59" spans="1:19" ht="18.75" customHeight="1" x14ac:dyDescent="0.2">
      <c r="A59" s="484" t="s">
        <v>26</v>
      </c>
      <c r="B59" s="480"/>
      <c r="C59" s="1"/>
      <c r="D59" s="130">
        <v>-100.6</v>
      </c>
      <c r="E59" s="177">
        <f>F59-D59</f>
        <v>203.89999999999998</v>
      </c>
      <c r="F59" s="130">
        <v>103.3</v>
      </c>
      <c r="G59" s="98"/>
      <c r="H59" s="136">
        <v>55.9</v>
      </c>
      <c r="I59" s="136">
        <f>J59-H59</f>
        <v>152.69999999999999</v>
      </c>
      <c r="J59" s="130">
        <v>208.6</v>
      </c>
      <c r="K59" s="167"/>
      <c r="L59" s="167"/>
      <c r="M59" s="167"/>
      <c r="N59" s="167"/>
      <c r="O59" s="167"/>
      <c r="P59" s="136">
        <v>100.6</v>
      </c>
      <c r="Q59" s="136">
        <f>R59-P59</f>
        <v>152.70000000000002</v>
      </c>
      <c r="R59" s="136">
        <v>253.3</v>
      </c>
      <c r="S59" s="167"/>
    </row>
    <row r="60" spans="1:19" ht="12.6" customHeight="1" x14ac:dyDescent="0.2">
      <c r="A60" s="132"/>
      <c r="B60" s="132"/>
      <c r="C60" s="1"/>
      <c r="D60" s="29"/>
      <c r="E60" s="179"/>
      <c r="F60" s="29"/>
      <c r="G60" s="98"/>
      <c r="H60" s="29"/>
      <c r="I60" s="134"/>
      <c r="J60" s="29"/>
      <c r="K60" s="88"/>
      <c r="L60" s="88"/>
      <c r="M60" s="88"/>
      <c r="N60" s="88"/>
      <c r="O60" s="88"/>
      <c r="P60" s="29"/>
      <c r="Q60" s="29"/>
      <c r="R60" s="29"/>
      <c r="S60" s="88"/>
    </row>
    <row r="61" spans="1:19" ht="18.75" customHeight="1" x14ac:dyDescent="0.2">
      <c r="A61" s="484" t="s">
        <v>28</v>
      </c>
      <c r="B61" s="480"/>
      <c r="C61" s="1"/>
      <c r="D61" s="130">
        <v>516.20000000000005</v>
      </c>
      <c r="E61" s="177">
        <f>F61-D61</f>
        <v>201.19999999999993</v>
      </c>
      <c r="F61" s="130">
        <v>717.4</v>
      </c>
      <c r="G61" s="98"/>
      <c r="H61" s="136">
        <v>415.4</v>
      </c>
      <c r="I61" s="136">
        <f>J61-H61-0.1</f>
        <v>423.5</v>
      </c>
      <c r="J61" s="136">
        <v>839</v>
      </c>
      <c r="K61" s="167"/>
      <c r="L61" s="167"/>
      <c r="M61" s="167"/>
      <c r="N61" s="167"/>
      <c r="O61" s="167"/>
      <c r="P61" s="136">
        <v>381.6</v>
      </c>
      <c r="Q61" s="136">
        <f>R61-P61</f>
        <v>586.69999999999993</v>
      </c>
      <c r="R61" s="130">
        <v>968.3</v>
      </c>
      <c r="S61" s="167"/>
    </row>
    <row r="62" spans="1:19" ht="12.6" customHeight="1" x14ac:dyDescent="0.2">
      <c r="A62" s="132"/>
      <c r="B62" s="132"/>
      <c r="C62" s="1"/>
      <c r="D62" s="134"/>
      <c r="E62" s="179"/>
      <c r="F62" s="134"/>
      <c r="G62" s="98"/>
      <c r="H62" s="134"/>
      <c r="I62" s="134"/>
      <c r="J62" s="134"/>
      <c r="K62" s="88"/>
      <c r="L62" s="88"/>
      <c r="M62" s="88"/>
      <c r="N62" s="88"/>
      <c r="O62" s="88"/>
      <c r="P62" s="134"/>
      <c r="Q62" s="134"/>
      <c r="R62" s="134"/>
      <c r="S62" s="88"/>
    </row>
    <row r="63" spans="1:19" ht="18.75" customHeight="1" x14ac:dyDescent="0.2">
      <c r="A63" s="484" t="s">
        <v>30</v>
      </c>
      <c r="B63" s="480"/>
      <c r="C63" s="1"/>
      <c r="D63" s="130">
        <v>1965.8</v>
      </c>
      <c r="E63" s="180">
        <f>F63-D63+0.1</f>
        <v>756.49999999999989</v>
      </c>
      <c r="F63" s="130">
        <v>2722.2</v>
      </c>
      <c r="G63" s="98"/>
      <c r="H63" s="130">
        <v>1930</v>
      </c>
      <c r="I63" s="130">
        <f>J63-H63</f>
        <v>898.09999999999991</v>
      </c>
      <c r="J63" s="136">
        <v>2828.1</v>
      </c>
      <c r="K63" s="167"/>
      <c r="L63" s="167"/>
      <c r="M63" s="167"/>
      <c r="N63" s="167"/>
      <c r="O63" s="167"/>
      <c r="P63" s="136">
        <v>2408.4</v>
      </c>
      <c r="Q63" s="136">
        <f>R63-P63</f>
        <v>1247.9000000000001</v>
      </c>
      <c r="R63" s="136">
        <v>3656.3</v>
      </c>
      <c r="S63" s="167"/>
    </row>
    <row r="64" spans="1:19" ht="12.6" customHeight="1" x14ac:dyDescent="0.2">
      <c r="A64" s="132"/>
      <c r="B64" s="132"/>
      <c r="C64" s="1"/>
      <c r="D64" s="29"/>
      <c r="E64" s="179"/>
      <c r="F64" s="29"/>
      <c r="G64" s="98"/>
      <c r="H64" s="29"/>
      <c r="I64" s="134"/>
      <c r="J64" s="29"/>
      <c r="K64" s="88"/>
      <c r="L64" s="88"/>
      <c r="M64" s="88"/>
      <c r="N64" s="88"/>
      <c r="O64" s="88"/>
      <c r="P64" s="134"/>
      <c r="Q64" s="134"/>
      <c r="R64" s="29"/>
      <c r="S64" s="88"/>
    </row>
    <row r="65" spans="1:19" ht="18.75" customHeight="1" x14ac:dyDescent="0.2">
      <c r="A65" s="484" t="s">
        <v>31</v>
      </c>
      <c r="B65" s="480"/>
      <c r="C65" s="1"/>
      <c r="D65" s="146">
        <v>1.85</v>
      </c>
      <c r="E65" s="183">
        <f>F65-D65-0.01</f>
        <v>0.70999999999999974</v>
      </c>
      <c r="F65" s="146">
        <v>2.57</v>
      </c>
      <c r="G65" s="93"/>
      <c r="H65" s="146">
        <v>1.81</v>
      </c>
      <c r="I65" s="146">
        <f>J65-H65</f>
        <v>0.83999999999999986</v>
      </c>
      <c r="J65" s="146">
        <v>2.65</v>
      </c>
      <c r="K65" s="167"/>
      <c r="L65" s="167"/>
      <c r="M65" s="167"/>
      <c r="N65" s="167"/>
      <c r="O65" s="167"/>
      <c r="P65" s="146">
        <v>2.2599999999999998</v>
      </c>
      <c r="Q65" s="146">
        <f>R65-P65</f>
        <v>1.1700000000000004</v>
      </c>
      <c r="R65" s="146">
        <v>3.43</v>
      </c>
      <c r="S65" s="167"/>
    </row>
    <row r="66" spans="1:19" ht="12.6" customHeight="1" x14ac:dyDescent="0.2">
      <c r="A66" s="1"/>
      <c r="B66" s="1"/>
      <c r="C66" s="1"/>
      <c r="D66" s="14"/>
      <c r="E66" s="1"/>
      <c r="F66" s="14"/>
      <c r="G66" s="1"/>
      <c r="H66" s="1"/>
      <c r="I66" s="114"/>
      <c r="J66" s="29"/>
      <c r="K66" s="88"/>
      <c r="L66" s="482"/>
      <c r="M66" s="482"/>
      <c r="N66" s="88"/>
      <c r="O66" s="88"/>
      <c r="P66" s="167"/>
      <c r="Q66" s="88"/>
      <c r="R66" s="88"/>
      <c r="S66" s="88"/>
    </row>
    <row r="67" spans="1:19" ht="12.6" customHeight="1" x14ac:dyDescent="0.2">
      <c r="A67" s="1"/>
      <c r="B67" s="1"/>
      <c r="C67" s="1"/>
      <c r="D67" s="1"/>
      <c r="E67" s="29"/>
      <c r="F67" s="29"/>
      <c r="G67" s="1"/>
      <c r="H67" s="1"/>
      <c r="I67" s="114"/>
      <c r="J67" s="29"/>
      <c r="K67" s="88"/>
      <c r="L67" s="88"/>
      <c r="M67" s="88"/>
      <c r="N67" s="88"/>
      <c r="O67" s="88"/>
      <c r="P67" s="88"/>
      <c r="Q67" s="88"/>
      <c r="R67" s="88"/>
      <c r="S67" s="88"/>
    </row>
    <row r="68" spans="1:19" ht="12.6" customHeight="1" x14ac:dyDescent="0.2">
      <c r="A68" s="1"/>
      <c r="B68" s="1"/>
      <c r="C68" s="1"/>
      <c r="D68" s="1"/>
      <c r="E68" s="88"/>
      <c r="F68" s="98"/>
      <c r="G68" s="1"/>
      <c r="H68" s="1"/>
      <c r="I68" s="1"/>
      <c r="J68" s="29"/>
      <c r="K68" s="1"/>
      <c r="L68" s="1"/>
      <c r="M68" s="1"/>
      <c r="N68" s="1"/>
      <c r="O68" s="1"/>
      <c r="P68" s="1"/>
      <c r="Q68" s="1"/>
      <c r="R68" s="1"/>
      <c r="S68" s="29"/>
    </row>
    <row r="69" spans="1:19" ht="12.6" customHeight="1" x14ac:dyDescent="0.2">
      <c r="A69" s="487" t="s">
        <v>55</v>
      </c>
      <c r="B69" s="480"/>
      <c r="C69" s="480"/>
      <c r="D69" s="480"/>
      <c r="E69" s="480"/>
      <c r="F69" s="505"/>
      <c r="G69" s="505"/>
      <c r="H69" s="505"/>
      <c r="I69" s="505"/>
      <c r="J69" s="506"/>
      <c r="K69" s="29"/>
      <c r="L69" s="29"/>
      <c r="M69" s="29"/>
      <c r="N69" s="29"/>
      <c r="O69" s="29"/>
      <c r="P69" s="29"/>
      <c r="Q69" s="29"/>
      <c r="R69" s="29"/>
      <c r="S69" s="29"/>
    </row>
    <row r="70" spans="1:19" ht="12.6" customHeight="1" x14ac:dyDescent="0.2">
      <c r="A70" s="479"/>
      <c r="B70" s="505"/>
      <c r="C70" s="505"/>
      <c r="D70" s="505"/>
      <c r="E70" s="505"/>
      <c r="F70" s="480"/>
      <c r="G70" s="480"/>
      <c r="H70" s="480"/>
      <c r="I70" s="480"/>
      <c r="J70" s="481"/>
      <c r="K70" s="29"/>
      <c r="L70" s="29"/>
      <c r="M70" s="29"/>
      <c r="N70" s="29"/>
      <c r="O70" s="29"/>
      <c r="P70" s="29"/>
      <c r="Q70" s="29"/>
      <c r="R70" s="29"/>
      <c r="S70" s="29"/>
    </row>
    <row r="71" spans="1:19" ht="12.6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29"/>
      <c r="K71" s="1"/>
      <c r="L71" s="1"/>
      <c r="M71" s="1"/>
      <c r="N71" s="1"/>
      <c r="O71" s="1"/>
      <c r="P71" s="1"/>
      <c r="Q71" s="1"/>
      <c r="R71" s="1"/>
      <c r="S71" s="29"/>
    </row>
    <row r="72" spans="1:19" ht="12.6" customHeight="1" x14ac:dyDescent="0.2">
      <c r="A72" s="525" t="s">
        <v>33</v>
      </c>
      <c r="B72" s="505"/>
      <c r="C72" s="480"/>
      <c r="D72" s="480"/>
      <c r="E72" s="480"/>
      <c r="F72" s="480"/>
      <c r="G72" s="1"/>
      <c r="H72" s="1"/>
      <c r="I72" s="1"/>
      <c r="J72" s="29"/>
      <c r="K72" s="188"/>
      <c r="L72" s="188"/>
      <c r="M72" s="188"/>
      <c r="N72" s="188"/>
      <c r="O72" s="188"/>
      <c r="P72" s="188"/>
      <c r="Q72" s="188"/>
      <c r="R72" s="188"/>
      <c r="S72" s="189"/>
    </row>
    <row r="73" spans="1:19" ht="12.6" customHeight="1" x14ac:dyDescent="0.2">
      <c r="A73" s="524"/>
      <c r="B73" s="524"/>
      <c r="C73" s="524"/>
      <c r="D73" s="56"/>
      <c r="E73" s="56"/>
      <c r="F73" s="56"/>
      <c r="G73" s="56"/>
      <c r="H73" s="56"/>
      <c r="I73" s="56"/>
      <c r="J73" s="88"/>
      <c r="K73" s="56"/>
      <c r="L73" s="56"/>
      <c r="M73" s="56"/>
      <c r="N73" s="56"/>
      <c r="O73" s="56"/>
      <c r="P73" s="56"/>
      <c r="Q73" s="56"/>
      <c r="R73" s="56"/>
      <c r="S73" s="88"/>
    </row>
    <row r="74" spans="1:19" ht="12.6" customHeight="1" x14ac:dyDescent="0.2">
      <c r="A74" s="500" t="s">
        <v>56</v>
      </c>
      <c r="B74" s="486"/>
      <c r="C74" s="486"/>
      <c r="D74" s="56"/>
      <c r="E74" s="56"/>
      <c r="F74" s="56"/>
      <c r="G74" s="56"/>
      <c r="H74" s="56"/>
      <c r="I74" s="56"/>
      <c r="J74" s="88"/>
      <c r="K74" s="56"/>
      <c r="L74" s="56"/>
      <c r="M74" s="56"/>
      <c r="N74" s="56"/>
      <c r="O74" s="56"/>
      <c r="P74" s="56"/>
      <c r="Q74" s="56"/>
      <c r="R74" s="56"/>
      <c r="S74" s="88"/>
    </row>
    <row r="75" spans="1:19" ht="12.6" customHeight="1" x14ac:dyDescent="0.2">
      <c r="A75" s="170"/>
      <c r="B75" s="170"/>
      <c r="C75" s="170"/>
      <c r="D75" s="56"/>
      <c r="E75" s="56"/>
      <c r="F75" s="56"/>
      <c r="G75" s="56"/>
      <c r="H75" s="56"/>
      <c r="I75" s="56"/>
      <c r="J75" s="88"/>
      <c r="K75" s="56"/>
      <c r="L75" s="56"/>
      <c r="M75" s="56"/>
      <c r="N75" s="56"/>
      <c r="O75" s="56"/>
      <c r="P75" s="56"/>
      <c r="Q75" s="56"/>
      <c r="R75" s="56"/>
      <c r="S75" s="88"/>
    </row>
  </sheetData>
  <mergeCells count="60">
    <mergeCell ref="A2:S2"/>
    <mergeCell ref="A3:S3"/>
    <mergeCell ref="A4:B4"/>
    <mergeCell ref="A5:B5"/>
    <mergeCell ref="A6:C6"/>
    <mergeCell ref="A10:B10"/>
    <mergeCell ref="D10:F10"/>
    <mergeCell ref="H10:J10"/>
    <mergeCell ref="L10:N10"/>
    <mergeCell ref="P10:R10"/>
    <mergeCell ref="A7:B7"/>
    <mergeCell ref="D9:F9"/>
    <mergeCell ref="H9:J9"/>
    <mergeCell ref="L9:N9"/>
    <mergeCell ref="P9:R9"/>
    <mergeCell ref="A31:B31"/>
    <mergeCell ref="L11:N11"/>
    <mergeCell ref="A15:B15"/>
    <mergeCell ref="A17:B17"/>
    <mergeCell ref="A19:B19"/>
    <mergeCell ref="A20:B20"/>
    <mergeCell ref="A21:B21"/>
    <mergeCell ref="A23:B23"/>
    <mergeCell ref="A24:B24"/>
    <mergeCell ref="A26:B26"/>
    <mergeCell ref="A27:B27"/>
    <mergeCell ref="A29:B29"/>
    <mergeCell ref="A33:B33"/>
    <mergeCell ref="A35:B35"/>
    <mergeCell ref="A36:J36"/>
    <mergeCell ref="A37:J37"/>
    <mergeCell ref="A38:J38"/>
    <mergeCell ref="L39:N39"/>
    <mergeCell ref="P39:R39"/>
    <mergeCell ref="D40:F40"/>
    <mergeCell ref="H40:J40"/>
    <mergeCell ref="L40:N40"/>
    <mergeCell ref="P40:R40"/>
    <mergeCell ref="D39:F39"/>
    <mergeCell ref="H39:J39"/>
    <mergeCell ref="A61:B61"/>
    <mergeCell ref="D41:F41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A59:B59"/>
    <mergeCell ref="A73:C73"/>
    <mergeCell ref="A74:C74"/>
    <mergeCell ref="A63:B63"/>
    <mergeCell ref="A65:B65"/>
    <mergeCell ref="L66:M66"/>
    <mergeCell ref="A69:J69"/>
    <mergeCell ref="A70:J70"/>
    <mergeCell ref="A72:F72"/>
  </mergeCells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tabSelected="1" zoomScaleNormal="100" workbookViewId="0"/>
  </sheetViews>
  <sheetFormatPr defaultColWidth="21.5" defaultRowHeight="12.75" x14ac:dyDescent="0.2"/>
  <cols>
    <col min="1" max="1" width="2.33203125" customWidth="1"/>
    <col min="2" max="2" width="67.5" customWidth="1"/>
    <col min="3" max="3" width="7.6640625" customWidth="1"/>
    <col min="4" max="4" width="2.33203125" customWidth="1"/>
    <col min="5" max="5" width="7.6640625" customWidth="1"/>
    <col min="6" max="6" width="2.33203125" customWidth="1"/>
    <col min="7" max="7" width="7.6640625" customWidth="1"/>
    <col min="8" max="8" width="2.33203125" customWidth="1"/>
    <col min="9" max="9" width="7.6640625" customWidth="1"/>
    <col min="10" max="10" width="2.33203125" customWidth="1"/>
    <col min="11" max="11" width="7.6640625" customWidth="1"/>
    <col min="12" max="12" width="9.1640625" customWidth="1"/>
    <col min="13" max="13" width="7.6640625" customWidth="1"/>
    <col min="14" max="14" width="2.33203125" customWidth="1"/>
    <col min="15" max="15" width="7.6640625" customWidth="1"/>
    <col min="16" max="16" width="2.33203125" customWidth="1"/>
    <col min="17" max="17" width="7.6640625" customWidth="1"/>
    <col min="18" max="18" width="2.33203125" customWidth="1"/>
    <col min="19" max="19" width="7.6640625" customWidth="1"/>
    <col min="20" max="20" width="2.33203125" customWidth="1"/>
    <col min="21" max="21" width="7.6640625" customWidth="1"/>
  </cols>
  <sheetData>
    <row r="1" spans="1:21" ht="12.6" customHeight="1" x14ac:dyDescent="0.25">
      <c r="A1" s="1"/>
      <c r="B1" s="1"/>
      <c r="C1" s="120"/>
      <c r="D1" s="120"/>
      <c r="E1" s="120"/>
      <c r="F1" s="120"/>
      <c r="G1" s="120"/>
      <c r="H1" s="120"/>
      <c r="I1" s="120"/>
      <c r="J1" s="120"/>
      <c r="K1" s="120"/>
      <c r="L1" s="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549" t="s">
        <v>1</v>
      </c>
      <c r="B2" s="480"/>
      <c r="C2" s="498"/>
      <c r="D2" s="498"/>
      <c r="E2" s="498"/>
      <c r="F2" s="498"/>
      <c r="G2" s="498"/>
      <c r="H2" s="498"/>
      <c r="I2" s="498"/>
      <c r="J2" s="498"/>
      <c r="K2" s="522"/>
      <c r="L2" s="480"/>
      <c r="M2" s="480"/>
      <c r="N2" s="480"/>
      <c r="O2" s="480"/>
      <c r="P2" s="480"/>
      <c r="Q2" s="480"/>
      <c r="R2" s="480"/>
      <c r="S2" s="480"/>
      <c r="T2" s="480"/>
      <c r="U2" s="481"/>
    </row>
    <row r="3" spans="1:21" ht="18.75" customHeight="1" x14ac:dyDescent="0.25">
      <c r="A3" s="549" t="s">
        <v>57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1"/>
    </row>
    <row r="4" spans="1:21" ht="12.6" customHeight="1" x14ac:dyDescent="0.2">
      <c r="A4" s="1"/>
      <c r="B4" s="190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9"/>
    </row>
    <row r="5" spans="1:21" ht="12.6" customHeight="1" x14ac:dyDescent="0.2">
      <c r="A5" s="1"/>
      <c r="B5" s="190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9"/>
    </row>
    <row r="6" spans="1:21" ht="12.6" customHeight="1" x14ac:dyDescent="0.2">
      <c r="A6" s="1"/>
      <c r="B6" s="4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9"/>
    </row>
    <row r="7" spans="1:21" ht="12.6" customHeight="1" x14ac:dyDescent="0.2">
      <c r="A7" s="1"/>
      <c r="B7" s="4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9"/>
    </row>
    <row r="8" spans="1:21" ht="12.6" customHeight="1" x14ac:dyDescent="0.2">
      <c r="A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9"/>
    </row>
    <row r="9" spans="1:21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9"/>
    </row>
    <row r="10" spans="1:21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9"/>
    </row>
    <row r="11" spans="1:21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9"/>
    </row>
    <row r="12" spans="1:21" ht="18.75" customHeight="1" thickBot="1" x14ac:dyDescent="0.25">
      <c r="A12" s="1"/>
      <c r="B12" s="191" t="s">
        <v>57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9"/>
    </row>
    <row r="13" spans="1:21" ht="18.75" customHeight="1" x14ac:dyDescent="0.2">
      <c r="A13" s="1"/>
      <c r="B13" s="1"/>
      <c r="C13" s="551">
        <v>2016</v>
      </c>
      <c r="D13" s="552"/>
      <c r="E13" s="552"/>
      <c r="F13" s="552"/>
      <c r="G13" s="552"/>
      <c r="H13" s="552"/>
      <c r="I13" s="552"/>
      <c r="J13" s="552"/>
      <c r="K13" s="553"/>
      <c r="L13" s="192"/>
      <c r="M13" s="551">
        <v>2015</v>
      </c>
      <c r="N13" s="552"/>
      <c r="O13" s="552"/>
      <c r="P13" s="552"/>
      <c r="Q13" s="552"/>
      <c r="R13" s="552"/>
      <c r="S13" s="552"/>
      <c r="T13" s="552"/>
      <c r="U13" s="553"/>
    </row>
    <row r="14" spans="1:21" ht="15" customHeight="1" x14ac:dyDescent="0.2">
      <c r="A14" s="1"/>
      <c r="B14" s="193"/>
      <c r="C14" s="194" t="s">
        <v>8</v>
      </c>
      <c r="D14" s="1"/>
      <c r="E14" s="195" t="s">
        <v>10</v>
      </c>
      <c r="F14" s="1"/>
      <c r="G14" s="195" t="s">
        <v>11</v>
      </c>
      <c r="H14" s="1"/>
      <c r="I14" s="195" t="s">
        <v>12</v>
      </c>
      <c r="J14" s="1"/>
      <c r="K14" s="196" t="s">
        <v>58</v>
      </c>
      <c r="L14" s="192"/>
      <c r="M14" s="194" t="s">
        <v>8</v>
      </c>
      <c r="N14" s="1"/>
      <c r="O14" s="195" t="s">
        <v>10</v>
      </c>
      <c r="P14" s="1"/>
      <c r="Q14" s="195" t="s">
        <v>11</v>
      </c>
      <c r="R14" s="1"/>
      <c r="S14" s="195" t="s">
        <v>12</v>
      </c>
      <c r="T14" s="1"/>
      <c r="U14" s="196" t="s">
        <v>58</v>
      </c>
    </row>
    <row r="15" spans="1:21" ht="8.85" customHeight="1" x14ac:dyDescent="0.2">
      <c r="A15" s="1"/>
      <c r="B15" s="1"/>
      <c r="C15" s="192"/>
      <c r="D15" s="88"/>
      <c r="E15" s="88"/>
      <c r="F15" s="88"/>
      <c r="G15" s="88"/>
      <c r="H15" s="1"/>
      <c r="I15" s="1"/>
      <c r="J15" s="1"/>
      <c r="K15" s="197"/>
      <c r="L15" s="192"/>
      <c r="M15" s="192"/>
      <c r="N15" s="1"/>
      <c r="O15" s="1"/>
      <c r="P15" s="1"/>
      <c r="Q15" s="1"/>
      <c r="R15" s="1"/>
      <c r="S15" s="1"/>
      <c r="T15" s="1"/>
      <c r="U15" s="197"/>
    </row>
    <row r="16" spans="1:21" ht="12.6" customHeight="1" x14ac:dyDescent="0.2">
      <c r="A16" s="1"/>
      <c r="B16" s="1"/>
      <c r="C16" s="198"/>
      <c r="D16" s="199"/>
      <c r="E16" s="199"/>
      <c r="F16" s="199"/>
      <c r="G16" s="200"/>
      <c r="H16" s="1"/>
      <c r="I16" s="1"/>
      <c r="J16" s="1"/>
      <c r="K16" s="197"/>
      <c r="L16" s="192"/>
      <c r="M16" s="192"/>
      <c r="N16" s="1"/>
      <c r="O16" s="1"/>
      <c r="P16" s="1"/>
      <c r="Q16" s="1"/>
      <c r="R16" s="1"/>
      <c r="S16" s="1"/>
      <c r="T16" s="1"/>
      <c r="U16" s="197"/>
    </row>
    <row r="17" spans="1:21" ht="18.75" customHeight="1" x14ac:dyDescent="0.2">
      <c r="A17" s="1"/>
      <c r="B17" s="19" t="s">
        <v>59</v>
      </c>
      <c r="C17" s="201">
        <v>0.41</v>
      </c>
      <c r="D17" s="202"/>
      <c r="E17" s="203">
        <v>0.71</v>
      </c>
      <c r="F17" s="204"/>
      <c r="G17" s="203">
        <v>0.73</v>
      </c>
      <c r="H17" s="204"/>
      <c r="I17" s="205">
        <v>0</v>
      </c>
      <c r="J17" s="206"/>
      <c r="K17" s="207">
        <v>1.85</v>
      </c>
      <c r="L17" s="192"/>
      <c r="M17" s="208">
        <v>0.5</v>
      </c>
      <c r="N17" s="202"/>
      <c r="O17" s="202">
        <v>0.56000000000000005</v>
      </c>
      <c r="P17" s="202"/>
      <c r="Q17" s="202">
        <v>0.75</v>
      </c>
      <c r="R17" s="202"/>
      <c r="S17" s="203">
        <v>0.45</v>
      </c>
      <c r="T17" s="206"/>
      <c r="U17" s="207">
        <v>2.2599999999999998</v>
      </c>
    </row>
    <row r="18" spans="1:21" ht="12.6" customHeight="1" x14ac:dyDescent="0.2">
      <c r="A18" s="56"/>
      <c r="B18" s="56"/>
      <c r="C18" s="209"/>
      <c r="D18" s="210"/>
      <c r="E18" s="146"/>
      <c r="F18" s="164"/>
      <c r="G18" s="146"/>
      <c r="H18" s="164"/>
      <c r="I18" s="164"/>
      <c r="J18" s="210"/>
      <c r="K18" s="211"/>
      <c r="L18" s="212"/>
      <c r="M18" s="209"/>
      <c r="N18" s="210"/>
      <c r="O18" s="146"/>
      <c r="P18" s="210"/>
      <c r="Q18" s="146"/>
      <c r="R18" s="210"/>
      <c r="S18" s="210"/>
      <c r="T18" s="210"/>
      <c r="U18" s="211"/>
    </row>
    <row r="19" spans="1:21" ht="18.75" customHeight="1" x14ac:dyDescent="0.2">
      <c r="A19" s="56"/>
      <c r="B19" s="213" t="s">
        <v>60</v>
      </c>
      <c r="C19" s="209">
        <v>0.11</v>
      </c>
      <c r="D19" s="210"/>
      <c r="E19" s="146">
        <v>0.11</v>
      </c>
      <c r="F19" s="164"/>
      <c r="G19" s="146">
        <v>0.11</v>
      </c>
      <c r="H19" s="164"/>
      <c r="I19" s="164"/>
      <c r="J19" s="210"/>
      <c r="K19" s="211">
        <f>SUM(C19:I19)+0.01</f>
        <v>0.34</v>
      </c>
      <c r="L19" s="212"/>
      <c r="M19" s="209">
        <v>0.1</v>
      </c>
      <c r="N19" s="210"/>
      <c r="O19" s="146">
        <v>0.1</v>
      </c>
      <c r="P19" s="210"/>
      <c r="Q19" s="146">
        <v>0.1</v>
      </c>
      <c r="R19" s="210"/>
      <c r="S19" s="210">
        <v>0.11</v>
      </c>
      <c r="T19" s="210"/>
      <c r="U19" s="211">
        <v>0.39</v>
      </c>
    </row>
    <row r="20" spans="1:21" ht="12.6" customHeight="1" x14ac:dyDescent="0.2">
      <c r="A20" s="56"/>
      <c r="B20" s="56"/>
      <c r="C20" s="209"/>
      <c r="D20" s="210"/>
      <c r="E20" s="146"/>
      <c r="F20" s="164"/>
      <c r="G20" s="146"/>
      <c r="H20" s="164"/>
      <c r="I20" s="164"/>
      <c r="J20" s="210"/>
      <c r="K20" s="211"/>
      <c r="L20" s="212"/>
      <c r="M20" s="209"/>
      <c r="N20" s="210"/>
      <c r="O20" s="146"/>
      <c r="P20" s="210"/>
      <c r="Q20" s="146"/>
      <c r="R20" s="210"/>
      <c r="S20" s="210"/>
      <c r="T20" s="210"/>
      <c r="U20" s="211"/>
    </row>
    <row r="21" spans="1:21" ht="18.75" customHeight="1" x14ac:dyDescent="0.2">
      <c r="A21" s="56"/>
      <c r="B21" s="213" t="s">
        <v>22</v>
      </c>
      <c r="C21" s="209">
        <v>0.11</v>
      </c>
      <c r="D21" s="210"/>
      <c r="E21" s="146">
        <v>0.04</v>
      </c>
      <c r="F21" s="164"/>
      <c r="G21" s="146">
        <v>0.03</v>
      </c>
      <c r="H21" s="164"/>
      <c r="I21" s="164"/>
      <c r="J21" s="210"/>
      <c r="K21" s="211">
        <f>SUM(C21:I21)+0.01</f>
        <v>0.19</v>
      </c>
      <c r="L21" s="212"/>
      <c r="M21" s="209">
        <v>7.0000000000000007E-2</v>
      </c>
      <c r="N21" s="210"/>
      <c r="O21" s="146">
        <v>0.05</v>
      </c>
      <c r="P21" s="210"/>
      <c r="Q21" s="146">
        <v>0.03</v>
      </c>
      <c r="R21" s="210"/>
      <c r="S21" s="210">
        <v>0.1</v>
      </c>
      <c r="T21" s="210"/>
      <c r="U21" s="211">
        <v>0.25</v>
      </c>
    </row>
    <row r="22" spans="1:21" ht="12.6" customHeight="1" x14ac:dyDescent="0.2">
      <c r="A22" s="56"/>
      <c r="B22" s="56"/>
      <c r="C22" s="209"/>
      <c r="D22" s="210"/>
      <c r="E22" s="146"/>
      <c r="F22" s="164"/>
      <c r="G22" s="146"/>
      <c r="H22" s="164"/>
      <c r="I22" s="164"/>
      <c r="J22" s="210"/>
      <c r="K22" s="211"/>
      <c r="L22" s="212"/>
      <c r="M22" s="209"/>
      <c r="N22" s="210"/>
      <c r="O22" s="146"/>
      <c r="P22" s="210"/>
      <c r="Q22" s="146"/>
      <c r="R22" s="210"/>
      <c r="S22" s="210"/>
      <c r="T22" s="210"/>
      <c r="U22" s="211"/>
    </row>
    <row r="23" spans="1:21" ht="18.75" customHeight="1" x14ac:dyDescent="0.2">
      <c r="A23" s="56"/>
      <c r="B23" s="213" t="s">
        <v>61</v>
      </c>
      <c r="C23" s="209">
        <v>0.19</v>
      </c>
      <c r="D23" s="210"/>
      <c r="E23" s="146"/>
      <c r="F23" s="164"/>
      <c r="G23" s="146"/>
      <c r="H23" s="164"/>
      <c r="I23" s="164"/>
      <c r="J23" s="210"/>
      <c r="K23" s="211">
        <v>0.19</v>
      </c>
      <c r="L23" s="212"/>
      <c r="M23" s="209"/>
      <c r="N23" s="210"/>
      <c r="O23" s="146"/>
      <c r="P23" s="210"/>
      <c r="Q23" s="146"/>
      <c r="R23" s="210"/>
      <c r="S23" s="210"/>
      <c r="T23" s="210"/>
      <c r="U23" s="211">
        <v>0</v>
      </c>
    </row>
    <row r="24" spans="1:21" ht="12.6" customHeight="1" x14ac:dyDescent="0.2">
      <c r="A24" s="1"/>
      <c r="B24" s="1"/>
      <c r="C24" s="221"/>
      <c r="D24" s="220"/>
      <c r="E24" s="220"/>
      <c r="F24" s="222"/>
      <c r="G24" s="220"/>
      <c r="H24" s="222"/>
      <c r="I24" s="222"/>
      <c r="J24" s="220"/>
      <c r="K24" s="223"/>
      <c r="L24" s="192"/>
      <c r="M24" s="221"/>
      <c r="N24" s="220"/>
      <c r="O24" s="220"/>
      <c r="P24" s="220"/>
      <c r="Q24" s="220"/>
      <c r="R24" s="220"/>
      <c r="S24" s="220"/>
      <c r="T24" s="220"/>
      <c r="U24" s="223"/>
    </row>
    <row r="25" spans="1:21" ht="18.75" customHeight="1" x14ac:dyDescent="0.2">
      <c r="A25" s="1"/>
      <c r="B25" s="214" t="s">
        <v>20</v>
      </c>
      <c r="C25" s="215"/>
      <c r="D25" s="216"/>
      <c r="E25" s="217"/>
      <c r="F25" s="218"/>
      <c r="G25" s="217"/>
      <c r="H25" s="218"/>
      <c r="I25" s="218"/>
      <c r="J25" s="216"/>
      <c r="K25" s="219">
        <v>0</v>
      </c>
      <c r="L25" s="192"/>
      <c r="M25" s="215">
        <v>0.15</v>
      </c>
      <c r="N25" s="220"/>
      <c r="O25" s="217">
        <v>0.05</v>
      </c>
      <c r="P25" s="220"/>
      <c r="Q25" s="217"/>
      <c r="R25" s="220"/>
      <c r="S25" s="216">
        <v>0.12</v>
      </c>
      <c r="T25" s="220"/>
      <c r="U25" s="219">
        <v>0.33</v>
      </c>
    </row>
    <row r="26" spans="1:21" ht="12.6" customHeight="1" x14ac:dyDescent="0.2">
      <c r="A26" s="1"/>
      <c r="B26" s="1"/>
      <c r="C26" s="215"/>
      <c r="D26" s="216"/>
      <c r="E26" s="216"/>
      <c r="F26" s="218"/>
      <c r="G26" s="216"/>
      <c r="H26" s="218"/>
      <c r="I26" s="218"/>
      <c r="J26" s="216"/>
      <c r="K26" s="219"/>
      <c r="L26" s="192"/>
      <c r="M26" s="215"/>
      <c r="N26" s="216"/>
      <c r="O26" s="216"/>
      <c r="P26" s="216"/>
      <c r="Q26" s="216"/>
      <c r="R26" s="216"/>
      <c r="S26" s="216"/>
      <c r="T26" s="216"/>
      <c r="U26" s="219"/>
    </row>
    <row r="27" spans="1:21" ht="18.75" customHeight="1" x14ac:dyDescent="0.2">
      <c r="A27" s="56"/>
      <c r="B27" s="213" t="s">
        <v>62</v>
      </c>
      <c r="C27" s="209"/>
      <c r="D27" s="210"/>
      <c r="E27" s="146"/>
      <c r="F27" s="164"/>
      <c r="G27" s="146"/>
      <c r="H27" s="164"/>
      <c r="I27" s="164"/>
      <c r="J27" s="210"/>
      <c r="K27" s="211">
        <v>0</v>
      </c>
      <c r="L27" s="212"/>
      <c r="M27" s="209">
        <v>0.04</v>
      </c>
      <c r="N27" s="210"/>
      <c r="O27" s="146">
        <v>0.05</v>
      </c>
      <c r="P27" s="210"/>
      <c r="Q27" s="146">
        <v>0.01</v>
      </c>
      <c r="R27" s="210"/>
      <c r="S27" s="210"/>
      <c r="T27" s="210"/>
      <c r="U27" s="211">
        <v>0.1</v>
      </c>
    </row>
    <row r="28" spans="1:21" ht="12.6" customHeight="1" x14ac:dyDescent="0.2">
      <c r="A28" s="1"/>
      <c r="B28" s="1"/>
      <c r="C28" s="215"/>
      <c r="D28" s="224"/>
      <c r="E28" s="216"/>
      <c r="F28" s="218"/>
      <c r="G28" s="216"/>
      <c r="H28" s="218"/>
      <c r="I28" s="218"/>
      <c r="J28" s="216"/>
      <c r="K28" s="219"/>
      <c r="L28" s="192"/>
      <c r="M28" s="221"/>
      <c r="N28" s="220"/>
      <c r="O28" s="220"/>
      <c r="P28" s="220"/>
      <c r="Q28" s="220"/>
      <c r="R28" s="220"/>
      <c r="S28" s="220"/>
      <c r="T28" s="220"/>
      <c r="U28" s="223"/>
    </row>
    <row r="29" spans="1:21" ht="18.75" customHeight="1" x14ac:dyDescent="0.2">
      <c r="A29" s="56"/>
      <c r="B29" s="213" t="s">
        <v>63</v>
      </c>
      <c r="C29" s="225"/>
      <c r="D29" s="210"/>
      <c r="E29" s="146"/>
      <c r="F29" s="164"/>
      <c r="G29" s="164"/>
      <c r="H29" s="164"/>
      <c r="I29" s="164"/>
      <c r="J29" s="210"/>
      <c r="K29" s="211">
        <f>SUM(C29:I29)</f>
        <v>0</v>
      </c>
      <c r="L29" s="212"/>
      <c r="M29" s="226"/>
      <c r="N29" s="60"/>
      <c r="O29" s="210">
        <v>0.09</v>
      </c>
      <c r="P29" s="60"/>
      <c r="Q29" s="60"/>
      <c r="R29" s="60"/>
      <c r="S29" s="227"/>
      <c r="T29" s="60"/>
      <c r="U29" s="211">
        <v>0.09</v>
      </c>
    </row>
    <row r="30" spans="1:21" ht="11.25" customHeight="1" x14ac:dyDescent="0.2">
      <c r="A30" s="14"/>
      <c r="B30" s="14"/>
      <c r="C30" s="228"/>
      <c r="D30" s="229"/>
      <c r="E30" s="229"/>
      <c r="F30" s="230"/>
      <c r="G30" s="231"/>
      <c r="H30" s="230"/>
      <c r="I30" s="230"/>
      <c r="J30" s="229"/>
      <c r="K30" s="232"/>
      <c r="L30" s="233"/>
      <c r="M30" s="228"/>
      <c r="N30" s="229"/>
      <c r="O30" s="229"/>
      <c r="P30" s="229"/>
      <c r="Q30" s="231"/>
      <c r="R30" s="229"/>
      <c r="S30" s="229"/>
      <c r="T30" s="229"/>
      <c r="U30" s="232"/>
    </row>
    <row r="31" spans="1:21" ht="18.75" customHeight="1" thickBot="1" x14ac:dyDescent="0.25">
      <c r="A31" s="1"/>
      <c r="B31" s="19" t="s">
        <v>64</v>
      </c>
      <c r="C31" s="234">
        <v>0.83</v>
      </c>
      <c r="D31" s="235"/>
      <c r="E31" s="236">
        <v>0.86</v>
      </c>
      <c r="F31" s="237"/>
      <c r="G31" s="236">
        <v>0.88</v>
      </c>
      <c r="H31" s="237"/>
      <c r="I31" s="237">
        <v>0</v>
      </c>
      <c r="J31" s="235"/>
      <c r="K31" s="238">
        <v>2.57</v>
      </c>
      <c r="L31" s="212"/>
      <c r="M31" s="239">
        <v>0.87</v>
      </c>
      <c r="N31" s="235"/>
      <c r="O31" s="235">
        <v>0.9</v>
      </c>
      <c r="P31" s="235"/>
      <c r="Q31" s="235">
        <v>0.89</v>
      </c>
      <c r="R31" s="235"/>
      <c r="S31" s="235">
        <v>0.78</v>
      </c>
      <c r="T31" s="235"/>
      <c r="U31" s="238">
        <v>3.43</v>
      </c>
    </row>
    <row r="32" spans="1:21" ht="12.6" customHeight="1" thickTop="1" thickBot="1" x14ac:dyDescent="0.25">
      <c r="A32" s="1"/>
      <c r="B32" s="1"/>
      <c r="C32" s="240"/>
      <c r="D32" s="241"/>
      <c r="E32" s="241"/>
      <c r="F32" s="241"/>
      <c r="G32" s="241"/>
      <c r="H32" s="241"/>
      <c r="I32" s="241"/>
      <c r="J32" s="241"/>
      <c r="K32" s="242"/>
      <c r="L32" s="98"/>
      <c r="M32" s="240"/>
      <c r="N32" s="241"/>
      <c r="O32" s="241"/>
      <c r="P32" s="241"/>
      <c r="Q32" s="241"/>
      <c r="R32" s="241"/>
      <c r="S32" s="241"/>
      <c r="T32" s="241"/>
      <c r="U32" s="242"/>
    </row>
    <row r="33" spans="1:21" ht="12.6" customHeight="1" x14ac:dyDescent="0.2">
      <c r="A33" s="1"/>
      <c r="B33" s="1"/>
      <c r="C33" s="14"/>
      <c r="D33" s="14"/>
      <c r="E33" s="14"/>
      <c r="F33" s="14"/>
      <c r="G33" s="14"/>
      <c r="H33" s="14"/>
      <c r="I33" s="14"/>
      <c r="J33" s="14"/>
      <c r="K33" s="14"/>
      <c r="L33" s="1"/>
      <c r="M33" s="14"/>
      <c r="N33" s="14"/>
      <c r="O33" s="14"/>
      <c r="P33" s="14"/>
      <c r="Q33" s="14"/>
      <c r="R33" s="14"/>
      <c r="S33" s="14"/>
      <c r="T33" s="14"/>
      <c r="U33" s="62"/>
    </row>
    <row r="34" spans="1:21" ht="121.35" customHeight="1" x14ac:dyDescent="0.2">
      <c r="A34" s="1"/>
      <c r="B34" s="487" t="s">
        <v>65</v>
      </c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80"/>
      <c r="Q34" s="480"/>
      <c r="R34" s="480"/>
      <c r="S34" s="480"/>
      <c r="T34" s="480"/>
      <c r="U34" s="481"/>
    </row>
    <row r="35" spans="1:21" ht="18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9"/>
    </row>
    <row r="36" spans="1:21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9"/>
    </row>
    <row r="37" spans="1:21" ht="12.6" customHeight="1" x14ac:dyDescent="0.2">
      <c r="A37" s="169"/>
      <c r="B37" s="243" t="s">
        <v>33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9"/>
    </row>
    <row r="38" spans="1:21" ht="12.6" customHeight="1" x14ac:dyDescent="0.2">
      <c r="A38" s="1"/>
      <c r="B38" s="16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9"/>
    </row>
    <row r="39" spans="1:21" ht="12.6" customHeight="1" x14ac:dyDescent="0.2">
      <c r="A39" s="1"/>
      <c r="B39" s="244" t="s">
        <v>66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9"/>
    </row>
    <row r="40" spans="1:21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9"/>
    </row>
    <row r="41" spans="1:21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9"/>
    </row>
    <row r="42" spans="1:21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9"/>
    </row>
    <row r="43" spans="1:21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9"/>
    </row>
    <row r="44" spans="1:21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9"/>
    </row>
    <row r="45" spans="1:21" ht="18.75" customHeight="1" x14ac:dyDescent="0.2">
      <c r="A45" s="1"/>
      <c r="B45" s="24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9"/>
    </row>
    <row r="46" spans="1:21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9"/>
    </row>
    <row r="47" spans="1:2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9"/>
    </row>
    <row r="48" spans="1:2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9"/>
    </row>
    <row r="49" spans="1:2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9"/>
    </row>
    <row r="50" spans="1:2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9"/>
    </row>
    <row r="51" spans="1:2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9"/>
    </row>
    <row r="52" spans="1:2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9"/>
    </row>
    <row r="53" spans="1:2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9"/>
    </row>
    <row r="54" spans="1:2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9"/>
    </row>
    <row r="55" spans="1:2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9"/>
    </row>
    <row r="56" spans="1:2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9"/>
    </row>
    <row r="57" spans="1:2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9"/>
    </row>
    <row r="58" spans="1:2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9"/>
    </row>
    <row r="59" spans="1:2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9"/>
    </row>
    <row r="60" spans="1:2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9"/>
    </row>
    <row r="61" spans="1:2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9"/>
    </row>
    <row r="62" spans="1:2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9"/>
    </row>
    <row r="63" spans="1:2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9"/>
    </row>
    <row r="64" spans="1:2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9"/>
    </row>
    <row r="65" spans="1:2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9"/>
    </row>
    <row r="66" spans="1:2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9"/>
    </row>
    <row r="67" spans="1:2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9"/>
    </row>
    <row r="68" spans="1:2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9"/>
    </row>
    <row r="69" spans="1:2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9"/>
    </row>
    <row r="70" spans="1:2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9"/>
    </row>
    <row r="71" spans="1:2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9"/>
    </row>
    <row r="72" spans="1:2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9"/>
    </row>
    <row r="73" spans="1:2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9"/>
    </row>
    <row r="74" spans="1:2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9"/>
    </row>
    <row r="75" spans="1:2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9"/>
    </row>
    <row r="76" spans="1:2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9"/>
    </row>
    <row r="77" spans="1:2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9"/>
    </row>
    <row r="78" spans="1:2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9"/>
    </row>
    <row r="79" spans="1:2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9"/>
    </row>
    <row r="80" spans="1:2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9"/>
    </row>
    <row r="81" spans="1:2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9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9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9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9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9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9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9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9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9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9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9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9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9"/>
    </row>
    <row r="94" spans="1:2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9"/>
    </row>
    <row r="95" spans="1:2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9"/>
    </row>
    <row r="96" spans="1:2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9"/>
    </row>
    <row r="97" spans="1:2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9"/>
    </row>
    <row r="98" spans="1:2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9"/>
    </row>
    <row r="99" spans="1:2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9"/>
    </row>
    <row r="100" spans="1:2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9"/>
    </row>
    <row r="101" spans="1:2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9"/>
    </row>
    <row r="102" spans="1:21" ht="18.75" customHeight="1" x14ac:dyDescent="0.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88"/>
    </row>
  </sheetData>
  <mergeCells count="5">
    <mergeCell ref="A2:U2"/>
    <mergeCell ref="A3:U3"/>
    <mergeCell ref="C13:K13"/>
    <mergeCell ref="M13:U13"/>
    <mergeCell ref="B34:U34"/>
  </mergeCells>
  <pageMargins left="0.7" right="0.7" top="0.75" bottom="0.7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abSelected="1" zoomScaleNormal="100" workbookViewId="0"/>
  </sheetViews>
  <sheetFormatPr defaultColWidth="21.5" defaultRowHeight="12.75" x14ac:dyDescent="0.2"/>
  <cols>
    <col min="2" max="2" width="22.33203125" customWidth="1"/>
    <col min="3" max="3" width="11.1640625" customWidth="1"/>
    <col min="4" max="4" width="11.33203125" customWidth="1"/>
    <col min="5" max="5" width="12.1640625" customWidth="1"/>
    <col min="6" max="6" width="3.1640625" customWidth="1"/>
    <col min="7" max="7" width="11.1640625" customWidth="1"/>
    <col min="8" max="8" width="11.332031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12.1640625" customWidth="1"/>
  </cols>
  <sheetData>
    <row r="1" spans="1:21" ht="12.6" customHeight="1" x14ac:dyDescent="0.25">
      <c r="A1" s="1"/>
      <c r="B1" s="1"/>
      <c r="C1" s="1"/>
      <c r="D1" s="1"/>
      <c r="E1" s="1"/>
      <c r="F1" s="1"/>
      <c r="G1" s="246"/>
      <c r="H1" s="115"/>
      <c r="I1" s="115"/>
      <c r="J1" s="115"/>
      <c r="K1" s="115"/>
      <c r="L1" s="115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549" t="s">
        <v>1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1"/>
    </row>
    <row r="3" spans="1:21" ht="18.75" customHeight="1" x14ac:dyDescent="0.25">
      <c r="A3" s="549" t="s">
        <v>67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1"/>
    </row>
    <row r="4" spans="1:21" ht="18.75" customHeight="1" x14ac:dyDescent="0.25">
      <c r="A4" s="557">
        <v>2016</v>
      </c>
      <c r="B4" s="480"/>
      <c r="C4" s="480"/>
      <c r="D4" s="480"/>
      <c r="E4" s="480"/>
      <c r="F4" s="480"/>
      <c r="G4" s="480"/>
      <c r="H4" s="558"/>
      <c r="I4" s="559" t="s">
        <v>37</v>
      </c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1"/>
    </row>
    <row r="5" spans="1:21" ht="12.6" customHeight="1" x14ac:dyDescent="0.2">
      <c r="A5" s="190" t="s">
        <v>3</v>
      </c>
      <c r="B5" s="17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9"/>
    </row>
    <row r="6" spans="1:21" ht="12.6" customHeight="1" x14ac:dyDescent="0.2">
      <c r="A6" s="517" t="s">
        <v>4</v>
      </c>
      <c r="B6" s="51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9"/>
    </row>
    <row r="7" spans="1:21" ht="12.6" customHeight="1" x14ac:dyDescent="0.2">
      <c r="A7" s="517" t="s">
        <v>5</v>
      </c>
      <c r="B7" s="55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9"/>
    </row>
    <row r="8" spans="1:21" ht="12.6" customHeight="1" x14ac:dyDescent="0.2">
      <c r="A8" s="517" t="s">
        <v>6</v>
      </c>
      <c r="B8" s="48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9"/>
    </row>
    <row r="9" spans="1:21" ht="12.6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9"/>
    </row>
    <row r="10" spans="1:21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9"/>
    </row>
    <row r="11" spans="1:21" ht="12.6" customHeight="1" x14ac:dyDescent="0.2">
      <c r="A11" s="19" t="s">
        <v>68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9"/>
    </row>
    <row r="12" spans="1:21" ht="12.6" customHeight="1" x14ac:dyDescent="0.2">
      <c r="A12" s="247" t="s">
        <v>69</v>
      </c>
      <c r="B12" s="1"/>
      <c r="C12" s="248" t="s">
        <v>8</v>
      </c>
      <c r="D12" s="248" t="s">
        <v>8</v>
      </c>
      <c r="E12" s="248" t="s">
        <v>8</v>
      </c>
      <c r="F12" s="114"/>
      <c r="G12" s="248" t="s">
        <v>10</v>
      </c>
      <c r="H12" s="248" t="s">
        <v>10</v>
      </c>
      <c r="I12" s="248" t="s">
        <v>10</v>
      </c>
      <c r="J12" s="114"/>
      <c r="K12" s="248" t="s">
        <v>11</v>
      </c>
      <c r="L12" s="248" t="s">
        <v>11</v>
      </c>
      <c r="M12" s="248" t="s">
        <v>11</v>
      </c>
      <c r="N12" s="114"/>
      <c r="O12" s="248" t="s">
        <v>12</v>
      </c>
      <c r="P12" s="248" t="s">
        <v>12</v>
      </c>
      <c r="Q12" s="248" t="s">
        <v>12</v>
      </c>
      <c r="R12" s="114"/>
      <c r="S12" s="114">
        <v>2016</v>
      </c>
      <c r="T12" s="114">
        <v>2016</v>
      </c>
      <c r="U12" s="113">
        <v>2016</v>
      </c>
    </row>
    <row r="13" spans="1:21" ht="18.75" customHeight="1" x14ac:dyDescent="0.2">
      <c r="A13" s="1"/>
      <c r="B13" s="1"/>
      <c r="C13" s="195" t="s">
        <v>70</v>
      </c>
      <c r="D13" s="195" t="s">
        <v>71</v>
      </c>
      <c r="E13" s="195" t="s">
        <v>58</v>
      </c>
      <c r="F13" s="249"/>
      <c r="G13" s="195" t="s">
        <v>70</v>
      </c>
      <c r="H13" s="195" t="s">
        <v>71</v>
      </c>
      <c r="I13" s="195" t="s">
        <v>58</v>
      </c>
      <c r="J13" s="249"/>
      <c r="K13" s="195" t="s">
        <v>70</v>
      </c>
      <c r="L13" s="195" t="s">
        <v>71</v>
      </c>
      <c r="M13" s="195" t="s">
        <v>58</v>
      </c>
      <c r="N13" s="249"/>
      <c r="O13" s="195" t="s">
        <v>70</v>
      </c>
      <c r="P13" s="195" t="s">
        <v>71</v>
      </c>
      <c r="Q13" s="195" t="s">
        <v>58</v>
      </c>
      <c r="R13" s="249"/>
      <c r="S13" s="195" t="s">
        <v>70</v>
      </c>
      <c r="T13" s="195" t="s">
        <v>71</v>
      </c>
      <c r="U13" s="250" t="s">
        <v>58</v>
      </c>
    </row>
    <row r="14" spans="1:21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67"/>
      <c r="L14" s="167"/>
      <c r="M14" s="167"/>
      <c r="N14" s="1"/>
      <c r="O14" s="1"/>
      <c r="P14" s="1"/>
      <c r="Q14" s="1"/>
      <c r="R14" s="1"/>
      <c r="S14" s="1"/>
      <c r="T14" s="1"/>
      <c r="U14" s="29"/>
    </row>
    <row r="15" spans="1:21" ht="12.6" customHeight="1" x14ac:dyDescent="0.2">
      <c r="A15" s="56"/>
      <c r="B15" s="213" t="s">
        <v>72</v>
      </c>
      <c r="C15" s="251">
        <v>4.9000000000000004</v>
      </c>
      <c r="D15" s="251">
        <v>15.1</v>
      </c>
      <c r="E15" s="251">
        <v>20</v>
      </c>
      <c r="F15" s="166"/>
      <c r="G15" s="251">
        <v>4.8</v>
      </c>
      <c r="H15" s="251">
        <v>16.3</v>
      </c>
      <c r="I15" s="251">
        <v>21.1</v>
      </c>
      <c r="J15" s="252"/>
      <c r="K15" s="253">
        <v>5.2</v>
      </c>
      <c r="L15" s="253">
        <v>17</v>
      </c>
      <c r="M15" s="253">
        <v>22.2</v>
      </c>
      <c r="N15" s="252"/>
      <c r="O15" s="254">
        <v>0</v>
      </c>
      <c r="P15" s="254">
        <v>0</v>
      </c>
      <c r="Q15" s="255">
        <v>0</v>
      </c>
      <c r="R15" s="166"/>
      <c r="S15" s="251">
        <v>14.9</v>
      </c>
      <c r="T15" s="251">
        <v>48.4</v>
      </c>
      <c r="U15" s="251">
        <v>63.3</v>
      </c>
    </row>
    <row r="16" spans="1:21" ht="12.6" customHeight="1" x14ac:dyDescent="0.2">
      <c r="A16" s="56"/>
      <c r="B16" s="57" t="s">
        <v>73</v>
      </c>
      <c r="C16" s="251">
        <v>324</v>
      </c>
      <c r="D16" s="251">
        <v>252.7</v>
      </c>
      <c r="E16" s="251">
        <v>576.70000000000005</v>
      </c>
      <c r="F16" s="166"/>
      <c r="G16" s="251">
        <v>383.2</v>
      </c>
      <c r="H16" s="251">
        <v>247.3</v>
      </c>
      <c r="I16" s="251">
        <v>630.5</v>
      </c>
      <c r="J16" s="252"/>
      <c r="K16" s="253">
        <v>348.5</v>
      </c>
      <c r="L16" s="253">
        <v>239.7</v>
      </c>
      <c r="M16" s="253">
        <v>588.20000000000005</v>
      </c>
      <c r="N16" s="252"/>
      <c r="O16" s="254">
        <v>0</v>
      </c>
      <c r="P16" s="254">
        <v>0</v>
      </c>
      <c r="Q16" s="255">
        <v>0</v>
      </c>
      <c r="R16" s="166"/>
      <c r="S16" s="251">
        <v>1055.7</v>
      </c>
      <c r="T16" s="251">
        <v>739.6</v>
      </c>
      <c r="U16" s="251">
        <v>1795.3</v>
      </c>
    </row>
    <row r="17" spans="1:21" ht="12.6" customHeight="1" x14ac:dyDescent="0.2">
      <c r="A17" s="1"/>
      <c r="B17" s="57" t="s">
        <v>74</v>
      </c>
      <c r="C17" s="50">
        <v>109.7</v>
      </c>
      <c r="D17" s="50">
        <v>21.8</v>
      </c>
      <c r="E17" s="50">
        <v>131.5</v>
      </c>
      <c r="F17" s="133"/>
      <c r="G17" s="251">
        <v>116.8</v>
      </c>
      <c r="H17" s="50">
        <v>18.3</v>
      </c>
      <c r="I17" s="50">
        <v>135.1</v>
      </c>
      <c r="J17" s="158"/>
      <c r="K17" s="100">
        <v>112.5</v>
      </c>
      <c r="L17" s="100">
        <v>15.2</v>
      </c>
      <c r="M17" s="100">
        <v>127.7</v>
      </c>
      <c r="N17" s="158"/>
      <c r="O17" s="256">
        <v>0</v>
      </c>
      <c r="P17" s="256">
        <v>0</v>
      </c>
      <c r="Q17" s="257">
        <v>0</v>
      </c>
      <c r="R17" s="133"/>
      <c r="S17" s="50">
        <v>339</v>
      </c>
      <c r="T17" s="50">
        <v>55.3</v>
      </c>
      <c r="U17" s="50">
        <v>394.3</v>
      </c>
    </row>
    <row r="18" spans="1:21" ht="12.6" customHeight="1" x14ac:dyDescent="0.2">
      <c r="A18" s="56"/>
      <c r="B18" s="213" t="s">
        <v>75</v>
      </c>
      <c r="C18" s="251">
        <v>6.1</v>
      </c>
      <c r="D18" s="251">
        <v>11.7</v>
      </c>
      <c r="E18" s="251">
        <v>17.8</v>
      </c>
      <c r="F18" s="166"/>
      <c r="G18" s="251">
        <v>11.3</v>
      </c>
      <c r="H18" s="251">
        <v>14.3</v>
      </c>
      <c r="I18" s="251">
        <v>25.6</v>
      </c>
      <c r="J18" s="252"/>
      <c r="K18" s="253">
        <v>9.1999999999999993</v>
      </c>
      <c r="L18" s="253">
        <v>11.8</v>
      </c>
      <c r="M18" s="253">
        <v>21</v>
      </c>
      <c r="N18" s="252"/>
      <c r="O18" s="254">
        <v>0</v>
      </c>
      <c r="P18" s="254">
        <v>0</v>
      </c>
      <c r="Q18" s="255">
        <v>0</v>
      </c>
      <c r="R18" s="166"/>
      <c r="S18" s="251">
        <v>26.6</v>
      </c>
      <c r="T18" s="251">
        <v>37.799999999999997</v>
      </c>
      <c r="U18" s="251">
        <v>64.400000000000006</v>
      </c>
    </row>
    <row r="19" spans="1:21" ht="12.6" customHeight="1" x14ac:dyDescent="0.2">
      <c r="A19" s="128"/>
      <c r="B19" s="258" t="s">
        <v>76</v>
      </c>
      <c r="C19" s="259">
        <v>0</v>
      </c>
      <c r="D19" s="259">
        <v>8.1999999999999993</v>
      </c>
      <c r="E19" s="259">
        <v>8.1999999999999993</v>
      </c>
      <c r="F19" s="165"/>
      <c r="G19" s="259">
        <v>0</v>
      </c>
      <c r="H19" s="259">
        <v>15</v>
      </c>
      <c r="I19" s="259">
        <v>15</v>
      </c>
      <c r="J19" s="260"/>
      <c r="K19" s="261">
        <v>0</v>
      </c>
      <c r="L19" s="261">
        <v>14.4</v>
      </c>
      <c r="M19" s="261">
        <v>14.4</v>
      </c>
      <c r="N19" s="260"/>
      <c r="O19" s="262">
        <v>0</v>
      </c>
      <c r="P19" s="262">
        <v>0</v>
      </c>
      <c r="Q19" s="263">
        <v>0</v>
      </c>
      <c r="R19" s="165"/>
      <c r="S19" s="259">
        <v>0.1</v>
      </c>
      <c r="T19" s="259">
        <v>37.5</v>
      </c>
      <c r="U19" s="259">
        <v>37.6</v>
      </c>
    </row>
    <row r="20" spans="1:21" ht="12.6" customHeight="1" x14ac:dyDescent="0.2">
      <c r="A20" s="258" t="s">
        <v>77</v>
      </c>
      <c r="B20" s="128"/>
      <c r="C20" s="264">
        <v>444.7</v>
      </c>
      <c r="D20" s="264">
        <v>309.5</v>
      </c>
      <c r="E20" s="264">
        <v>754.2</v>
      </c>
      <c r="F20" s="265"/>
      <c r="G20" s="264">
        <v>516.1</v>
      </c>
      <c r="H20" s="264">
        <v>311.2</v>
      </c>
      <c r="I20" s="264">
        <v>827.3</v>
      </c>
      <c r="J20" s="266"/>
      <c r="K20" s="267">
        <v>475.5</v>
      </c>
      <c r="L20" s="267">
        <v>298</v>
      </c>
      <c r="M20" s="267">
        <v>773.5</v>
      </c>
      <c r="N20" s="266"/>
      <c r="O20" s="268">
        <v>0</v>
      </c>
      <c r="P20" s="268">
        <v>0</v>
      </c>
      <c r="Q20" s="269">
        <v>0</v>
      </c>
      <c r="R20" s="265"/>
      <c r="S20" s="264">
        <v>1436.3</v>
      </c>
      <c r="T20" s="264">
        <v>918.7</v>
      </c>
      <c r="U20" s="264">
        <v>2355</v>
      </c>
    </row>
    <row r="21" spans="1:21" ht="12.6" customHeight="1" x14ac:dyDescent="0.2">
      <c r="A21" s="1"/>
      <c r="B21" s="1"/>
      <c r="C21" s="251"/>
      <c r="D21" s="251"/>
      <c r="E21" s="251"/>
      <c r="F21" s="133"/>
      <c r="G21" s="251"/>
      <c r="H21" s="251"/>
      <c r="I21" s="251"/>
      <c r="J21" s="158"/>
      <c r="K21" s="89"/>
      <c r="L21" s="89"/>
      <c r="M21" s="89"/>
      <c r="N21" s="158"/>
      <c r="O21" s="270"/>
      <c r="P21" s="270"/>
      <c r="Q21" s="270"/>
      <c r="R21" s="133"/>
      <c r="S21" s="251"/>
      <c r="T21" s="251"/>
      <c r="U21" s="251"/>
    </row>
    <row r="22" spans="1:21" ht="12.6" customHeight="1" x14ac:dyDescent="0.2">
      <c r="A22" s="56"/>
      <c r="B22" s="213" t="s">
        <v>78</v>
      </c>
      <c r="C22" s="251">
        <v>35.6</v>
      </c>
      <c r="D22" s="251">
        <v>1.4</v>
      </c>
      <c r="E22" s="251">
        <v>37</v>
      </c>
      <c r="F22" s="166"/>
      <c r="G22" s="251">
        <v>27.6</v>
      </c>
      <c r="H22" s="251">
        <v>1.7</v>
      </c>
      <c r="I22" s="251">
        <v>29.3</v>
      </c>
      <c r="J22" s="252"/>
      <c r="K22" s="253">
        <v>37.299999999999997</v>
      </c>
      <c r="L22" s="253">
        <v>1.7</v>
      </c>
      <c r="M22" s="253">
        <v>39</v>
      </c>
      <c r="N22" s="252"/>
      <c r="O22" s="254">
        <v>0</v>
      </c>
      <c r="P22" s="254">
        <v>0</v>
      </c>
      <c r="Q22" s="255">
        <v>0</v>
      </c>
      <c r="R22" s="166"/>
      <c r="S22" s="251">
        <v>100.5</v>
      </c>
      <c r="T22" s="251">
        <v>4.8</v>
      </c>
      <c r="U22" s="251">
        <v>105.3</v>
      </c>
    </row>
    <row r="23" spans="1:21" ht="12.6" customHeight="1" x14ac:dyDescent="0.2">
      <c r="A23" s="56"/>
      <c r="B23" s="213" t="s">
        <v>79</v>
      </c>
      <c r="C23" s="251">
        <v>0</v>
      </c>
      <c r="D23" s="251">
        <v>10.9</v>
      </c>
      <c r="E23" s="251">
        <v>10.9</v>
      </c>
      <c r="F23" s="166"/>
      <c r="G23" s="251">
        <v>0</v>
      </c>
      <c r="H23" s="251">
        <v>16.3</v>
      </c>
      <c r="I23" s="251">
        <v>16.3</v>
      </c>
      <c r="J23" s="252"/>
      <c r="K23" s="253">
        <v>0</v>
      </c>
      <c r="L23" s="253">
        <v>19.399999999999999</v>
      </c>
      <c r="M23" s="253">
        <v>19.399999999999999</v>
      </c>
      <c r="N23" s="252"/>
      <c r="O23" s="271"/>
      <c r="P23" s="271"/>
      <c r="Q23" s="270"/>
      <c r="R23" s="166"/>
      <c r="S23" s="251">
        <v>0</v>
      </c>
      <c r="T23" s="251">
        <v>46.6</v>
      </c>
      <c r="U23" s="251">
        <v>46.6</v>
      </c>
    </row>
    <row r="24" spans="1:21" ht="12.6" customHeight="1" x14ac:dyDescent="0.2">
      <c r="A24" s="56"/>
      <c r="B24" s="213" t="s">
        <v>80</v>
      </c>
      <c r="C24" s="251">
        <v>2.7</v>
      </c>
      <c r="D24" s="251">
        <v>30.7</v>
      </c>
      <c r="E24" s="251">
        <v>33.4</v>
      </c>
      <c r="F24" s="166"/>
      <c r="G24" s="251">
        <v>5.0999999999999996</v>
      </c>
      <c r="H24" s="251">
        <v>32.700000000000003</v>
      </c>
      <c r="I24" s="251">
        <v>37.799999999999997</v>
      </c>
      <c r="J24" s="252"/>
      <c r="K24" s="253">
        <v>2.6</v>
      </c>
      <c r="L24" s="253">
        <v>29</v>
      </c>
      <c r="M24" s="253">
        <v>31.6</v>
      </c>
      <c r="N24" s="252"/>
      <c r="O24" s="254">
        <v>0</v>
      </c>
      <c r="P24" s="254">
        <v>0</v>
      </c>
      <c r="Q24" s="255">
        <v>0</v>
      </c>
      <c r="R24" s="166"/>
      <c r="S24" s="251">
        <v>10.4</v>
      </c>
      <c r="T24" s="251">
        <v>92.4</v>
      </c>
      <c r="U24" s="251">
        <v>102.8</v>
      </c>
    </row>
    <row r="25" spans="1:21" ht="12.6" customHeight="1" x14ac:dyDescent="0.2">
      <c r="A25" s="56"/>
      <c r="B25" s="213" t="s">
        <v>81</v>
      </c>
      <c r="C25" s="251">
        <v>148.1</v>
      </c>
      <c r="D25" s="251">
        <v>170.5</v>
      </c>
      <c r="E25" s="251">
        <v>318.60000000000002</v>
      </c>
      <c r="F25" s="166"/>
      <c r="G25" s="251">
        <v>186.4</v>
      </c>
      <c r="H25" s="251">
        <v>181.2</v>
      </c>
      <c r="I25" s="251">
        <v>367.6</v>
      </c>
      <c r="J25" s="252"/>
      <c r="K25" s="253">
        <v>206.7</v>
      </c>
      <c r="L25" s="253">
        <v>184.5</v>
      </c>
      <c r="M25" s="253">
        <v>391.2</v>
      </c>
      <c r="N25" s="252"/>
      <c r="O25" s="254">
        <v>0</v>
      </c>
      <c r="P25" s="254">
        <v>0</v>
      </c>
      <c r="Q25" s="255">
        <v>0</v>
      </c>
      <c r="R25" s="166"/>
      <c r="S25" s="251">
        <v>541.20000000000005</v>
      </c>
      <c r="T25" s="251">
        <v>536.29999999999995</v>
      </c>
      <c r="U25" s="251">
        <v>1077.5</v>
      </c>
    </row>
    <row r="26" spans="1:21" ht="12.6" customHeight="1" x14ac:dyDescent="0.2">
      <c r="A26" s="56"/>
      <c r="B26" s="213" t="s">
        <v>82</v>
      </c>
      <c r="C26" s="251">
        <v>29.1</v>
      </c>
      <c r="D26" s="251">
        <v>1.2</v>
      </c>
      <c r="E26" s="251">
        <v>30.3</v>
      </c>
      <c r="F26" s="166"/>
      <c r="G26" s="251">
        <v>29.2</v>
      </c>
      <c r="H26" s="251">
        <v>1.4</v>
      </c>
      <c r="I26" s="251">
        <v>30.6</v>
      </c>
      <c r="J26" s="252"/>
      <c r="K26" s="253">
        <v>44.1</v>
      </c>
      <c r="L26" s="253">
        <v>1.7</v>
      </c>
      <c r="M26" s="253">
        <v>45.8</v>
      </c>
      <c r="N26" s="252"/>
      <c r="O26" s="254">
        <v>0</v>
      </c>
      <c r="P26" s="254">
        <v>0</v>
      </c>
      <c r="Q26" s="255">
        <v>0</v>
      </c>
      <c r="R26" s="166"/>
      <c r="S26" s="251">
        <v>102.5</v>
      </c>
      <c r="T26" s="251">
        <v>4.2</v>
      </c>
      <c r="U26" s="251">
        <v>106.7</v>
      </c>
    </row>
    <row r="27" spans="1:21" ht="12.6" customHeight="1" x14ac:dyDescent="0.2">
      <c r="A27" s="56"/>
      <c r="B27" s="213" t="s">
        <v>83</v>
      </c>
      <c r="C27" s="251">
        <v>361.6</v>
      </c>
      <c r="D27" s="251">
        <v>244.7</v>
      </c>
      <c r="E27" s="251">
        <v>606.29999999999995</v>
      </c>
      <c r="F27" s="166"/>
      <c r="G27" s="251">
        <v>420</v>
      </c>
      <c r="H27" s="251">
        <v>281.89999999999998</v>
      </c>
      <c r="I27" s="251">
        <v>701.9</v>
      </c>
      <c r="J27" s="252"/>
      <c r="K27" s="253">
        <v>378.8</v>
      </c>
      <c r="L27" s="253">
        <v>262</v>
      </c>
      <c r="M27" s="253">
        <v>640.79999999999995</v>
      </c>
      <c r="N27" s="252"/>
      <c r="O27" s="254">
        <v>0</v>
      </c>
      <c r="P27" s="254">
        <v>0</v>
      </c>
      <c r="Q27" s="255">
        <v>0</v>
      </c>
      <c r="R27" s="166"/>
      <c r="S27" s="251">
        <v>1160.3</v>
      </c>
      <c r="T27" s="251">
        <v>788.7</v>
      </c>
      <c r="U27" s="251">
        <v>1949</v>
      </c>
    </row>
    <row r="28" spans="1:21" ht="12.6" customHeight="1" x14ac:dyDescent="0.2">
      <c r="A28" s="56"/>
      <c r="B28" s="213" t="s">
        <v>84</v>
      </c>
      <c r="C28" s="251">
        <v>25.2</v>
      </c>
      <c r="D28" s="251">
        <v>40.4</v>
      </c>
      <c r="E28" s="251">
        <v>65.599999999999994</v>
      </c>
      <c r="F28" s="166"/>
      <c r="G28" s="251">
        <v>27.3</v>
      </c>
      <c r="H28" s="251">
        <v>45.4</v>
      </c>
      <c r="I28" s="251">
        <v>72.7</v>
      </c>
      <c r="J28" s="252"/>
      <c r="K28" s="253">
        <v>30.5</v>
      </c>
      <c r="L28" s="253">
        <v>42.2</v>
      </c>
      <c r="M28" s="253">
        <v>72.7</v>
      </c>
      <c r="N28" s="252"/>
      <c r="O28" s="254">
        <v>0</v>
      </c>
      <c r="P28" s="254">
        <v>0</v>
      </c>
      <c r="Q28" s="255">
        <v>0</v>
      </c>
      <c r="R28" s="166"/>
      <c r="S28" s="251">
        <v>82.9</v>
      </c>
      <c r="T28" s="251">
        <v>128.1</v>
      </c>
      <c r="U28" s="251">
        <v>211</v>
      </c>
    </row>
    <row r="29" spans="1:21" ht="12.6" customHeight="1" x14ac:dyDescent="0.2">
      <c r="A29" s="56"/>
      <c r="B29" s="213" t="s">
        <v>85</v>
      </c>
      <c r="C29" s="251">
        <v>240.1</v>
      </c>
      <c r="D29" s="251">
        <v>116.3</v>
      </c>
      <c r="E29" s="251">
        <v>356.4</v>
      </c>
      <c r="F29" s="166"/>
      <c r="G29" s="251">
        <v>204.3</v>
      </c>
      <c r="H29" s="251">
        <v>128</v>
      </c>
      <c r="I29" s="251">
        <v>332.3</v>
      </c>
      <c r="J29" s="252"/>
      <c r="K29" s="253">
        <v>195.6</v>
      </c>
      <c r="L29" s="253">
        <v>126.4</v>
      </c>
      <c r="M29" s="253">
        <v>322</v>
      </c>
      <c r="N29" s="252"/>
      <c r="O29" s="254">
        <v>0</v>
      </c>
      <c r="P29" s="254">
        <v>0</v>
      </c>
      <c r="Q29" s="255">
        <v>0</v>
      </c>
      <c r="R29" s="166"/>
      <c r="S29" s="251">
        <v>640</v>
      </c>
      <c r="T29" s="251">
        <v>370.6</v>
      </c>
      <c r="U29" s="251">
        <v>1010.6</v>
      </c>
    </row>
    <row r="30" spans="1:21" ht="18.75" customHeight="1" x14ac:dyDescent="0.2">
      <c r="A30" s="56"/>
      <c r="B30" s="213" t="s">
        <v>86</v>
      </c>
      <c r="C30" s="251">
        <v>29.7</v>
      </c>
      <c r="D30" s="251">
        <v>8.5</v>
      </c>
      <c r="E30" s="251">
        <v>38.200000000000003</v>
      </c>
      <c r="F30" s="166"/>
      <c r="G30" s="251">
        <v>26</v>
      </c>
      <c r="H30" s="251">
        <v>14.1</v>
      </c>
      <c r="I30" s="251">
        <v>40.1</v>
      </c>
      <c r="J30" s="252"/>
      <c r="K30" s="253">
        <v>32.9</v>
      </c>
      <c r="L30" s="253">
        <v>14.6</v>
      </c>
      <c r="M30" s="253">
        <v>47.5</v>
      </c>
      <c r="N30" s="252"/>
      <c r="O30" s="254">
        <v>0</v>
      </c>
      <c r="P30" s="254">
        <v>0</v>
      </c>
      <c r="Q30" s="255">
        <v>0</v>
      </c>
      <c r="R30" s="166"/>
      <c r="S30" s="251">
        <v>88.7</v>
      </c>
      <c r="T30" s="251">
        <v>37.1</v>
      </c>
      <c r="U30" s="251">
        <v>125.8</v>
      </c>
    </row>
    <row r="31" spans="1:21" ht="18.75" customHeight="1" x14ac:dyDescent="0.2">
      <c r="A31" s="56"/>
      <c r="B31" s="213" t="s">
        <v>87</v>
      </c>
      <c r="C31" s="251">
        <v>38.299999999999997</v>
      </c>
      <c r="D31" s="251">
        <v>56.1</v>
      </c>
      <c r="E31" s="251">
        <v>94.4</v>
      </c>
      <c r="F31" s="166"/>
      <c r="G31" s="251">
        <v>48.6</v>
      </c>
      <c r="H31" s="251">
        <v>72.400000000000006</v>
      </c>
      <c r="I31" s="251">
        <v>121</v>
      </c>
      <c r="J31" s="252"/>
      <c r="K31" s="253">
        <v>47.9</v>
      </c>
      <c r="L31" s="253">
        <v>67.5</v>
      </c>
      <c r="M31" s="253">
        <v>115.4</v>
      </c>
      <c r="N31" s="252"/>
      <c r="O31" s="254">
        <v>0</v>
      </c>
      <c r="P31" s="254">
        <v>0</v>
      </c>
      <c r="Q31" s="255">
        <v>0</v>
      </c>
      <c r="R31" s="166"/>
      <c r="S31" s="251">
        <v>134.9</v>
      </c>
      <c r="T31" s="251">
        <v>195.9</v>
      </c>
      <c r="U31" s="251">
        <v>330.8</v>
      </c>
    </row>
    <row r="32" spans="1:21" ht="12.6" customHeight="1" x14ac:dyDescent="0.2">
      <c r="A32" s="56"/>
      <c r="B32" s="213" t="s">
        <v>88</v>
      </c>
      <c r="C32" s="251">
        <v>119.4</v>
      </c>
      <c r="D32" s="251">
        <v>24.2</v>
      </c>
      <c r="E32" s="251">
        <v>143.6</v>
      </c>
      <c r="F32" s="166"/>
      <c r="G32" s="251">
        <v>161.4</v>
      </c>
      <c r="H32" s="251">
        <v>39.9</v>
      </c>
      <c r="I32" s="251">
        <v>201.3</v>
      </c>
      <c r="J32" s="252"/>
      <c r="K32" s="253">
        <v>188.7</v>
      </c>
      <c r="L32" s="253">
        <v>54.9</v>
      </c>
      <c r="M32" s="253">
        <v>243.6</v>
      </c>
      <c r="N32" s="252"/>
      <c r="O32" s="254">
        <v>0</v>
      </c>
      <c r="P32" s="254">
        <v>0</v>
      </c>
      <c r="Q32" s="255">
        <v>0</v>
      </c>
      <c r="R32" s="166"/>
      <c r="S32" s="251">
        <v>469.5</v>
      </c>
      <c r="T32" s="251">
        <v>119</v>
      </c>
      <c r="U32" s="251">
        <v>588.5</v>
      </c>
    </row>
    <row r="33" spans="1:21" ht="12.6" customHeight="1" x14ac:dyDescent="0.2">
      <c r="A33" s="56"/>
      <c r="B33" s="213" t="s">
        <v>89</v>
      </c>
      <c r="C33" s="272">
        <v>0.1</v>
      </c>
      <c r="D33" s="272">
        <v>21.8</v>
      </c>
      <c r="E33" s="272">
        <v>21.9</v>
      </c>
      <c r="F33" s="273"/>
      <c r="G33" s="272">
        <v>0.9</v>
      </c>
      <c r="H33" s="272">
        <v>6.6</v>
      </c>
      <c r="I33" s="272">
        <v>7.5</v>
      </c>
      <c r="J33" s="274"/>
      <c r="K33" s="275">
        <v>0.1</v>
      </c>
      <c r="L33" s="275">
        <v>6.7</v>
      </c>
      <c r="M33" s="275">
        <v>6.8</v>
      </c>
      <c r="N33" s="274"/>
      <c r="O33" s="276">
        <v>0</v>
      </c>
      <c r="P33" s="276">
        <v>0</v>
      </c>
      <c r="Q33" s="277">
        <v>0</v>
      </c>
      <c r="R33" s="273"/>
      <c r="S33" s="272">
        <v>1</v>
      </c>
      <c r="T33" s="272">
        <v>35.200000000000003</v>
      </c>
      <c r="U33" s="272">
        <v>36.200000000000003</v>
      </c>
    </row>
    <row r="34" spans="1:21" ht="12.6" customHeight="1" x14ac:dyDescent="0.2">
      <c r="A34" s="213" t="s">
        <v>90</v>
      </c>
      <c r="B34" s="56"/>
      <c r="C34" s="278">
        <v>1029.9000000000001</v>
      </c>
      <c r="D34" s="278">
        <v>726.8</v>
      </c>
      <c r="E34" s="278">
        <v>1756.7</v>
      </c>
      <c r="F34" s="279"/>
      <c r="G34" s="278">
        <v>1136.8</v>
      </c>
      <c r="H34" s="278">
        <v>821.6</v>
      </c>
      <c r="I34" s="278">
        <v>1958.4</v>
      </c>
      <c r="J34" s="280"/>
      <c r="K34" s="281">
        <v>1165.3</v>
      </c>
      <c r="L34" s="281">
        <v>810.5</v>
      </c>
      <c r="M34" s="281">
        <v>1975.8</v>
      </c>
      <c r="N34" s="280"/>
      <c r="O34" s="282">
        <v>0</v>
      </c>
      <c r="P34" s="282">
        <v>0</v>
      </c>
      <c r="Q34" s="283">
        <v>0</v>
      </c>
      <c r="R34" s="279"/>
      <c r="S34" s="278">
        <v>3332</v>
      </c>
      <c r="T34" s="278">
        <v>2358.9</v>
      </c>
      <c r="U34" s="278">
        <v>5690.9</v>
      </c>
    </row>
    <row r="35" spans="1:21" ht="11.25" customHeight="1" x14ac:dyDescent="0.2">
      <c r="A35" s="1"/>
      <c r="B35" s="1"/>
      <c r="C35" s="251"/>
      <c r="D35" s="251"/>
      <c r="E35" s="251"/>
      <c r="F35" s="133"/>
      <c r="G35" s="251"/>
      <c r="H35" s="251"/>
      <c r="I35" s="251"/>
      <c r="J35" s="158"/>
      <c r="K35" s="89"/>
      <c r="L35" s="89"/>
      <c r="M35" s="89"/>
      <c r="N35" s="158"/>
      <c r="O35" s="270"/>
      <c r="P35" s="270"/>
      <c r="Q35" s="270"/>
      <c r="R35" s="133"/>
      <c r="S35" s="251"/>
      <c r="T35" s="251"/>
      <c r="U35" s="251"/>
    </row>
    <row r="36" spans="1:21" ht="12.6" customHeight="1" x14ac:dyDescent="0.2">
      <c r="A36" s="1"/>
      <c r="B36" s="40" t="s">
        <v>91</v>
      </c>
      <c r="C36" s="272">
        <v>0</v>
      </c>
      <c r="D36" s="272">
        <v>0</v>
      </c>
      <c r="E36" s="272">
        <v>0</v>
      </c>
      <c r="F36" s="284"/>
      <c r="G36" s="272">
        <v>19.3</v>
      </c>
      <c r="H36" s="272">
        <v>0</v>
      </c>
      <c r="I36" s="272">
        <v>19.3</v>
      </c>
      <c r="J36" s="285"/>
      <c r="K36" s="272">
        <v>32</v>
      </c>
      <c r="L36" s="272">
        <v>0.5</v>
      </c>
      <c r="M36" s="272">
        <v>32.5</v>
      </c>
      <c r="N36" s="285"/>
      <c r="O36" s="277">
        <v>0</v>
      </c>
      <c r="P36" s="277">
        <v>0</v>
      </c>
      <c r="Q36" s="277">
        <v>0</v>
      </c>
      <c r="R36" s="284"/>
      <c r="S36" s="272">
        <v>51.3</v>
      </c>
      <c r="T36" s="272">
        <v>0.6</v>
      </c>
      <c r="U36" s="272">
        <v>51.9</v>
      </c>
    </row>
    <row r="37" spans="1:21" ht="12" customHeight="1" x14ac:dyDescent="0.2">
      <c r="A37" s="40" t="s">
        <v>92</v>
      </c>
      <c r="B37" s="1"/>
      <c r="C37" s="278">
        <v>0</v>
      </c>
      <c r="D37" s="278">
        <v>0</v>
      </c>
      <c r="E37" s="278">
        <v>0</v>
      </c>
      <c r="F37" s="286"/>
      <c r="G37" s="278">
        <v>19.3</v>
      </c>
      <c r="H37" s="278">
        <v>0</v>
      </c>
      <c r="I37" s="278">
        <v>19.3</v>
      </c>
      <c r="J37" s="287"/>
      <c r="K37" s="278">
        <v>32</v>
      </c>
      <c r="L37" s="278">
        <v>0.5</v>
      </c>
      <c r="M37" s="278">
        <v>32.5</v>
      </c>
      <c r="N37" s="287"/>
      <c r="O37" s="283">
        <v>0</v>
      </c>
      <c r="P37" s="283">
        <v>0</v>
      </c>
      <c r="Q37" s="283">
        <v>0</v>
      </c>
      <c r="R37" s="286"/>
      <c r="S37" s="278">
        <v>51.3</v>
      </c>
      <c r="T37" s="278">
        <v>0.6</v>
      </c>
      <c r="U37" s="278">
        <v>51.9</v>
      </c>
    </row>
    <row r="38" spans="1:21" ht="12.6" customHeight="1" x14ac:dyDescent="0.2">
      <c r="A38" s="56"/>
      <c r="B38" s="56"/>
      <c r="C38" s="251"/>
      <c r="D38" s="251"/>
      <c r="E38" s="251"/>
      <c r="F38" s="166"/>
      <c r="G38" s="251"/>
      <c r="H38" s="251"/>
      <c r="I38" s="251"/>
      <c r="J38" s="252"/>
      <c r="K38" s="288"/>
      <c r="L38" s="288"/>
      <c r="M38" s="288"/>
      <c r="N38" s="252"/>
      <c r="O38" s="271"/>
      <c r="P38" s="271"/>
      <c r="Q38" s="270"/>
      <c r="R38" s="166"/>
      <c r="S38" s="251"/>
      <c r="T38" s="251"/>
      <c r="U38" s="251"/>
    </row>
    <row r="39" spans="1:21" ht="12.6" customHeight="1" x14ac:dyDescent="0.2">
      <c r="A39" s="56"/>
      <c r="B39" s="213" t="s">
        <v>93</v>
      </c>
      <c r="C39" s="251">
        <v>23.3</v>
      </c>
      <c r="D39" s="251">
        <v>175.4</v>
      </c>
      <c r="E39" s="251">
        <v>198.7</v>
      </c>
      <c r="F39" s="166"/>
      <c r="G39" s="251">
        <v>60.5</v>
      </c>
      <c r="H39" s="251">
        <v>176</v>
      </c>
      <c r="I39" s="251">
        <v>236.5</v>
      </c>
      <c r="J39" s="252"/>
      <c r="K39" s="253">
        <v>162.30000000000001</v>
      </c>
      <c r="L39" s="253">
        <v>151.19999999999999</v>
      </c>
      <c r="M39" s="253">
        <v>313.5</v>
      </c>
      <c r="N39" s="252"/>
      <c r="O39" s="254">
        <v>0</v>
      </c>
      <c r="P39" s="254">
        <v>0</v>
      </c>
      <c r="Q39" s="255">
        <v>0</v>
      </c>
      <c r="R39" s="166"/>
      <c r="S39" s="251">
        <v>246.2</v>
      </c>
      <c r="T39" s="251">
        <v>502.5</v>
      </c>
      <c r="U39" s="251">
        <v>748.7</v>
      </c>
    </row>
    <row r="40" spans="1:21" ht="12.6" customHeight="1" x14ac:dyDescent="0.2">
      <c r="A40" s="56"/>
      <c r="B40" s="213" t="s">
        <v>94</v>
      </c>
      <c r="C40" s="251">
        <v>17.7</v>
      </c>
      <c r="D40" s="251">
        <v>20.7</v>
      </c>
      <c r="E40" s="251">
        <v>38.4</v>
      </c>
      <c r="F40" s="166"/>
      <c r="G40" s="251">
        <v>17.600000000000001</v>
      </c>
      <c r="H40" s="251">
        <v>21.2</v>
      </c>
      <c r="I40" s="251">
        <v>38.799999999999997</v>
      </c>
      <c r="J40" s="252"/>
      <c r="K40" s="253">
        <v>17.8</v>
      </c>
      <c r="L40" s="253">
        <v>21.6</v>
      </c>
      <c r="M40" s="253">
        <v>39.4</v>
      </c>
      <c r="N40" s="252"/>
      <c r="O40" s="254">
        <v>0</v>
      </c>
      <c r="P40" s="254">
        <v>0</v>
      </c>
      <c r="Q40" s="255">
        <v>0</v>
      </c>
      <c r="R40" s="166"/>
      <c r="S40" s="251">
        <v>53.1</v>
      </c>
      <c r="T40" s="251">
        <v>63.5</v>
      </c>
      <c r="U40" s="251">
        <v>116.6</v>
      </c>
    </row>
    <row r="41" spans="1:21" ht="12.6" customHeight="1" x14ac:dyDescent="0.2">
      <c r="A41" s="56"/>
      <c r="B41" s="213" t="s">
        <v>95</v>
      </c>
      <c r="C41" s="251">
        <v>116.6</v>
      </c>
      <c r="D41" s="251">
        <v>71.5</v>
      </c>
      <c r="E41" s="251">
        <v>188.1</v>
      </c>
      <c r="F41" s="166"/>
      <c r="G41" s="251">
        <v>143.5</v>
      </c>
      <c r="H41" s="251">
        <v>81.099999999999994</v>
      </c>
      <c r="I41" s="251">
        <v>224.6</v>
      </c>
      <c r="J41" s="252"/>
      <c r="K41" s="253">
        <v>119.5</v>
      </c>
      <c r="L41" s="253">
        <v>79.3</v>
      </c>
      <c r="M41" s="253">
        <v>198.8</v>
      </c>
      <c r="N41" s="252"/>
      <c r="O41" s="254">
        <v>0</v>
      </c>
      <c r="P41" s="254">
        <v>0</v>
      </c>
      <c r="Q41" s="255">
        <v>0</v>
      </c>
      <c r="R41" s="166"/>
      <c r="S41" s="251">
        <v>379.6</v>
      </c>
      <c r="T41" s="251">
        <v>231.9</v>
      </c>
      <c r="U41" s="251">
        <v>611.5</v>
      </c>
    </row>
    <row r="42" spans="1:21" ht="12.6" customHeight="1" x14ac:dyDescent="0.2">
      <c r="A42" s="56"/>
      <c r="B42" s="213" t="s">
        <v>96</v>
      </c>
      <c r="C42" s="251">
        <v>37.9</v>
      </c>
      <c r="D42" s="251">
        <v>174.9</v>
      </c>
      <c r="E42" s="251">
        <v>212.8</v>
      </c>
      <c r="F42" s="166"/>
      <c r="G42" s="251">
        <v>14.5</v>
      </c>
      <c r="H42" s="251">
        <v>196.2</v>
      </c>
      <c r="I42" s="251">
        <v>210.7</v>
      </c>
      <c r="J42" s="252"/>
      <c r="K42" s="253">
        <v>7.3</v>
      </c>
      <c r="L42" s="253">
        <v>141.6</v>
      </c>
      <c r="M42" s="253">
        <v>148.9</v>
      </c>
      <c r="N42" s="252"/>
      <c r="O42" s="254">
        <v>0</v>
      </c>
      <c r="P42" s="254">
        <v>0</v>
      </c>
      <c r="Q42" s="255">
        <v>0</v>
      </c>
      <c r="R42" s="166"/>
      <c r="S42" s="251">
        <v>59.8</v>
      </c>
      <c r="T42" s="251">
        <v>512.5</v>
      </c>
      <c r="U42" s="251">
        <v>572.29999999999995</v>
      </c>
    </row>
    <row r="43" spans="1:21" ht="12.6" customHeight="1" x14ac:dyDescent="0.2">
      <c r="A43" s="56"/>
      <c r="B43" s="213" t="s">
        <v>97</v>
      </c>
      <c r="C43" s="272">
        <v>2.6</v>
      </c>
      <c r="D43" s="272">
        <v>3.1</v>
      </c>
      <c r="E43" s="272">
        <v>5.7</v>
      </c>
      <c r="F43" s="273"/>
      <c r="G43" s="272">
        <v>4.3</v>
      </c>
      <c r="H43" s="272">
        <v>2.8</v>
      </c>
      <c r="I43" s="272">
        <v>7.1</v>
      </c>
      <c r="J43" s="274"/>
      <c r="K43" s="275">
        <v>5.2</v>
      </c>
      <c r="L43" s="275">
        <v>2.8</v>
      </c>
      <c r="M43" s="275">
        <v>8</v>
      </c>
      <c r="N43" s="274"/>
      <c r="O43" s="276">
        <v>0</v>
      </c>
      <c r="P43" s="276">
        <v>0</v>
      </c>
      <c r="Q43" s="277">
        <v>0</v>
      </c>
      <c r="R43" s="273"/>
      <c r="S43" s="272">
        <v>12.1</v>
      </c>
      <c r="T43" s="272">
        <v>8.6999999999999993</v>
      </c>
      <c r="U43" s="272">
        <v>20.8</v>
      </c>
    </row>
    <row r="44" spans="1:21" ht="12.6" customHeight="1" x14ac:dyDescent="0.2">
      <c r="A44" s="40" t="s">
        <v>98</v>
      </c>
      <c r="B44" s="1"/>
      <c r="C44" s="278">
        <v>198.1</v>
      </c>
      <c r="D44" s="278">
        <v>445.6</v>
      </c>
      <c r="E44" s="278">
        <v>643.70000000000005</v>
      </c>
      <c r="F44" s="135"/>
      <c r="G44" s="278">
        <v>240.4</v>
      </c>
      <c r="H44" s="278">
        <v>477.3</v>
      </c>
      <c r="I44" s="278">
        <v>717.7</v>
      </c>
      <c r="J44" s="154"/>
      <c r="K44" s="278">
        <v>312.2</v>
      </c>
      <c r="L44" s="278">
        <v>396.3</v>
      </c>
      <c r="M44" s="278">
        <v>708.5</v>
      </c>
      <c r="N44" s="154"/>
      <c r="O44" s="283">
        <v>0</v>
      </c>
      <c r="P44" s="283">
        <v>0</v>
      </c>
      <c r="Q44" s="283">
        <v>0</v>
      </c>
      <c r="R44" s="135"/>
      <c r="S44" s="278">
        <v>750.7</v>
      </c>
      <c r="T44" s="278">
        <v>1319.2</v>
      </c>
      <c r="U44" s="278">
        <v>2069.9</v>
      </c>
    </row>
    <row r="45" spans="1:21" ht="12.6" customHeight="1" x14ac:dyDescent="0.2">
      <c r="A45" s="1"/>
      <c r="B45" s="1"/>
      <c r="C45" s="50"/>
      <c r="D45" s="1"/>
      <c r="E45" s="1"/>
      <c r="F45" s="1"/>
      <c r="G45" s="1"/>
      <c r="H45" s="1"/>
      <c r="I45" s="1"/>
      <c r="J45" s="156"/>
      <c r="K45" s="289"/>
      <c r="L45" s="289"/>
      <c r="M45" s="289"/>
      <c r="N45" s="156"/>
      <c r="O45" s="156"/>
      <c r="P45" s="156"/>
      <c r="Q45" s="156"/>
      <c r="R45" s="1"/>
      <c r="S45" s="1"/>
      <c r="T45" s="29"/>
      <c r="U45" s="29"/>
    </row>
    <row r="46" spans="1:21" ht="12.6" customHeight="1" x14ac:dyDescent="0.2">
      <c r="A46" s="1"/>
      <c r="B46" s="40" t="s">
        <v>99</v>
      </c>
      <c r="C46" s="251">
        <v>263.10000000000002</v>
      </c>
      <c r="D46" s="251">
        <v>301.10000000000002</v>
      </c>
      <c r="E46" s="251">
        <v>564.20000000000005</v>
      </c>
      <c r="F46" s="133"/>
      <c r="G46" s="251">
        <v>291</v>
      </c>
      <c r="H46" s="251">
        <v>316.10000000000002</v>
      </c>
      <c r="I46" s="251">
        <v>607.1</v>
      </c>
      <c r="J46" s="158"/>
      <c r="K46" s="100">
        <v>277</v>
      </c>
      <c r="L46" s="50">
        <v>293.39999999999998</v>
      </c>
      <c r="M46" s="50">
        <v>570.4</v>
      </c>
      <c r="N46" s="158"/>
      <c r="O46" s="256">
        <v>0</v>
      </c>
      <c r="P46" s="257">
        <v>0</v>
      </c>
      <c r="Q46" s="257">
        <v>0</v>
      </c>
      <c r="R46" s="133"/>
      <c r="S46" s="251">
        <v>831.2</v>
      </c>
      <c r="T46" s="251">
        <v>910.5</v>
      </c>
      <c r="U46" s="251">
        <v>1741.7</v>
      </c>
    </row>
    <row r="47" spans="1:21" ht="12.6" customHeight="1" x14ac:dyDescent="0.2">
      <c r="A47" s="56"/>
      <c r="B47" s="213" t="s">
        <v>100</v>
      </c>
      <c r="C47" s="251">
        <v>71.599999999999994</v>
      </c>
      <c r="D47" s="251">
        <v>59.4</v>
      </c>
      <c r="E47" s="251">
        <v>131</v>
      </c>
      <c r="F47" s="166"/>
      <c r="G47" s="251">
        <v>67.900000000000006</v>
      </c>
      <c r="H47" s="251">
        <v>79.099999999999994</v>
      </c>
      <c r="I47" s="251">
        <v>147</v>
      </c>
      <c r="J47" s="252"/>
      <c r="K47" s="253">
        <v>67</v>
      </c>
      <c r="L47" s="251">
        <v>92</v>
      </c>
      <c r="M47" s="251">
        <v>159</v>
      </c>
      <c r="N47" s="252"/>
      <c r="O47" s="254">
        <v>0</v>
      </c>
      <c r="P47" s="255">
        <v>0</v>
      </c>
      <c r="Q47" s="255">
        <v>0</v>
      </c>
      <c r="R47" s="166"/>
      <c r="S47" s="251">
        <v>206.5</v>
      </c>
      <c r="T47" s="251">
        <v>230.5</v>
      </c>
      <c r="U47" s="251">
        <v>437</v>
      </c>
    </row>
    <row r="48" spans="1:21" ht="12.6" customHeight="1" x14ac:dyDescent="0.2">
      <c r="A48" s="56"/>
      <c r="B48" s="213" t="s">
        <v>101</v>
      </c>
      <c r="C48" s="251">
        <v>140.30000000000001</v>
      </c>
      <c r="D48" s="251">
        <v>27.8</v>
      </c>
      <c r="E48" s="251">
        <v>168.1</v>
      </c>
      <c r="F48" s="166"/>
      <c r="G48" s="251">
        <v>156.80000000000001</v>
      </c>
      <c r="H48" s="251">
        <v>23.8</v>
      </c>
      <c r="I48" s="251">
        <v>180.6</v>
      </c>
      <c r="J48" s="252"/>
      <c r="K48" s="253">
        <v>154.4</v>
      </c>
      <c r="L48" s="251">
        <v>30.2</v>
      </c>
      <c r="M48" s="251">
        <v>184.6</v>
      </c>
      <c r="N48" s="252"/>
      <c r="O48" s="254">
        <v>0</v>
      </c>
      <c r="P48" s="255">
        <v>0</v>
      </c>
      <c r="Q48" s="255">
        <v>0</v>
      </c>
      <c r="R48" s="166"/>
      <c r="S48" s="251">
        <v>451.4</v>
      </c>
      <c r="T48" s="251">
        <v>81.900000000000006</v>
      </c>
      <c r="U48" s="251">
        <v>533.29999999999995</v>
      </c>
    </row>
    <row r="49" spans="1:21" ht="12.6" customHeight="1" x14ac:dyDescent="0.2">
      <c r="A49" s="56"/>
      <c r="B49" s="213" t="s">
        <v>102</v>
      </c>
      <c r="C49" s="251">
        <v>0.7</v>
      </c>
      <c r="D49" s="251">
        <v>28.8</v>
      </c>
      <c r="E49" s="251">
        <v>29.5</v>
      </c>
      <c r="F49" s="166"/>
      <c r="G49" s="251">
        <v>2</v>
      </c>
      <c r="H49" s="251">
        <v>30</v>
      </c>
      <c r="I49" s="251">
        <v>32</v>
      </c>
      <c r="J49" s="252"/>
      <c r="K49" s="253">
        <v>-0.2</v>
      </c>
      <c r="L49" s="251">
        <v>28.3</v>
      </c>
      <c r="M49" s="251">
        <v>28.1</v>
      </c>
      <c r="N49" s="252"/>
      <c r="O49" s="254">
        <v>0</v>
      </c>
      <c r="P49" s="255">
        <v>0</v>
      </c>
      <c r="Q49" s="255">
        <v>0</v>
      </c>
      <c r="R49" s="166"/>
      <c r="S49" s="251">
        <v>2.5</v>
      </c>
      <c r="T49" s="251">
        <v>87</v>
      </c>
      <c r="U49" s="251">
        <v>89.5</v>
      </c>
    </row>
    <row r="50" spans="1:21" ht="12.6" customHeight="1" x14ac:dyDescent="0.2">
      <c r="A50" s="56"/>
      <c r="B50" s="213" t="s">
        <v>103</v>
      </c>
      <c r="C50" s="251">
        <v>1.7</v>
      </c>
      <c r="D50" s="251">
        <v>0</v>
      </c>
      <c r="E50" s="251">
        <v>1.7</v>
      </c>
      <c r="F50" s="166"/>
      <c r="G50" s="251">
        <v>3.9</v>
      </c>
      <c r="H50" s="251">
        <v>0.1</v>
      </c>
      <c r="I50" s="251">
        <v>4</v>
      </c>
      <c r="J50" s="252"/>
      <c r="K50" s="253">
        <v>4.8</v>
      </c>
      <c r="L50" s="251">
        <v>0.5</v>
      </c>
      <c r="M50" s="251">
        <v>5.3</v>
      </c>
      <c r="N50" s="252"/>
      <c r="O50" s="271"/>
      <c r="P50" s="270"/>
      <c r="Q50" s="270"/>
      <c r="R50" s="166"/>
      <c r="S50" s="251">
        <v>10.4</v>
      </c>
      <c r="T50" s="251">
        <v>0.6</v>
      </c>
      <c r="U50" s="251">
        <v>11</v>
      </c>
    </row>
    <row r="51" spans="1:21" ht="12.6" customHeight="1" x14ac:dyDescent="0.2">
      <c r="A51" s="14"/>
      <c r="B51" s="290" t="s">
        <v>104</v>
      </c>
      <c r="C51" s="259">
        <v>0</v>
      </c>
      <c r="D51" s="259">
        <v>0</v>
      </c>
      <c r="E51" s="259">
        <v>0</v>
      </c>
      <c r="F51" s="291"/>
      <c r="G51" s="259">
        <v>0</v>
      </c>
      <c r="H51" s="259">
        <v>-0.1</v>
      </c>
      <c r="I51" s="259">
        <v>-0.1</v>
      </c>
      <c r="J51" s="161"/>
      <c r="K51" s="259">
        <v>0</v>
      </c>
      <c r="L51" s="259">
        <v>-0.1</v>
      </c>
      <c r="M51" s="259">
        <v>-0.1</v>
      </c>
      <c r="N51" s="161"/>
      <c r="O51" s="263">
        <v>0</v>
      </c>
      <c r="P51" s="263">
        <v>0</v>
      </c>
      <c r="Q51" s="263">
        <v>0</v>
      </c>
      <c r="R51" s="291"/>
      <c r="S51" s="259">
        <v>0</v>
      </c>
      <c r="T51" s="259">
        <v>-0.2</v>
      </c>
      <c r="U51" s="259">
        <v>-0.2</v>
      </c>
    </row>
    <row r="52" spans="1:21" ht="12.6" customHeight="1" x14ac:dyDescent="0.2">
      <c r="A52" s="40" t="s">
        <v>105</v>
      </c>
      <c r="B52" s="1"/>
      <c r="C52" s="278">
        <v>477.4</v>
      </c>
      <c r="D52" s="278">
        <v>417.1</v>
      </c>
      <c r="E52" s="278">
        <v>894.5</v>
      </c>
      <c r="F52" s="135"/>
      <c r="G52" s="278">
        <v>521.5</v>
      </c>
      <c r="H52" s="278">
        <v>449</v>
      </c>
      <c r="I52" s="278">
        <v>970.5</v>
      </c>
      <c r="J52" s="154"/>
      <c r="K52" s="292">
        <v>503</v>
      </c>
      <c r="L52" s="292">
        <v>444.3</v>
      </c>
      <c r="M52" s="292">
        <v>947.3</v>
      </c>
      <c r="N52" s="154"/>
      <c r="O52" s="282">
        <v>0</v>
      </c>
      <c r="P52" s="282">
        <v>0</v>
      </c>
      <c r="Q52" s="283">
        <v>0</v>
      </c>
      <c r="R52" s="135"/>
      <c r="S52" s="278">
        <v>1502</v>
      </c>
      <c r="T52" s="278">
        <v>1310.3</v>
      </c>
      <c r="U52" s="278">
        <v>2812.3</v>
      </c>
    </row>
    <row r="53" spans="1:21" ht="12.6" customHeight="1" x14ac:dyDescent="0.2">
      <c r="A53" s="1"/>
      <c r="B53" s="1"/>
      <c r="C53" s="1"/>
      <c r="D53" s="1"/>
      <c r="E53" s="1"/>
      <c r="F53" s="1"/>
      <c r="G53" s="1"/>
      <c r="H53" s="1"/>
      <c r="I53" s="29"/>
      <c r="J53" s="1"/>
      <c r="K53" s="289"/>
      <c r="L53" s="289"/>
      <c r="M53" s="289"/>
      <c r="N53" s="1"/>
      <c r="O53" s="1"/>
      <c r="P53" s="1"/>
      <c r="Q53" s="1"/>
      <c r="R53" s="1"/>
      <c r="S53" s="1"/>
      <c r="T53" s="1"/>
      <c r="U53" s="29"/>
    </row>
    <row r="54" spans="1:21" ht="12.6" customHeight="1" x14ac:dyDescent="0.2">
      <c r="A54" s="1"/>
      <c r="B54" s="40" t="s">
        <v>106</v>
      </c>
      <c r="C54" s="251">
        <v>0</v>
      </c>
      <c r="D54" s="251">
        <v>22.7</v>
      </c>
      <c r="E54" s="251">
        <v>22.7</v>
      </c>
      <c r="F54" s="133"/>
      <c r="G54" s="251">
        <v>0</v>
      </c>
      <c r="H54" s="251">
        <v>24.3</v>
      </c>
      <c r="I54" s="251">
        <v>24.3</v>
      </c>
      <c r="J54" s="158"/>
      <c r="K54" s="251">
        <v>0</v>
      </c>
      <c r="L54" s="100">
        <v>23.5</v>
      </c>
      <c r="M54" s="100">
        <v>23.5</v>
      </c>
      <c r="N54" s="158"/>
      <c r="O54" s="255">
        <v>0</v>
      </c>
      <c r="P54" s="256">
        <v>0</v>
      </c>
      <c r="Q54" s="257">
        <v>0</v>
      </c>
      <c r="R54" s="133"/>
      <c r="S54" s="251">
        <v>0</v>
      </c>
      <c r="T54" s="251">
        <v>70.599999999999994</v>
      </c>
      <c r="U54" s="251">
        <v>70.599999999999994</v>
      </c>
    </row>
    <row r="55" spans="1:21" ht="12.6" customHeight="1" x14ac:dyDescent="0.2">
      <c r="A55" s="1"/>
      <c r="B55" s="40" t="s">
        <v>107</v>
      </c>
      <c r="C55" s="272">
        <v>13.1</v>
      </c>
      <c r="D55" s="272">
        <v>25.7</v>
      </c>
      <c r="E55" s="272">
        <v>38.799999999999997</v>
      </c>
      <c r="F55" s="133"/>
      <c r="G55" s="272">
        <v>11.3</v>
      </c>
      <c r="H55" s="272">
        <v>16.100000000000001</v>
      </c>
      <c r="I55" s="272">
        <v>27.4</v>
      </c>
      <c r="J55" s="158"/>
      <c r="K55" s="99">
        <v>11</v>
      </c>
      <c r="L55" s="99">
        <v>13.4</v>
      </c>
      <c r="M55" s="99">
        <v>24.4</v>
      </c>
      <c r="N55" s="158"/>
      <c r="O55" s="293">
        <v>0</v>
      </c>
      <c r="P55" s="293">
        <v>0</v>
      </c>
      <c r="Q55" s="294">
        <v>0</v>
      </c>
      <c r="R55" s="133"/>
      <c r="S55" s="272">
        <v>35.299999999999997</v>
      </c>
      <c r="T55" s="272">
        <v>55.3</v>
      </c>
      <c r="U55" s="272">
        <v>90.6</v>
      </c>
    </row>
    <row r="56" spans="1:21" ht="12.6" customHeight="1" x14ac:dyDescent="0.2">
      <c r="A56" s="487" t="s">
        <v>108</v>
      </c>
      <c r="B56" s="480"/>
      <c r="C56" s="295">
        <v>13.1</v>
      </c>
      <c r="D56" s="295">
        <v>48.3</v>
      </c>
      <c r="E56" s="295">
        <v>61.4</v>
      </c>
      <c r="F56" s="135"/>
      <c r="G56" s="295">
        <v>11.3</v>
      </c>
      <c r="H56" s="295">
        <v>40.5</v>
      </c>
      <c r="I56" s="295">
        <v>51.8</v>
      </c>
      <c r="J56" s="154"/>
      <c r="K56" s="296">
        <v>11</v>
      </c>
      <c r="L56" s="296">
        <v>36.9</v>
      </c>
      <c r="M56" s="296">
        <v>47.9</v>
      </c>
      <c r="N56" s="154"/>
      <c r="O56" s="297">
        <v>0</v>
      </c>
      <c r="P56" s="297">
        <v>0</v>
      </c>
      <c r="Q56" s="298">
        <v>0</v>
      </c>
      <c r="R56" s="135"/>
      <c r="S56" s="295">
        <v>35.299999999999997</v>
      </c>
      <c r="T56" s="295">
        <v>125.8</v>
      </c>
      <c r="U56" s="295">
        <v>161.1</v>
      </c>
    </row>
    <row r="57" spans="1:21" ht="12.6" customHeight="1" x14ac:dyDescent="0.2">
      <c r="A57" s="1"/>
      <c r="B57" s="1"/>
      <c r="C57" s="128"/>
      <c r="D57" s="128"/>
      <c r="E57" s="16"/>
      <c r="F57" s="1"/>
      <c r="G57" s="128"/>
      <c r="H57" s="128"/>
      <c r="I57" s="16"/>
      <c r="J57" s="156"/>
      <c r="K57" s="299"/>
      <c r="L57" s="299"/>
      <c r="M57" s="299"/>
      <c r="N57" s="156"/>
      <c r="O57" s="152"/>
      <c r="P57" s="152"/>
      <c r="Q57" s="152"/>
      <c r="R57" s="1"/>
      <c r="S57" s="300"/>
      <c r="T57" s="300"/>
      <c r="U57" s="301"/>
    </row>
    <row r="58" spans="1:21" ht="18.75" customHeight="1" x14ac:dyDescent="0.2">
      <c r="A58" s="484" t="s">
        <v>109</v>
      </c>
      <c r="B58" s="480"/>
      <c r="C58" s="278">
        <v>2163.1999999999998</v>
      </c>
      <c r="D58" s="278">
        <v>1947.3</v>
      </c>
      <c r="E58" s="278">
        <v>4110.5</v>
      </c>
      <c r="F58" s="302"/>
      <c r="G58" s="278">
        <v>2445.4</v>
      </c>
      <c r="H58" s="278">
        <v>2099.6</v>
      </c>
      <c r="I58" s="278">
        <v>4545</v>
      </c>
      <c r="J58" s="303"/>
      <c r="K58" s="292">
        <v>2499</v>
      </c>
      <c r="L58" s="292">
        <v>1986.5</v>
      </c>
      <c r="M58" s="292">
        <v>4485.5</v>
      </c>
      <c r="N58" s="303"/>
      <c r="O58" s="282">
        <v>0</v>
      </c>
      <c r="P58" s="282">
        <v>0</v>
      </c>
      <c r="Q58" s="283">
        <v>0</v>
      </c>
      <c r="R58" s="302"/>
      <c r="S58" s="278">
        <v>7107.6</v>
      </c>
      <c r="T58" s="278">
        <v>6033.5</v>
      </c>
      <c r="U58" s="278">
        <v>13141.1</v>
      </c>
    </row>
    <row r="59" spans="1:21" ht="12.6" customHeight="1" x14ac:dyDescent="0.2">
      <c r="A59" s="1"/>
      <c r="B59" s="1"/>
      <c r="C59" s="1"/>
      <c r="D59" s="1"/>
      <c r="E59" s="1"/>
      <c r="F59" s="1"/>
      <c r="G59" s="1"/>
      <c r="H59" s="1"/>
      <c r="I59" s="29"/>
      <c r="J59" s="156"/>
      <c r="K59" s="289"/>
      <c r="L59" s="289"/>
      <c r="M59" s="289"/>
      <c r="N59" s="156"/>
      <c r="O59" s="156"/>
      <c r="P59" s="156"/>
      <c r="Q59" s="304"/>
      <c r="R59" s="1"/>
      <c r="S59" s="1"/>
      <c r="T59" s="1"/>
      <c r="U59" s="29"/>
    </row>
    <row r="60" spans="1:21" ht="12.6" customHeight="1" x14ac:dyDescent="0.2">
      <c r="A60" s="1"/>
      <c r="B60" s="40" t="s">
        <v>110</v>
      </c>
      <c r="C60" s="251">
        <v>249.7</v>
      </c>
      <c r="D60" s="251">
        <v>272.8</v>
      </c>
      <c r="E60" s="251">
        <v>522.5</v>
      </c>
      <c r="F60" s="133"/>
      <c r="G60" s="251">
        <v>239.9</v>
      </c>
      <c r="H60" s="251">
        <v>310.10000000000002</v>
      </c>
      <c r="I60" s="251">
        <v>550</v>
      </c>
      <c r="J60" s="158"/>
      <c r="K60" s="100">
        <v>234.2</v>
      </c>
      <c r="L60" s="100">
        <v>285.10000000000002</v>
      </c>
      <c r="M60" s="100">
        <v>519.29999999999995</v>
      </c>
      <c r="N60" s="158"/>
      <c r="O60" s="254">
        <v>0</v>
      </c>
      <c r="P60" s="254">
        <v>0</v>
      </c>
      <c r="Q60" s="255">
        <v>0</v>
      </c>
      <c r="R60" s="133"/>
      <c r="S60" s="251">
        <v>723.8</v>
      </c>
      <c r="T60" s="251">
        <v>867.9</v>
      </c>
      <c r="U60" s="251">
        <v>1591.7</v>
      </c>
    </row>
    <row r="61" spans="1:21" ht="12.6" customHeight="1" x14ac:dyDescent="0.2">
      <c r="A61" s="1"/>
      <c r="B61" s="40" t="s">
        <v>111</v>
      </c>
      <c r="C61" s="272">
        <v>142.69999999999999</v>
      </c>
      <c r="D61" s="272">
        <v>89.4</v>
      </c>
      <c r="E61" s="272">
        <v>232.1</v>
      </c>
      <c r="F61" s="133"/>
      <c r="G61" s="272">
        <v>204.6</v>
      </c>
      <c r="H61" s="272">
        <v>105.2</v>
      </c>
      <c r="I61" s="272">
        <v>309.8</v>
      </c>
      <c r="J61" s="158"/>
      <c r="K61" s="99">
        <v>104.4</v>
      </c>
      <c r="L61" s="99">
        <v>82.5</v>
      </c>
      <c r="M61" s="99">
        <v>186.9</v>
      </c>
      <c r="N61" s="158"/>
      <c r="O61" s="276">
        <v>0</v>
      </c>
      <c r="P61" s="276">
        <v>0</v>
      </c>
      <c r="Q61" s="277">
        <v>0</v>
      </c>
      <c r="R61" s="133"/>
      <c r="S61" s="272">
        <v>451.7</v>
      </c>
      <c r="T61" s="272">
        <v>277.10000000000002</v>
      </c>
      <c r="U61" s="272">
        <v>728.8</v>
      </c>
    </row>
    <row r="62" spans="1:21" ht="12.6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56"/>
      <c r="K62" s="289"/>
      <c r="L62" s="289"/>
      <c r="M62" s="289"/>
      <c r="N62" s="156"/>
      <c r="O62" s="156"/>
      <c r="P62" s="156"/>
      <c r="Q62" s="304"/>
      <c r="R62" s="1"/>
      <c r="S62" s="1"/>
      <c r="T62" s="1"/>
      <c r="U62" s="29"/>
    </row>
    <row r="63" spans="1:21" ht="18.75" customHeight="1" x14ac:dyDescent="0.2">
      <c r="A63" s="484" t="s">
        <v>112</v>
      </c>
      <c r="B63" s="480"/>
      <c r="C63" s="295">
        <v>392.4</v>
      </c>
      <c r="D63" s="295">
        <v>362.2</v>
      </c>
      <c r="E63" s="295">
        <v>754.6</v>
      </c>
      <c r="F63" s="302"/>
      <c r="G63" s="295">
        <v>444.5</v>
      </c>
      <c r="H63" s="295">
        <v>415.3</v>
      </c>
      <c r="I63" s="295">
        <v>859.8</v>
      </c>
      <c r="J63" s="303"/>
      <c r="K63" s="296">
        <v>338.6</v>
      </c>
      <c r="L63" s="296">
        <v>367.6</v>
      </c>
      <c r="M63" s="296">
        <v>706.2</v>
      </c>
      <c r="N63" s="303"/>
      <c r="O63" s="298">
        <v>0</v>
      </c>
      <c r="P63" s="298">
        <v>0</v>
      </c>
      <c r="Q63" s="298">
        <v>0</v>
      </c>
      <c r="R63" s="302"/>
      <c r="S63" s="295">
        <v>1175.5</v>
      </c>
      <c r="T63" s="295">
        <v>1145</v>
      </c>
      <c r="U63" s="295">
        <v>2320.5</v>
      </c>
    </row>
    <row r="64" spans="1:21" ht="12.6" customHeight="1" x14ac:dyDescent="0.2">
      <c r="A64" s="1"/>
      <c r="B64" s="1"/>
      <c r="C64" s="14"/>
      <c r="D64" s="14"/>
      <c r="E64" s="14"/>
      <c r="F64" s="1"/>
      <c r="G64" s="14"/>
      <c r="H64" s="14"/>
      <c r="I64" s="14"/>
      <c r="J64" s="1"/>
      <c r="K64" s="299"/>
      <c r="L64" s="299"/>
      <c r="M64" s="299"/>
      <c r="N64" s="1"/>
      <c r="O64" s="128"/>
      <c r="P64" s="128"/>
      <c r="Q64" s="16"/>
      <c r="R64" s="1"/>
      <c r="S64" s="14"/>
      <c r="T64" s="14"/>
      <c r="U64" s="62"/>
    </row>
    <row r="65" spans="1:21" ht="12.6" customHeight="1" x14ac:dyDescent="0.2">
      <c r="A65" s="1"/>
      <c r="B65" s="1"/>
      <c r="C65" s="1"/>
      <c r="D65" s="1"/>
      <c r="E65" s="1"/>
      <c r="F65" s="88"/>
      <c r="G65" s="1"/>
      <c r="H65" s="1"/>
      <c r="I65" s="1"/>
      <c r="J65" s="88"/>
      <c r="K65" s="89"/>
      <c r="L65" s="89"/>
      <c r="M65" s="89"/>
      <c r="N65" s="88"/>
      <c r="O65" s="88"/>
      <c r="P65" s="88"/>
      <c r="Q65" s="88"/>
      <c r="R65" s="88"/>
      <c r="S65" s="1"/>
      <c r="T65" s="1"/>
      <c r="U65" s="29"/>
    </row>
    <row r="66" spans="1:21" ht="12.6" customHeight="1" x14ac:dyDescent="0.2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9"/>
      <c r="L66" s="89"/>
      <c r="M66" s="89"/>
      <c r="N66" s="88"/>
      <c r="O66" s="88"/>
      <c r="P66" s="88"/>
      <c r="Q66" s="88"/>
      <c r="R66" s="88"/>
      <c r="S66" s="88"/>
      <c r="T66" s="88"/>
      <c r="U66" s="88"/>
    </row>
    <row r="67" spans="1:21" ht="12.6" customHeight="1" thickBot="1" x14ac:dyDescent="0.25">
      <c r="A67" s="305" t="s">
        <v>113</v>
      </c>
      <c r="B67" s="241"/>
      <c r="C67" s="306">
        <v>2555.6</v>
      </c>
      <c r="D67" s="306">
        <v>2309.5</v>
      </c>
      <c r="E67" s="306">
        <v>4865.1000000000004</v>
      </c>
      <c r="F67" s="307"/>
      <c r="G67" s="306">
        <v>2889.9</v>
      </c>
      <c r="H67" s="306">
        <v>2514.9</v>
      </c>
      <c r="I67" s="306">
        <v>5404.8</v>
      </c>
      <c r="J67" s="308"/>
      <c r="K67" s="309">
        <v>2837.6</v>
      </c>
      <c r="L67" s="309">
        <v>2354.1</v>
      </c>
      <c r="M67" s="309">
        <v>5191.7</v>
      </c>
      <c r="N67" s="308"/>
      <c r="O67" s="310">
        <v>0</v>
      </c>
      <c r="P67" s="310">
        <v>0</v>
      </c>
      <c r="Q67" s="311">
        <v>0</v>
      </c>
      <c r="R67" s="307"/>
      <c r="S67" s="306">
        <v>8283.1</v>
      </c>
      <c r="T67" s="306">
        <v>7178.5</v>
      </c>
      <c r="U67" s="306">
        <v>15461.6</v>
      </c>
    </row>
    <row r="68" spans="1:21" ht="12.6" customHeight="1" x14ac:dyDescent="0.2">
      <c r="A68" s="14"/>
      <c r="B68" s="14"/>
      <c r="C68" s="14"/>
      <c r="D68" s="14"/>
      <c r="E68" s="14"/>
      <c r="F68" s="16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62"/>
    </row>
    <row r="69" spans="1:21" ht="15" customHeight="1" x14ac:dyDescent="0.2">
      <c r="A69" s="487" t="s">
        <v>114</v>
      </c>
      <c r="B69" s="480"/>
      <c r="C69" s="480"/>
      <c r="D69" s="480"/>
      <c r="E69" s="480"/>
      <c r="F69" s="480"/>
      <c r="G69" s="480"/>
      <c r="H69" s="480"/>
      <c r="I69" s="480"/>
      <c r="J69" s="480"/>
      <c r="K69" s="480"/>
      <c r="L69" s="480"/>
      <c r="M69" s="480"/>
      <c r="N69" s="480"/>
      <c r="O69" s="480"/>
      <c r="P69" s="480"/>
      <c r="Q69" s="480"/>
      <c r="R69" s="480"/>
      <c r="S69" s="480"/>
      <c r="T69" s="480"/>
      <c r="U69" s="481"/>
    </row>
    <row r="70" spans="1:21" ht="8.8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9"/>
    </row>
    <row r="71" spans="1:21" ht="15" customHeight="1" x14ac:dyDescent="0.2">
      <c r="A71" s="487" t="s">
        <v>115</v>
      </c>
      <c r="B71" s="480"/>
      <c r="C71" s="480"/>
      <c r="D71" s="480"/>
      <c r="E71" s="480"/>
      <c r="F71" s="480"/>
      <c r="G71" s="480"/>
      <c r="H71" s="480"/>
      <c r="I71" s="480"/>
      <c r="J71" s="480"/>
      <c r="K71" s="480"/>
      <c r="L71" s="480"/>
      <c r="M71" s="480"/>
      <c r="N71" s="480"/>
      <c r="O71" s="480"/>
      <c r="P71" s="480"/>
      <c r="Q71" s="480"/>
      <c r="R71" s="480"/>
      <c r="S71" s="480"/>
      <c r="T71" s="480"/>
      <c r="U71" s="481"/>
    </row>
    <row r="72" spans="1:21" ht="12.6" customHeight="1" x14ac:dyDescent="0.2">
      <c r="A72" s="538"/>
      <c r="B72" s="538"/>
      <c r="C72" s="538"/>
      <c r="D72" s="538"/>
      <c r="E72" s="538"/>
      <c r="F72" s="538"/>
      <c r="G72" s="538"/>
      <c r="H72" s="538"/>
      <c r="I72" s="538"/>
      <c r="J72" s="538"/>
      <c r="K72" s="538"/>
      <c r="L72" s="538"/>
      <c r="M72" s="538"/>
      <c r="N72" s="538"/>
      <c r="O72" s="538"/>
      <c r="P72" s="538"/>
      <c r="Q72" s="538"/>
      <c r="R72" s="538"/>
      <c r="S72" s="538"/>
      <c r="T72" s="538"/>
      <c r="U72" s="538"/>
    </row>
    <row r="73" spans="1:21" ht="15" customHeight="1" x14ac:dyDescent="0.2">
      <c r="A73" s="487" t="s">
        <v>116</v>
      </c>
      <c r="B73" s="480"/>
      <c r="C73" s="480"/>
      <c r="D73" s="480"/>
      <c r="E73" s="480"/>
      <c r="F73" s="480"/>
      <c r="G73" s="480"/>
      <c r="H73" s="480"/>
      <c r="I73" s="480"/>
      <c r="J73" s="480"/>
      <c r="K73" s="480"/>
      <c r="L73" s="480"/>
      <c r="M73" s="480"/>
      <c r="N73" s="480"/>
      <c r="O73" s="480"/>
      <c r="P73" s="480"/>
      <c r="Q73" s="480"/>
      <c r="R73" s="480"/>
      <c r="S73" s="480"/>
      <c r="T73" s="480"/>
      <c r="U73" s="481"/>
    </row>
    <row r="74" spans="1:21" ht="12.6" customHeight="1" x14ac:dyDescent="0.2">
      <c r="A74" s="554"/>
      <c r="B74" s="554"/>
      <c r="C74" s="554"/>
      <c r="D74" s="55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9"/>
    </row>
    <row r="75" spans="1:21" ht="12.6" customHeight="1" x14ac:dyDescent="0.2">
      <c r="A75" s="525" t="s">
        <v>33</v>
      </c>
      <c r="B75" s="480"/>
      <c r="C75" s="480"/>
      <c r="D75" s="480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9"/>
    </row>
    <row r="76" spans="1:21" ht="9.9499999999999993" customHeight="1" x14ac:dyDescent="0.2">
      <c r="A76" s="555"/>
      <c r="B76" s="55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9"/>
    </row>
    <row r="77" spans="1:21" ht="12.6" customHeight="1" x14ac:dyDescent="0.2">
      <c r="A77" s="500" t="s">
        <v>117</v>
      </c>
      <c r="B77" s="480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9"/>
    </row>
  </sheetData>
  <mergeCells count="17">
    <mergeCell ref="A7:B7"/>
    <mergeCell ref="A2:U2"/>
    <mergeCell ref="A3:U3"/>
    <mergeCell ref="A4:U4"/>
    <mergeCell ref="A6:B6"/>
    <mergeCell ref="A77:B77"/>
    <mergeCell ref="A8:B8"/>
    <mergeCell ref="A56:B56"/>
    <mergeCell ref="A58:B58"/>
    <mergeCell ref="A63:B63"/>
    <mergeCell ref="A69:U69"/>
    <mergeCell ref="A71:U71"/>
    <mergeCell ref="A72:U72"/>
    <mergeCell ref="A73:U73"/>
    <mergeCell ref="A74:D74"/>
    <mergeCell ref="A75:D75"/>
    <mergeCell ref="A76:B76"/>
  </mergeCells>
  <pageMargins left="0.7" right="0.7" top="0.75" bottom="0.75" header="0.3" footer="0.3"/>
  <pageSetup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tabSelected="1" zoomScaleNormal="100" workbookViewId="0"/>
  </sheetViews>
  <sheetFormatPr defaultColWidth="21.5" defaultRowHeight="12.75" x14ac:dyDescent="0.2"/>
  <cols>
    <col min="2" max="2" width="22.33203125" customWidth="1"/>
    <col min="3" max="4" width="11.1640625" customWidth="1"/>
    <col min="5" max="5" width="12.1640625" customWidth="1"/>
    <col min="6" max="6" width="3.1640625" customWidth="1"/>
    <col min="7" max="8" width="11.16406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12.1640625" customWidth="1"/>
  </cols>
  <sheetData>
    <row r="1" spans="1:21" ht="12.6" customHeight="1" x14ac:dyDescent="0.25">
      <c r="A1" s="1"/>
      <c r="B1" s="1"/>
      <c r="C1" s="1"/>
      <c r="D1" s="1"/>
      <c r="E1" s="1"/>
      <c r="F1" s="1"/>
      <c r="G1" s="1"/>
      <c r="H1" s="120"/>
      <c r="I1" s="120"/>
      <c r="J1" s="120"/>
      <c r="K1" s="120"/>
      <c r="L1" s="120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549" t="s">
        <v>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</row>
    <row r="3" spans="1:21" ht="18.75" customHeight="1" x14ac:dyDescent="0.25">
      <c r="A3" s="549" t="s">
        <v>67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</row>
    <row r="4" spans="1:21" ht="18.75" customHeight="1" x14ac:dyDescent="0.25">
      <c r="A4" s="557">
        <v>2015</v>
      </c>
      <c r="B4" s="492"/>
      <c r="C4" s="492"/>
      <c r="D4" s="492"/>
      <c r="E4" s="492"/>
      <c r="F4" s="492"/>
      <c r="G4" s="492"/>
      <c r="H4" s="492"/>
      <c r="I4" s="561"/>
      <c r="J4" s="508" t="s">
        <v>37</v>
      </c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</row>
    <row r="5" spans="1:21" ht="12.6" customHeight="1" x14ac:dyDescent="0.2">
      <c r="A5" s="190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9"/>
    </row>
    <row r="6" spans="1:21" ht="12.6" customHeight="1" x14ac:dyDescent="0.2">
      <c r="A6" s="523" t="s">
        <v>4</v>
      </c>
      <c r="B6" s="49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9"/>
    </row>
    <row r="7" spans="1:21" ht="12.6" customHeight="1" x14ac:dyDescent="0.2">
      <c r="A7" s="517" t="s">
        <v>5</v>
      </c>
      <c r="B7" s="53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9"/>
    </row>
    <row r="8" spans="1:21" ht="12.6" customHeight="1" x14ac:dyDescent="0.2">
      <c r="A8" s="517" t="s">
        <v>6</v>
      </c>
      <c r="B8" s="48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9"/>
    </row>
    <row r="9" spans="1:21" ht="12.6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9"/>
    </row>
    <row r="10" spans="1:21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9"/>
    </row>
    <row r="11" spans="1:21" ht="12.6" customHeight="1" x14ac:dyDescent="0.2">
      <c r="A11" s="19" t="s">
        <v>118</v>
      </c>
      <c r="B11" s="13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9"/>
    </row>
    <row r="12" spans="1:21" ht="12.6" customHeight="1" x14ac:dyDescent="0.2">
      <c r="A12" s="247" t="s">
        <v>69</v>
      </c>
      <c r="B12" s="312"/>
      <c r="C12" s="248" t="s">
        <v>8</v>
      </c>
      <c r="D12" s="248" t="s">
        <v>8</v>
      </c>
      <c r="E12" s="248" t="s">
        <v>8</v>
      </c>
      <c r="F12" s="114"/>
      <c r="G12" s="248" t="s">
        <v>10</v>
      </c>
      <c r="H12" s="248" t="s">
        <v>10</v>
      </c>
      <c r="I12" s="248" t="s">
        <v>10</v>
      </c>
      <c r="J12" s="114"/>
      <c r="K12" s="248" t="s">
        <v>11</v>
      </c>
      <c r="L12" s="248" t="s">
        <v>11</v>
      </c>
      <c r="M12" s="248" t="s">
        <v>11</v>
      </c>
      <c r="N12" s="114"/>
      <c r="O12" s="248" t="s">
        <v>12</v>
      </c>
      <c r="P12" s="248" t="s">
        <v>12</v>
      </c>
      <c r="Q12" s="248" t="s">
        <v>12</v>
      </c>
      <c r="R12" s="114"/>
      <c r="S12" s="114">
        <v>2015</v>
      </c>
      <c r="T12" s="114">
        <v>2015</v>
      </c>
      <c r="U12" s="113">
        <v>2015</v>
      </c>
    </row>
    <row r="13" spans="1:21" ht="18.75" customHeight="1" x14ac:dyDescent="0.2">
      <c r="A13" s="1"/>
      <c r="B13" s="1"/>
      <c r="C13" s="195" t="s">
        <v>70</v>
      </c>
      <c r="D13" s="195" t="s">
        <v>71</v>
      </c>
      <c r="E13" s="195" t="s">
        <v>58</v>
      </c>
      <c r="F13" s="249"/>
      <c r="G13" s="195" t="s">
        <v>70</v>
      </c>
      <c r="H13" s="195" t="s">
        <v>71</v>
      </c>
      <c r="I13" s="195" t="s">
        <v>58</v>
      </c>
      <c r="J13" s="249"/>
      <c r="K13" s="195" t="s">
        <v>70</v>
      </c>
      <c r="L13" s="195" t="s">
        <v>71</v>
      </c>
      <c r="M13" s="195" t="s">
        <v>58</v>
      </c>
      <c r="N13" s="249"/>
      <c r="O13" s="195" t="s">
        <v>70</v>
      </c>
      <c r="P13" s="195" t="s">
        <v>71</v>
      </c>
      <c r="Q13" s="195" t="s">
        <v>58</v>
      </c>
      <c r="R13" s="249"/>
      <c r="S13" s="195" t="s">
        <v>70</v>
      </c>
      <c r="T13" s="195" t="s">
        <v>71</v>
      </c>
      <c r="U13" s="250" t="s">
        <v>58</v>
      </c>
    </row>
    <row r="14" spans="1:21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67"/>
      <c r="L14" s="167"/>
      <c r="M14" s="167"/>
      <c r="N14" s="1"/>
      <c r="O14" s="1"/>
      <c r="P14" s="1"/>
      <c r="Q14" s="1"/>
      <c r="R14" s="1"/>
      <c r="S14" s="1"/>
      <c r="T14" s="1"/>
      <c r="U14" s="29"/>
    </row>
    <row r="15" spans="1:21" ht="12.6" customHeight="1" x14ac:dyDescent="0.2">
      <c r="A15" s="1"/>
      <c r="B15" s="40" t="s">
        <v>96</v>
      </c>
      <c r="C15" s="251">
        <v>26.6</v>
      </c>
      <c r="D15" s="251">
        <v>192.9</v>
      </c>
      <c r="E15" s="251">
        <v>219.5</v>
      </c>
      <c r="F15" s="133"/>
      <c r="G15" s="251">
        <v>57.6</v>
      </c>
      <c r="H15" s="251">
        <v>196.1</v>
      </c>
      <c r="I15" s="251">
        <v>253.7</v>
      </c>
      <c r="J15" s="133"/>
      <c r="K15" s="251">
        <v>46.9</v>
      </c>
      <c r="L15" s="251">
        <v>191</v>
      </c>
      <c r="M15" s="251">
        <v>237.9</v>
      </c>
      <c r="N15" s="133"/>
      <c r="O15" s="251">
        <v>25.7</v>
      </c>
      <c r="P15" s="251">
        <v>203.4</v>
      </c>
      <c r="Q15" s="251">
        <v>229.1</v>
      </c>
      <c r="R15" s="133"/>
      <c r="S15" s="251">
        <v>156.69999999999999</v>
      </c>
      <c r="T15" s="251">
        <v>783.6</v>
      </c>
      <c r="U15" s="251">
        <v>940.3</v>
      </c>
    </row>
    <row r="16" spans="1:21" ht="12.6" customHeight="1" x14ac:dyDescent="0.2">
      <c r="A16" s="1"/>
      <c r="B16" s="40" t="s">
        <v>93</v>
      </c>
      <c r="C16" s="251">
        <v>54.4</v>
      </c>
      <c r="D16" s="251">
        <v>232.6</v>
      </c>
      <c r="E16" s="251">
        <v>287</v>
      </c>
      <c r="F16" s="133"/>
      <c r="G16" s="251">
        <v>40.5</v>
      </c>
      <c r="H16" s="251">
        <v>233.6</v>
      </c>
      <c r="I16" s="251">
        <v>274.10000000000002</v>
      </c>
      <c r="J16" s="133"/>
      <c r="K16" s="251">
        <v>24.6</v>
      </c>
      <c r="L16" s="251">
        <v>218.3</v>
      </c>
      <c r="M16" s="251">
        <v>242.9</v>
      </c>
      <c r="N16" s="133"/>
      <c r="O16" s="251">
        <v>25.1</v>
      </c>
      <c r="P16" s="251">
        <v>198.5</v>
      </c>
      <c r="Q16" s="251">
        <v>223.6</v>
      </c>
      <c r="R16" s="133"/>
      <c r="S16" s="251">
        <v>144.6</v>
      </c>
      <c r="T16" s="251">
        <v>883</v>
      </c>
      <c r="U16" s="251">
        <v>1027.5999999999999</v>
      </c>
    </row>
    <row r="17" spans="1:21" ht="12.6" customHeight="1" x14ac:dyDescent="0.2">
      <c r="A17" s="1"/>
      <c r="B17" s="40" t="s">
        <v>95</v>
      </c>
      <c r="C17" s="251">
        <v>108.5</v>
      </c>
      <c r="D17" s="251">
        <v>65.2</v>
      </c>
      <c r="E17" s="251">
        <v>173.7</v>
      </c>
      <c r="F17" s="133"/>
      <c r="G17" s="251">
        <v>121.1</v>
      </c>
      <c r="H17" s="251">
        <v>70.7</v>
      </c>
      <c r="I17" s="251">
        <v>191.8</v>
      </c>
      <c r="J17" s="133"/>
      <c r="K17" s="251">
        <v>128.80000000000001</v>
      </c>
      <c r="L17" s="251">
        <v>68.099999999999994</v>
      </c>
      <c r="M17" s="251">
        <v>196.9</v>
      </c>
      <c r="N17" s="133"/>
      <c r="O17" s="251">
        <v>143.69999999999999</v>
      </c>
      <c r="P17" s="251">
        <v>77.900000000000006</v>
      </c>
      <c r="Q17" s="251">
        <v>221.6</v>
      </c>
      <c r="R17" s="133"/>
      <c r="S17" s="251">
        <v>502.1</v>
      </c>
      <c r="T17" s="251">
        <v>281.89999999999998</v>
      </c>
      <c r="U17" s="251">
        <v>784</v>
      </c>
    </row>
    <row r="18" spans="1:21" ht="12.6" customHeight="1" x14ac:dyDescent="0.2">
      <c r="A18" s="1"/>
      <c r="B18" s="40" t="s">
        <v>119</v>
      </c>
      <c r="C18" s="251">
        <v>14.4</v>
      </c>
      <c r="D18" s="251">
        <v>22.8</v>
      </c>
      <c r="E18" s="251">
        <v>37.200000000000003</v>
      </c>
      <c r="F18" s="133"/>
      <c r="G18" s="251">
        <v>16.399999999999999</v>
      </c>
      <c r="H18" s="251">
        <v>22.3</v>
      </c>
      <c r="I18" s="251">
        <v>38.700000000000003</v>
      </c>
      <c r="J18" s="133"/>
      <c r="K18" s="251">
        <v>19.600000000000001</v>
      </c>
      <c r="L18" s="251">
        <v>20.3</v>
      </c>
      <c r="M18" s="251">
        <v>39.9</v>
      </c>
      <c r="N18" s="133"/>
      <c r="O18" s="251">
        <v>18.5</v>
      </c>
      <c r="P18" s="251">
        <v>20.3</v>
      </c>
      <c r="Q18" s="251">
        <v>38.799999999999997</v>
      </c>
      <c r="R18" s="133"/>
      <c r="S18" s="251">
        <v>68.900000000000006</v>
      </c>
      <c r="T18" s="251">
        <v>85.7</v>
      </c>
      <c r="U18" s="251">
        <v>154.6</v>
      </c>
    </row>
    <row r="19" spans="1:21" ht="12.6" customHeight="1" x14ac:dyDescent="0.2">
      <c r="A19" s="1"/>
      <c r="B19" s="40" t="s">
        <v>120</v>
      </c>
      <c r="C19" s="251">
        <v>1.2</v>
      </c>
      <c r="D19" s="251">
        <v>0.2</v>
      </c>
      <c r="E19" s="251">
        <v>1.4</v>
      </c>
      <c r="F19" s="133"/>
      <c r="G19" s="251">
        <v>1.1000000000000001</v>
      </c>
      <c r="H19" s="251">
        <v>0.3</v>
      </c>
      <c r="I19" s="251">
        <v>1.4</v>
      </c>
      <c r="J19" s="133"/>
      <c r="K19" s="251">
        <v>1.4</v>
      </c>
      <c r="L19" s="251">
        <v>0.2</v>
      </c>
      <c r="M19" s="251">
        <v>1.6</v>
      </c>
      <c r="N19" s="133"/>
      <c r="O19" s="251">
        <v>1.6</v>
      </c>
      <c r="P19" s="251">
        <v>0.4</v>
      </c>
      <c r="Q19" s="251">
        <v>2</v>
      </c>
      <c r="R19" s="133"/>
      <c r="S19" s="251">
        <v>5.3</v>
      </c>
      <c r="T19" s="251">
        <v>1</v>
      </c>
      <c r="U19" s="251">
        <v>6.3</v>
      </c>
    </row>
    <row r="20" spans="1:21" ht="12.6" customHeight="1" x14ac:dyDescent="0.2">
      <c r="A20" s="1"/>
      <c r="B20" s="40" t="s">
        <v>97</v>
      </c>
      <c r="C20" s="272">
        <v>0.5</v>
      </c>
      <c r="D20" s="272">
        <v>5.9</v>
      </c>
      <c r="E20" s="272">
        <v>6.4</v>
      </c>
      <c r="F20" s="133"/>
      <c r="G20" s="272">
        <v>0.1</v>
      </c>
      <c r="H20" s="272">
        <v>4.0999999999999996</v>
      </c>
      <c r="I20" s="272">
        <v>4.2</v>
      </c>
      <c r="J20" s="133"/>
      <c r="K20" s="272">
        <v>1.3</v>
      </c>
      <c r="L20" s="272">
        <v>4</v>
      </c>
      <c r="M20" s="272">
        <v>5.3</v>
      </c>
      <c r="N20" s="133"/>
      <c r="O20" s="272">
        <v>3.1</v>
      </c>
      <c r="P20" s="272">
        <v>3.6</v>
      </c>
      <c r="Q20" s="272">
        <v>6.7</v>
      </c>
      <c r="R20" s="133"/>
      <c r="S20" s="272">
        <v>5</v>
      </c>
      <c r="T20" s="272">
        <v>17.600000000000001</v>
      </c>
      <c r="U20" s="272">
        <v>22.6</v>
      </c>
    </row>
    <row r="21" spans="1:21" ht="12.6" customHeight="1" x14ac:dyDescent="0.2">
      <c r="A21" s="40" t="s">
        <v>98</v>
      </c>
      <c r="B21" s="1"/>
      <c r="C21" s="278">
        <v>205.6</v>
      </c>
      <c r="D21" s="278">
        <v>519.70000000000005</v>
      </c>
      <c r="E21" s="278">
        <v>725.3</v>
      </c>
      <c r="F21" s="135"/>
      <c r="G21" s="278">
        <v>236.7</v>
      </c>
      <c r="H21" s="278">
        <v>527.20000000000005</v>
      </c>
      <c r="I21" s="278">
        <v>763.9</v>
      </c>
      <c r="J21" s="135"/>
      <c r="K21" s="278">
        <v>222.6</v>
      </c>
      <c r="L21" s="278">
        <v>501.9</v>
      </c>
      <c r="M21" s="278">
        <v>724.5</v>
      </c>
      <c r="N21" s="135"/>
      <c r="O21" s="278">
        <v>217.7</v>
      </c>
      <c r="P21" s="278">
        <v>504.1</v>
      </c>
      <c r="Q21" s="278">
        <v>721.8</v>
      </c>
      <c r="R21" s="135"/>
      <c r="S21" s="278">
        <v>882.6</v>
      </c>
      <c r="T21" s="278">
        <v>2052.8000000000002</v>
      </c>
      <c r="U21" s="278">
        <v>2935.4</v>
      </c>
    </row>
    <row r="22" spans="1:21" ht="12.6" customHeight="1" x14ac:dyDescent="0.2">
      <c r="A22" s="1"/>
      <c r="B22" s="1"/>
      <c r="C22" s="251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55"/>
      <c r="U22" s="55"/>
    </row>
    <row r="23" spans="1:21" ht="12.6" customHeight="1" x14ac:dyDescent="0.2">
      <c r="A23" s="1"/>
      <c r="B23" s="40" t="s">
        <v>83</v>
      </c>
      <c r="C23" s="251">
        <v>420.6</v>
      </c>
      <c r="D23" s="251">
        <v>263.39999999999998</v>
      </c>
      <c r="E23" s="251">
        <v>684</v>
      </c>
      <c r="F23" s="133"/>
      <c r="G23" s="251">
        <v>399.7</v>
      </c>
      <c r="H23" s="251">
        <v>254.6</v>
      </c>
      <c r="I23" s="251">
        <v>654.29999999999995</v>
      </c>
      <c r="J23" s="133"/>
      <c r="K23" s="100">
        <v>440.9</v>
      </c>
      <c r="L23" s="100">
        <v>264.10000000000002</v>
      </c>
      <c r="M23" s="100">
        <v>705</v>
      </c>
      <c r="N23" s="133"/>
      <c r="O23" s="100">
        <v>511</v>
      </c>
      <c r="P23" s="100">
        <v>287.7</v>
      </c>
      <c r="Q23" s="50">
        <v>798.7</v>
      </c>
      <c r="R23" s="133"/>
      <c r="S23" s="251">
        <v>1772.3</v>
      </c>
      <c r="T23" s="251">
        <v>1069.5999999999999</v>
      </c>
      <c r="U23" s="251">
        <v>2841.9</v>
      </c>
    </row>
    <row r="24" spans="1:21" ht="12.6" customHeight="1" x14ac:dyDescent="0.2">
      <c r="A24" s="1"/>
      <c r="B24" s="40" t="s">
        <v>85</v>
      </c>
      <c r="C24" s="251">
        <v>179.5</v>
      </c>
      <c r="D24" s="251">
        <v>136.19999999999999</v>
      </c>
      <c r="E24" s="251">
        <v>315.7</v>
      </c>
      <c r="F24" s="133"/>
      <c r="G24" s="251">
        <v>188.1</v>
      </c>
      <c r="H24" s="251">
        <v>128.30000000000001</v>
      </c>
      <c r="I24" s="251">
        <v>316.39999999999998</v>
      </c>
      <c r="J24" s="133"/>
      <c r="K24" s="100">
        <v>185.5</v>
      </c>
      <c r="L24" s="100">
        <v>131.19999999999999</v>
      </c>
      <c r="M24" s="100">
        <v>316.7</v>
      </c>
      <c r="N24" s="133"/>
      <c r="O24" s="100">
        <v>211.2</v>
      </c>
      <c r="P24" s="100">
        <v>147.4</v>
      </c>
      <c r="Q24" s="50">
        <v>358.6</v>
      </c>
      <c r="R24" s="133"/>
      <c r="S24" s="251">
        <v>764.4</v>
      </c>
      <c r="T24" s="251">
        <v>543</v>
      </c>
      <c r="U24" s="251">
        <v>1307.4000000000001</v>
      </c>
    </row>
    <row r="25" spans="1:21" ht="12.6" customHeight="1" x14ac:dyDescent="0.2">
      <c r="A25" s="1"/>
      <c r="B25" s="40" t="s">
        <v>80</v>
      </c>
      <c r="C25" s="251">
        <v>24.2</v>
      </c>
      <c r="D25" s="251">
        <v>42.6</v>
      </c>
      <c r="E25" s="251">
        <v>66.8</v>
      </c>
      <c r="F25" s="133"/>
      <c r="G25" s="251">
        <v>13.7</v>
      </c>
      <c r="H25" s="251">
        <v>46</v>
      </c>
      <c r="I25" s="251">
        <v>59.7</v>
      </c>
      <c r="J25" s="133"/>
      <c r="K25" s="100">
        <v>15.5</v>
      </c>
      <c r="L25" s="100">
        <v>42.5</v>
      </c>
      <c r="M25" s="100">
        <v>58</v>
      </c>
      <c r="N25" s="133"/>
      <c r="O25" s="100">
        <v>8.4</v>
      </c>
      <c r="P25" s="100">
        <v>44.4</v>
      </c>
      <c r="Q25" s="50">
        <v>52.8</v>
      </c>
      <c r="R25" s="133"/>
      <c r="S25" s="251">
        <v>61.7</v>
      </c>
      <c r="T25" s="251">
        <v>175.6</v>
      </c>
      <c r="U25" s="251">
        <v>237.3</v>
      </c>
    </row>
    <row r="26" spans="1:21" ht="12.6" customHeight="1" x14ac:dyDescent="0.2">
      <c r="A26" s="1"/>
      <c r="B26" s="40" t="s">
        <v>81</v>
      </c>
      <c r="C26" s="251">
        <v>122</v>
      </c>
      <c r="D26" s="251">
        <v>171</v>
      </c>
      <c r="E26" s="251">
        <v>293</v>
      </c>
      <c r="F26" s="133"/>
      <c r="G26" s="251">
        <v>144.6</v>
      </c>
      <c r="H26" s="251">
        <v>183.8</v>
      </c>
      <c r="I26" s="251">
        <v>328.4</v>
      </c>
      <c r="J26" s="133"/>
      <c r="K26" s="100">
        <v>160.1</v>
      </c>
      <c r="L26" s="100">
        <v>188.8</v>
      </c>
      <c r="M26" s="100">
        <v>348.9</v>
      </c>
      <c r="N26" s="133"/>
      <c r="O26" s="100">
        <v>185.8</v>
      </c>
      <c r="P26" s="100">
        <v>192.1</v>
      </c>
      <c r="Q26" s="50">
        <v>377.9</v>
      </c>
      <c r="R26" s="133"/>
      <c r="S26" s="251">
        <v>612.4</v>
      </c>
      <c r="T26" s="251">
        <v>735.9</v>
      </c>
      <c r="U26" s="251">
        <v>1348.3</v>
      </c>
    </row>
    <row r="27" spans="1:21" ht="12.6" customHeight="1" x14ac:dyDescent="0.2">
      <c r="A27" s="1"/>
      <c r="B27" s="40" t="s">
        <v>84</v>
      </c>
      <c r="C27" s="251">
        <v>28.2</v>
      </c>
      <c r="D27" s="251">
        <v>43</v>
      </c>
      <c r="E27" s="251">
        <v>71.2</v>
      </c>
      <c r="F27" s="133"/>
      <c r="G27" s="251">
        <v>32.6</v>
      </c>
      <c r="H27" s="251">
        <v>43.6</v>
      </c>
      <c r="I27" s="251">
        <v>76.2</v>
      </c>
      <c r="J27" s="133"/>
      <c r="K27" s="251">
        <v>34.700000000000003</v>
      </c>
      <c r="L27" s="100">
        <v>42.7</v>
      </c>
      <c r="M27" s="100">
        <v>77.400000000000006</v>
      </c>
      <c r="N27" s="133"/>
      <c r="O27" s="251">
        <v>42</v>
      </c>
      <c r="P27" s="100">
        <v>45.4</v>
      </c>
      <c r="Q27" s="50">
        <v>87.4</v>
      </c>
      <c r="R27" s="133"/>
      <c r="S27" s="251">
        <v>137.4</v>
      </c>
      <c r="T27" s="251">
        <v>174.8</v>
      </c>
      <c r="U27" s="251">
        <v>312.2</v>
      </c>
    </row>
    <row r="28" spans="1:21" ht="12.6" customHeight="1" x14ac:dyDescent="0.2">
      <c r="A28" s="1"/>
      <c r="B28" s="40" t="s">
        <v>121</v>
      </c>
      <c r="C28" s="251">
        <v>0.9</v>
      </c>
      <c r="D28" s="251">
        <v>7.6</v>
      </c>
      <c r="E28" s="251">
        <v>8.5</v>
      </c>
      <c r="F28" s="133"/>
      <c r="G28" s="251">
        <v>0</v>
      </c>
      <c r="H28" s="251">
        <v>6.9</v>
      </c>
      <c r="I28" s="251">
        <v>6.9</v>
      </c>
      <c r="J28" s="133"/>
      <c r="K28" s="251">
        <v>0</v>
      </c>
      <c r="L28" s="100">
        <v>6.7</v>
      </c>
      <c r="M28" s="100">
        <v>6.7</v>
      </c>
      <c r="N28" s="133"/>
      <c r="O28" s="251">
        <v>0</v>
      </c>
      <c r="P28" s="100">
        <v>6.3</v>
      </c>
      <c r="Q28" s="50">
        <v>6.3</v>
      </c>
      <c r="R28" s="133"/>
      <c r="S28" s="251">
        <v>0.9</v>
      </c>
      <c r="T28" s="251">
        <v>27.5</v>
      </c>
      <c r="U28" s="251">
        <v>28.4</v>
      </c>
    </row>
    <row r="29" spans="1:21" ht="12.6" customHeight="1" x14ac:dyDescent="0.2">
      <c r="A29" s="1"/>
      <c r="B29" s="40" t="s">
        <v>78</v>
      </c>
      <c r="C29" s="251">
        <v>37.299999999999997</v>
      </c>
      <c r="D29" s="251">
        <v>1.8</v>
      </c>
      <c r="E29" s="251">
        <v>39.1</v>
      </c>
      <c r="F29" s="133"/>
      <c r="G29" s="251">
        <v>30.4</v>
      </c>
      <c r="H29" s="251">
        <v>2</v>
      </c>
      <c r="I29" s="251">
        <v>32.4</v>
      </c>
      <c r="J29" s="133"/>
      <c r="K29" s="100">
        <v>39.6</v>
      </c>
      <c r="L29" s="100">
        <v>1.8</v>
      </c>
      <c r="M29" s="100">
        <v>41.4</v>
      </c>
      <c r="N29" s="133"/>
      <c r="O29" s="100">
        <v>40.200000000000003</v>
      </c>
      <c r="P29" s="100">
        <v>1.4</v>
      </c>
      <c r="Q29" s="50">
        <v>41.6</v>
      </c>
      <c r="R29" s="133"/>
      <c r="S29" s="251">
        <v>147.5</v>
      </c>
      <c r="T29" s="251">
        <v>7</v>
      </c>
      <c r="U29" s="251">
        <v>154.5</v>
      </c>
    </row>
    <row r="30" spans="1:21" ht="12.6" customHeight="1" x14ac:dyDescent="0.2">
      <c r="A30" s="1"/>
      <c r="B30" s="40" t="s">
        <v>82</v>
      </c>
      <c r="C30" s="251">
        <v>24.8</v>
      </c>
      <c r="D30" s="251">
        <v>1.6</v>
      </c>
      <c r="E30" s="251">
        <v>26.4</v>
      </c>
      <c r="F30" s="133"/>
      <c r="G30" s="251">
        <v>24.8</v>
      </c>
      <c r="H30" s="251">
        <v>1.4</v>
      </c>
      <c r="I30" s="251">
        <v>26.2</v>
      </c>
      <c r="J30" s="133"/>
      <c r="K30" s="100">
        <v>41.8</v>
      </c>
      <c r="L30" s="100">
        <v>1.8</v>
      </c>
      <c r="M30" s="100">
        <v>43.6</v>
      </c>
      <c r="N30" s="133"/>
      <c r="O30" s="100">
        <v>23.1</v>
      </c>
      <c r="P30" s="100">
        <v>1.5</v>
      </c>
      <c r="Q30" s="50">
        <v>24.6</v>
      </c>
      <c r="R30" s="133"/>
      <c r="S30" s="251">
        <v>114.4</v>
      </c>
      <c r="T30" s="251">
        <v>6.3</v>
      </c>
      <c r="U30" s="251">
        <v>120.7</v>
      </c>
    </row>
    <row r="31" spans="1:21" ht="18.75" customHeight="1" x14ac:dyDescent="0.2">
      <c r="A31" s="1"/>
      <c r="B31" s="40" t="s">
        <v>122</v>
      </c>
      <c r="C31" s="251">
        <v>31.9</v>
      </c>
      <c r="D31" s="251">
        <v>50.4</v>
      </c>
      <c r="E31" s="251">
        <v>82.3</v>
      </c>
      <c r="F31" s="133"/>
      <c r="G31" s="251">
        <v>33.9</v>
      </c>
      <c r="H31" s="251">
        <v>46.1</v>
      </c>
      <c r="I31" s="251">
        <v>80</v>
      </c>
      <c r="J31" s="133"/>
      <c r="K31" s="100">
        <v>38.4</v>
      </c>
      <c r="L31" s="100">
        <v>54.3</v>
      </c>
      <c r="M31" s="50">
        <v>92.7</v>
      </c>
      <c r="N31" s="133"/>
      <c r="O31" s="100">
        <v>38.299999999999997</v>
      </c>
      <c r="P31" s="100">
        <v>63.4</v>
      </c>
      <c r="Q31" s="50">
        <v>101.7</v>
      </c>
      <c r="R31" s="133"/>
      <c r="S31" s="251">
        <v>142.6</v>
      </c>
      <c r="T31" s="251">
        <v>214.2</v>
      </c>
      <c r="U31" s="251">
        <v>356.8</v>
      </c>
    </row>
    <row r="32" spans="1:21" ht="18.75" customHeight="1" x14ac:dyDescent="0.2">
      <c r="A32" s="1"/>
      <c r="B32" s="40" t="s">
        <v>123</v>
      </c>
      <c r="C32" s="251">
        <v>15.2</v>
      </c>
      <c r="D32" s="251">
        <v>4.0999999999999996</v>
      </c>
      <c r="E32" s="251">
        <v>19.3</v>
      </c>
      <c r="F32" s="167"/>
      <c r="G32" s="251">
        <v>9.9</v>
      </c>
      <c r="H32" s="251">
        <v>1.2</v>
      </c>
      <c r="I32" s="251">
        <v>11.1</v>
      </c>
      <c r="J32" s="133"/>
      <c r="K32" s="253">
        <v>13</v>
      </c>
      <c r="L32" s="253">
        <v>2.4</v>
      </c>
      <c r="M32" s="251">
        <v>15.4</v>
      </c>
      <c r="N32" s="179"/>
      <c r="O32" s="253">
        <v>9.6</v>
      </c>
      <c r="P32" s="253">
        <v>5</v>
      </c>
      <c r="Q32" s="251">
        <v>14.6</v>
      </c>
      <c r="R32" s="133"/>
      <c r="S32" s="251">
        <v>47.8</v>
      </c>
      <c r="T32" s="251">
        <v>12.4</v>
      </c>
      <c r="U32" s="251">
        <v>60.2</v>
      </c>
    </row>
    <row r="33" spans="1:21" ht="12.6" customHeight="1" x14ac:dyDescent="0.2">
      <c r="A33" s="1"/>
      <c r="B33" s="40" t="s">
        <v>88</v>
      </c>
      <c r="C33" s="251">
        <v>14.9</v>
      </c>
      <c r="D33" s="251">
        <v>3.4</v>
      </c>
      <c r="E33" s="251">
        <v>18.3</v>
      </c>
      <c r="F33" s="167"/>
      <c r="G33" s="251">
        <v>37.299999999999997</v>
      </c>
      <c r="H33" s="251">
        <v>7</v>
      </c>
      <c r="I33" s="251">
        <v>44.3</v>
      </c>
      <c r="J33" s="133"/>
      <c r="K33" s="253">
        <v>63.2</v>
      </c>
      <c r="L33" s="253">
        <v>10.5</v>
      </c>
      <c r="M33" s="251">
        <v>73.7</v>
      </c>
      <c r="N33" s="179"/>
      <c r="O33" s="253">
        <v>92.4</v>
      </c>
      <c r="P33" s="253">
        <v>20.100000000000001</v>
      </c>
      <c r="Q33" s="251">
        <v>112.5</v>
      </c>
      <c r="R33" s="133"/>
      <c r="S33" s="251">
        <v>207.7</v>
      </c>
      <c r="T33" s="251">
        <v>41</v>
      </c>
      <c r="U33" s="251">
        <v>248.7</v>
      </c>
    </row>
    <row r="34" spans="1:21" ht="12.6" customHeight="1" x14ac:dyDescent="0.2">
      <c r="A34" s="1"/>
      <c r="B34" s="40" t="s">
        <v>79</v>
      </c>
      <c r="C34" s="251">
        <v>0</v>
      </c>
      <c r="D34" s="251">
        <v>0</v>
      </c>
      <c r="E34" s="251">
        <v>0</v>
      </c>
      <c r="F34" s="167"/>
      <c r="G34" s="251">
        <v>0</v>
      </c>
      <c r="H34" s="251">
        <v>0</v>
      </c>
      <c r="I34" s="251">
        <v>0</v>
      </c>
      <c r="J34" s="133"/>
      <c r="K34" s="251">
        <v>0</v>
      </c>
      <c r="L34" s="253">
        <v>3.8</v>
      </c>
      <c r="M34" s="251">
        <v>3.8</v>
      </c>
      <c r="N34" s="179"/>
      <c r="O34" s="251">
        <v>0</v>
      </c>
      <c r="P34" s="253">
        <v>7.3</v>
      </c>
      <c r="Q34" s="251">
        <v>7.3</v>
      </c>
      <c r="R34" s="133"/>
      <c r="S34" s="251">
        <v>0</v>
      </c>
      <c r="T34" s="251">
        <v>11.1</v>
      </c>
      <c r="U34" s="251">
        <v>11.1</v>
      </c>
    </row>
    <row r="35" spans="1:21" ht="12.6" customHeight="1" x14ac:dyDescent="0.2">
      <c r="A35" s="1"/>
      <c r="B35" s="40" t="s">
        <v>89</v>
      </c>
      <c r="C35" s="272">
        <v>0</v>
      </c>
      <c r="D35" s="272">
        <v>1.9</v>
      </c>
      <c r="E35" s="272">
        <v>1.9</v>
      </c>
      <c r="F35" s="167"/>
      <c r="G35" s="272">
        <v>0</v>
      </c>
      <c r="H35" s="272">
        <v>2</v>
      </c>
      <c r="I35" s="272">
        <v>2</v>
      </c>
      <c r="J35" s="133"/>
      <c r="K35" s="272">
        <v>0.2</v>
      </c>
      <c r="L35" s="275">
        <v>2.8</v>
      </c>
      <c r="M35" s="272">
        <v>3</v>
      </c>
      <c r="N35" s="179"/>
      <c r="O35" s="272">
        <v>0</v>
      </c>
      <c r="P35" s="275">
        <v>2.2999999999999998</v>
      </c>
      <c r="Q35" s="272">
        <v>2.2999999999999998</v>
      </c>
      <c r="R35" s="133"/>
      <c r="S35" s="272">
        <v>0.3</v>
      </c>
      <c r="T35" s="272">
        <v>8.8000000000000007</v>
      </c>
      <c r="U35" s="272">
        <v>9.1</v>
      </c>
    </row>
    <row r="36" spans="1:21" ht="12.6" customHeight="1" x14ac:dyDescent="0.2">
      <c r="A36" s="40" t="s">
        <v>90</v>
      </c>
      <c r="B36" s="1"/>
      <c r="C36" s="278">
        <v>899.5</v>
      </c>
      <c r="D36" s="278">
        <v>726.8</v>
      </c>
      <c r="E36" s="278">
        <v>1626.3</v>
      </c>
      <c r="F36" s="135"/>
      <c r="G36" s="278">
        <v>915</v>
      </c>
      <c r="H36" s="278">
        <v>722.9</v>
      </c>
      <c r="I36" s="278">
        <v>1637.9</v>
      </c>
      <c r="J36" s="135"/>
      <c r="K36" s="313">
        <v>1032.8</v>
      </c>
      <c r="L36" s="313">
        <v>753.6</v>
      </c>
      <c r="M36" s="313">
        <v>1786.4</v>
      </c>
      <c r="N36" s="135"/>
      <c r="O36" s="267">
        <v>1162</v>
      </c>
      <c r="P36" s="267">
        <v>824.2</v>
      </c>
      <c r="Q36" s="264">
        <v>1986.2</v>
      </c>
      <c r="R36" s="135"/>
      <c r="S36" s="278">
        <v>4009.4</v>
      </c>
      <c r="T36" s="278">
        <v>3027.4</v>
      </c>
      <c r="U36" s="278">
        <v>7036.8</v>
      </c>
    </row>
    <row r="37" spans="1:21" ht="12.6" customHeight="1" x14ac:dyDescent="0.2">
      <c r="A37" s="1"/>
      <c r="B37" s="1"/>
      <c r="C37" s="251"/>
      <c r="D37" s="251"/>
      <c r="E37" s="251"/>
      <c r="F37" s="289"/>
      <c r="G37" s="314"/>
      <c r="H37" s="314"/>
      <c r="I37" s="315"/>
      <c r="J37" s="289"/>
      <c r="K37" s="289"/>
      <c r="L37" s="289"/>
      <c r="M37" s="289"/>
      <c r="N37" s="289"/>
      <c r="O37" s="316"/>
      <c r="P37" s="314"/>
      <c r="Q37" s="314"/>
      <c r="R37" s="289"/>
      <c r="S37" s="314"/>
      <c r="T37" s="314"/>
      <c r="U37" s="315"/>
    </row>
    <row r="38" spans="1:21" ht="12.6" customHeight="1" x14ac:dyDescent="0.2">
      <c r="A38" s="1"/>
      <c r="B38" s="40" t="s">
        <v>99</v>
      </c>
      <c r="C38" s="251">
        <v>252.7</v>
      </c>
      <c r="D38" s="251">
        <v>320.3</v>
      </c>
      <c r="E38" s="251">
        <v>573</v>
      </c>
      <c r="F38" s="133"/>
      <c r="G38" s="251">
        <v>330</v>
      </c>
      <c r="H38" s="251">
        <v>334.3</v>
      </c>
      <c r="I38" s="251">
        <v>664.3</v>
      </c>
      <c r="J38" s="133"/>
      <c r="K38" s="100">
        <v>296.7</v>
      </c>
      <c r="L38" s="50">
        <v>331.8</v>
      </c>
      <c r="M38" s="50">
        <v>628.5</v>
      </c>
      <c r="N38" s="133"/>
      <c r="O38" s="100">
        <v>283</v>
      </c>
      <c r="P38" s="50">
        <v>344.2</v>
      </c>
      <c r="Q38" s="50">
        <v>627.20000000000005</v>
      </c>
      <c r="R38" s="133"/>
      <c r="S38" s="251">
        <v>1162.4000000000001</v>
      </c>
      <c r="T38" s="251">
        <v>1330.7</v>
      </c>
      <c r="U38" s="251">
        <v>2493.1</v>
      </c>
    </row>
    <row r="39" spans="1:21" ht="12.6" customHeight="1" x14ac:dyDescent="0.2">
      <c r="A39" s="1"/>
      <c r="B39" s="40" t="s">
        <v>102</v>
      </c>
      <c r="C39" s="251">
        <v>-0.1</v>
      </c>
      <c r="D39" s="251">
        <v>30.3</v>
      </c>
      <c r="E39" s="251">
        <v>30.2</v>
      </c>
      <c r="F39" s="133"/>
      <c r="G39" s="251">
        <v>4.5</v>
      </c>
      <c r="H39" s="251">
        <v>31.5</v>
      </c>
      <c r="I39" s="251">
        <v>36</v>
      </c>
      <c r="J39" s="133"/>
      <c r="K39" s="100">
        <v>7.3</v>
      </c>
      <c r="L39" s="50">
        <v>28.4</v>
      </c>
      <c r="M39" s="251">
        <v>35.700000000000003</v>
      </c>
      <c r="N39" s="133"/>
      <c r="O39" s="100">
        <v>14.6</v>
      </c>
      <c r="P39" s="50">
        <v>30.9</v>
      </c>
      <c r="Q39" s="251">
        <v>45.5</v>
      </c>
      <c r="R39" s="133"/>
      <c r="S39" s="251">
        <v>26.3</v>
      </c>
      <c r="T39" s="251">
        <v>121</v>
      </c>
      <c r="U39" s="251">
        <v>147.30000000000001</v>
      </c>
    </row>
    <row r="40" spans="1:21" ht="12.6" customHeight="1" x14ac:dyDescent="0.2">
      <c r="A40" s="1"/>
      <c r="B40" s="40" t="s">
        <v>100</v>
      </c>
      <c r="C40" s="251">
        <v>62.3</v>
      </c>
      <c r="D40" s="251">
        <v>5.2</v>
      </c>
      <c r="E40" s="251">
        <v>67.5</v>
      </c>
      <c r="F40" s="133"/>
      <c r="G40" s="251">
        <v>70.400000000000006</v>
      </c>
      <c r="H40" s="251">
        <v>17.3</v>
      </c>
      <c r="I40" s="251">
        <v>87.7</v>
      </c>
      <c r="J40" s="133"/>
      <c r="K40" s="100">
        <v>75.900000000000006</v>
      </c>
      <c r="L40" s="251">
        <v>35.299999999999997</v>
      </c>
      <c r="M40" s="50">
        <v>111.2</v>
      </c>
      <c r="N40" s="133"/>
      <c r="O40" s="100">
        <v>69.099999999999994</v>
      </c>
      <c r="P40" s="251">
        <v>48.4</v>
      </c>
      <c r="Q40" s="50">
        <v>117.5</v>
      </c>
      <c r="R40" s="133"/>
      <c r="S40" s="251">
        <v>277.7</v>
      </c>
      <c r="T40" s="251">
        <v>106.1</v>
      </c>
      <c r="U40" s="251">
        <v>383.8</v>
      </c>
    </row>
    <row r="41" spans="1:21" ht="12.6" customHeight="1" x14ac:dyDescent="0.2">
      <c r="A41" s="1"/>
      <c r="B41" s="40" t="s">
        <v>101</v>
      </c>
      <c r="C41" s="251">
        <v>63.4</v>
      </c>
      <c r="D41" s="251">
        <v>24.8</v>
      </c>
      <c r="E41" s="251">
        <v>88.2</v>
      </c>
      <c r="F41" s="133"/>
      <c r="G41" s="251">
        <v>114.9</v>
      </c>
      <c r="H41" s="251">
        <v>19.7</v>
      </c>
      <c r="I41" s="251">
        <v>134.6</v>
      </c>
      <c r="J41" s="133"/>
      <c r="K41" s="100">
        <v>57.4</v>
      </c>
      <c r="L41" s="50">
        <v>28.6</v>
      </c>
      <c r="M41" s="50">
        <v>86</v>
      </c>
      <c r="N41" s="133"/>
      <c r="O41" s="100">
        <v>151</v>
      </c>
      <c r="P41" s="50">
        <v>25.2</v>
      </c>
      <c r="Q41" s="50">
        <v>176.2</v>
      </c>
      <c r="R41" s="133"/>
      <c r="S41" s="251">
        <v>386.7</v>
      </c>
      <c r="T41" s="251">
        <v>98.3</v>
      </c>
      <c r="U41" s="251">
        <v>485</v>
      </c>
    </row>
    <row r="42" spans="1:21" ht="12.6" customHeight="1" x14ac:dyDescent="0.2">
      <c r="A42" s="1"/>
      <c r="B42" s="40" t="s">
        <v>104</v>
      </c>
      <c r="C42" s="272">
        <v>0</v>
      </c>
      <c r="D42" s="272">
        <v>0.1</v>
      </c>
      <c r="E42" s="272">
        <v>0.1</v>
      </c>
      <c r="F42" s="133"/>
      <c r="G42" s="272">
        <v>0</v>
      </c>
      <c r="H42" s="272">
        <v>-0.1</v>
      </c>
      <c r="I42" s="272">
        <v>-0.1</v>
      </c>
      <c r="J42" s="133"/>
      <c r="K42" s="272">
        <v>0</v>
      </c>
      <c r="L42" s="272">
        <v>0</v>
      </c>
      <c r="M42" s="272">
        <v>0</v>
      </c>
      <c r="N42" s="133"/>
      <c r="O42" s="272">
        <v>0.6</v>
      </c>
      <c r="P42" s="272">
        <v>0</v>
      </c>
      <c r="Q42" s="272">
        <v>0.6</v>
      </c>
      <c r="R42" s="133"/>
      <c r="S42" s="272">
        <v>0.6</v>
      </c>
      <c r="T42" s="272">
        <v>0</v>
      </c>
      <c r="U42" s="272">
        <v>0.6</v>
      </c>
    </row>
    <row r="43" spans="1:21" ht="12.6" customHeight="1" x14ac:dyDescent="0.2">
      <c r="A43" s="40" t="s">
        <v>105</v>
      </c>
      <c r="B43" s="1"/>
      <c r="C43" s="278">
        <v>378.4</v>
      </c>
      <c r="D43" s="278">
        <v>380.6</v>
      </c>
      <c r="E43" s="278">
        <v>759</v>
      </c>
      <c r="F43" s="135"/>
      <c r="G43" s="278">
        <v>519.9</v>
      </c>
      <c r="H43" s="278">
        <v>402.7</v>
      </c>
      <c r="I43" s="278">
        <v>922.6</v>
      </c>
      <c r="J43" s="135"/>
      <c r="K43" s="292">
        <v>437.2</v>
      </c>
      <c r="L43" s="292">
        <v>424.1</v>
      </c>
      <c r="M43" s="292">
        <v>861.3</v>
      </c>
      <c r="N43" s="135"/>
      <c r="O43" s="281">
        <v>518.29999999999995</v>
      </c>
      <c r="P43" s="281">
        <v>448.6</v>
      </c>
      <c r="Q43" s="278">
        <v>966.9</v>
      </c>
      <c r="R43" s="135"/>
      <c r="S43" s="278">
        <v>1853.7</v>
      </c>
      <c r="T43" s="278">
        <v>1656.1</v>
      </c>
      <c r="U43" s="278">
        <v>3509.8</v>
      </c>
    </row>
    <row r="44" spans="1:21" ht="12.6" customHeight="1" x14ac:dyDescent="0.2">
      <c r="A44" s="1"/>
      <c r="B44" s="1"/>
      <c r="C44" s="314"/>
      <c r="D44" s="314"/>
      <c r="E44" s="314"/>
      <c r="F44" s="289"/>
      <c r="G44" s="314"/>
      <c r="H44" s="314"/>
      <c r="I44" s="315"/>
      <c r="J44" s="289"/>
      <c r="K44" s="289"/>
      <c r="L44" s="289"/>
      <c r="M44" s="289"/>
      <c r="N44" s="289"/>
      <c r="O44" s="314"/>
      <c r="P44" s="314"/>
      <c r="Q44" s="314"/>
      <c r="R44" s="289"/>
      <c r="S44" s="314"/>
      <c r="T44" s="314"/>
      <c r="U44" s="315"/>
    </row>
    <row r="45" spans="1:21" ht="12.6" customHeight="1" x14ac:dyDescent="0.2">
      <c r="A45" s="1"/>
      <c r="B45" s="40" t="s">
        <v>73</v>
      </c>
      <c r="C45" s="251">
        <v>247.1</v>
      </c>
      <c r="D45" s="251">
        <v>291.2</v>
      </c>
      <c r="E45" s="251">
        <v>538.29999999999995</v>
      </c>
      <c r="F45" s="133"/>
      <c r="G45" s="251">
        <v>309.5</v>
      </c>
      <c r="H45" s="251">
        <v>258.39999999999998</v>
      </c>
      <c r="I45" s="251">
        <v>567.9</v>
      </c>
      <c r="J45" s="133"/>
      <c r="K45" s="100">
        <v>313.3</v>
      </c>
      <c r="L45" s="100">
        <v>252.8</v>
      </c>
      <c r="M45" s="100">
        <v>566.1</v>
      </c>
      <c r="N45" s="133"/>
      <c r="O45" s="100">
        <v>387</v>
      </c>
      <c r="P45" s="100">
        <v>251.4</v>
      </c>
      <c r="Q45" s="50">
        <v>638.4</v>
      </c>
      <c r="R45" s="133"/>
      <c r="S45" s="251">
        <v>1256.8</v>
      </c>
      <c r="T45" s="251">
        <v>1053.9000000000001</v>
      </c>
      <c r="U45" s="251">
        <v>2310.6999999999998</v>
      </c>
    </row>
    <row r="46" spans="1:21" ht="12.6" customHeight="1" x14ac:dyDescent="0.2">
      <c r="A46" s="1"/>
      <c r="B46" s="40" t="s">
        <v>75</v>
      </c>
      <c r="C46" s="251">
        <v>5.7</v>
      </c>
      <c r="D46" s="251">
        <v>16.2</v>
      </c>
      <c r="E46" s="251">
        <v>21.9</v>
      </c>
      <c r="F46" s="133"/>
      <c r="G46" s="251">
        <v>11.2</v>
      </c>
      <c r="H46" s="251">
        <v>14.8</v>
      </c>
      <c r="I46" s="251">
        <v>26</v>
      </c>
      <c r="J46" s="133"/>
      <c r="K46" s="100">
        <v>9</v>
      </c>
      <c r="L46" s="100">
        <v>14.6</v>
      </c>
      <c r="M46" s="100">
        <v>23.6</v>
      </c>
      <c r="N46" s="133"/>
      <c r="O46" s="100">
        <v>12.2</v>
      </c>
      <c r="P46" s="100">
        <v>13.9</v>
      </c>
      <c r="Q46" s="50">
        <v>26.1</v>
      </c>
      <c r="R46" s="133"/>
      <c r="S46" s="251">
        <v>38.1</v>
      </c>
      <c r="T46" s="251">
        <v>59.4</v>
      </c>
      <c r="U46" s="251">
        <v>97.5</v>
      </c>
    </row>
    <row r="47" spans="1:21" ht="12.6" customHeight="1" x14ac:dyDescent="0.2">
      <c r="A47" s="1"/>
      <c r="B47" s="40" t="s">
        <v>74</v>
      </c>
      <c r="C47" s="251">
        <v>94.6</v>
      </c>
      <c r="D47" s="251">
        <v>27.2</v>
      </c>
      <c r="E47" s="251">
        <v>121.8</v>
      </c>
      <c r="F47" s="133"/>
      <c r="G47" s="251">
        <v>102</v>
      </c>
      <c r="H47" s="251">
        <v>26.8</v>
      </c>
      <c r="I47" s="251">
        <v>128.80000000000001</v>
      </c>
      <c r="J47" s="133"/>
      <c r="K47" s="100">
        <v>106.3</v>
      </c>
      <c r="L47" s="100">
        <v>25.8</v>
      </c>
      <c r="M47" s="100">
        <v>132.1</v>
      </c>
      <c r="N47" s="133"/>
      <c r="O47" s="100">
        <v>114.6</v>
      </c>
      <c r="P47" s="100">
        <v>25.7</v>
      </c>
      <c r="Q47" s="50">
        <v>140.30000000000001</v>
      </c>
      <c r="R47" s="133"/>
      <c r="S47" s="251">
        <v>417.6</v>
      </c>
      <c r="T47" s="251">
        <v>105.4</v>
      </c>
      <c r="U47" s="251">
        <v>523</v>
      </c>
    </row>
    <row r="48" spans="1:21" ht="12.6" customHeight="1" x14ac:dyDescent="0.2">
      <c r="A48" s="1"/>
      <c r="B48" s="40" t="s">
        <v>72</v>
      </c>
      <c r="C48" s="251">
        <v>4.9000000000000004</v>
      </c>
      <c r="D48" s="251">
        <v>13.9</v>
      </c>
      <c r="E48" s="251">
        <v>18.8</v>
      </c>
      <c r="F48" s="133"/>
      <c r="G48" s="251">
        <v>5.0999999999999996</v>
      </c>
      <c r="H48" s="251">
        <v>14.3</v>
      </c>
      <c r="I48" s="251">
        <v>19.399999999999999</v>
      </c>
      <c r="J48" s="133"/>
      <c r="K48" s="100">
        <v>6</v>
      </c>
      <c r="L48" s="100">
        <v>14.5</v>
      </c>
      <c r="M48" s="100">
        <v>20.5</v>
      </c>
      <c r="N48" s="133"/>
      <c r="O48" s="100">
        <v>5.0999999999999996</v>
      </c>
      <c r="P48" s="100">
        <v>12.2</v>
      </c>
      <c r="Q48" s="50">
        <v>17.3</v>
      </c>
      <c r="R48" s="133"/>
      <c r="S48" s="251">
        <v>21</v>
      </c>
      <c r="T48" s="251">
        <v>55</v>
      </c>
      <c r="U48" s="251">
        <v>76</v>
      </c>
    </row>
    <row r="49" spans="1:21" ht="12.6" customHeight="1" x14ac:dyDescent="0.2">
      <c r="A49" s="1"/>
      <c r="B49" s="40" t="s">
        <v>76</v>
      </c>
      <c r="C49" s="272">
        <v>5.2</v>
      </c>
      <c r="D49" s="272">
        <v>9.3000000000000007</v>
      </c>
      <c r="E49" s="272">
        <v>14.5</v>
      </c>
      <c r="F49" s="133"/>
      <c r="G49" s="272">
        <v>4.7</v>
      </c>
      <c r="H49" s="272">
        <v>16.3</v>
      </c>
      <c r="I49" s="272">
        <v>21</v>
      </c>
      <c r="J49" s="133"/>
      <c r="K49" s="99">
        <v>6.2</v>
      </c>
      <c r="L49" s="99">
        <v>11.4</v>
      </c>
      <c r="M49" s="99">
        <v>17.600000000000001</v>
      </c>
      <c r="N49" s="133"/>
      <c r="O49" s="99">
        <v>5.3</v>
      </c>
      <c r="P49" s="99">
        <v>2.4</v>
      </c>
      <c r="Q49" s="317">
        <v>7.7</v>
      </c>
      <c r="R49" s="133"/>
      <c r="S49" s="272">
        <v>21.4</v>
      </c>
      <c r="T49" s="272">
        <v>39.4</v>
      </c>
      <c r="U49" s="272">
        <v>60.8</v>
      </c>
    </row>
    <row r="50" spans="1:21" ht="12.6" customHeight="1" x14ac:dyDescent="0.2">
      <c r="A50" s="40" t="s">
        <v>77</v>
      </c>
      <c r="B50" s="1"/>
      <c r="C50" s="278">
        <v>357.5</v>
      </c>
      <c r="D50" s="278">
        <v>357.7</v>
      </c>
      <c r="E50" s="278">
        <v>715.2</v>
      </c>
      <c r="F50" s="135"/>
      <c r="G50" s="278">
        <v>432.6</v>
      </c>
      <c r="H50" s="278">
        <v>330.6</v>
      </c>
      <c r="I50" s="278">
        <v>763.2</v>
      </c>
      <c r="J50" s="135"/>
      <c r="K50" s="292">
        <v>440.8</v>
      </c>
      <c r="L50" s="292">
        <v>319.10000000000002</v>
      </c>
      <c r="M50" s="292">
        <v>759.9</v>
      </c>
      <c r="N50" s="135"/>
      <c r="O50" s="281">
        <v>524</v>
      </c>
      <c r="P50" s="281">
        <v>305.7</v>
      </c>
      <c r="Q50" s="278">
        <v>829.7</v>
      </c>
      <c r="R50" s="135"/>
      <c r="S50" s="278">
        <v>1754.9</v>
      </c>
      <c r="T50" s="278">
        <v>1313.1</v>
      </c>
      <c r="U50" s="278">
        <v>3068</v>
      </c>
    </row>
    <row r="51" spans="1:21" ht="12.6" customHeight="1" x14ac:dyDescent="0.2">
      <c r="A51" s="1"/>
      <c r="B51" s="1"/>
      <c r="C51" s="314"/>
      <c r="D51" s="314"/>
      <c r="E51" s="314"/>
      <c r="F51" s="133"/>
      <c r="G51" s="314"/>
      <c r="H51" s="314"/>
      <c r="I51" s="314"/>
      <c r="J51" s="133"/>
      <c r="K51" s="289"/>
      <c r="L51" s="289"/>
      <c r="M51" s="289"/>
      <c r="N51" s="133"/>
      <c r="O51" s="314"/>
      <c r="P51" s="314"/>
      <c r="Q51" s="314"/>
      <c r="R51" s="133"/>
      <c r="S51" s="315"/>
      <c r="T51" s="314"/>
      <c r="U51" s="315"/>
    </row>
    <row r="52" spans="1:21" ht="12.6" customHeight="1" x14ac:dyDescent="0.2">
      <c r="A52" s="1"/>
      <c r="B52" s="40" t="s">
        <v>106</v>
      </c>
      <c r="C52" s="251">
        <v>0</v>
      </c>
      <c r="D52" s="251">
        <v>28.4</v>
      </c>
      <c r="E52" s="251">
        <v>28.4</v>
      </c>
      <c r="F52" s="133"/>
      <c r="G52" s="251">
        <v>0</v>
      </c>
      <c r="H52" s="251">
        <v>20.3</v>
      </c>
      <c r="I52" s="251">
        <v>20.3</v>
      </c>
      <c r="J52" s="133"/>
      <c r="K52" s="251">
        <v>0</v>
      </c>
      <c r="L52" s="100">
        <v>22.3</v>
      </c>
      <c r="M52" s="100">
        <v>22.3</v>
      </c>
      <c r="N52" s="133"/>
      <c r="O52" s="251">
        <v>0</v>
      </c>
      <c r="P52" s="100">
        <v>19.3</v>
      </c>
      <c r="Q52" s="50">
        <v>19.3</v>
      </c>
      <c r="R52" s="133"/>
      <c r="S52" s="251">
        <v>0</v>
      </c>
      <c r="T52" s="251">
        <v>90.2</v>
      </c>
      <c r="U52" s="251">
        <v>90.2</v>
      </c>
    </row>
    <row r="53" spans="1:21" ht="12.6" customHeight="1" x14ac:dyDescent="0.2">
      <c r="A53" s="1"/>
      <c r="B53" s="40" t="s">
        <v>107</v>
      </c>
      <c r="C53" s="272">
        <v>13.5</v>
      </c>
      <c r="D53" s="272">
        <v>27.2</v>
      </c>
      <c r="E53" s="272">
        <v>40.700000000000003</v>
      </c>
      <c r="F53" s="133"/>
      <c r="G53" s="272">
        <v>13.6</v>
      </c>
      <c r="H53" s="272">
        <v>16.5</v>
      </c>
      <c r="I53" s="272">
        <v>30.1</v>
      </c>
      <c r="J53" s="133"/>
      <c r="K53" s="99">
        <v>11.6</v>
      </c>
      <c r="L53" s="99">
        <v>15</v>
      </c>
      <c r="M53" s="99">
        <v>26.6</v>
      </c>
      <c r="N53" s="133"/>
      <c r="O53" s="99">
        <v>16.8</v>
      </c>
      <c r="P53" s="99">
        <v>23.2</v>
      </c>
      <c r="Q53" s="317">
        <v>40</v>
      </c>
      <c r="R53" s="133"/>
      <c r="S53" s="272">
        <v>55.6</v>
      </c>
      <c r="T53" s="272">
        <v>82</v>
      </c>
      <c r="U53" s="272">
        <v>137.6</v>
      </c>
    </row>
    <row r="54" spans="1:21" ht="12.6" customHeight="1" x14ac:dyDescent="0.2">
      <c r="A54" s="487" t="s">
        <v>108</v>
      </c>
      <c r="B54" s="479"/>
      <c r="C54" s="295">
        <v>13.5</v>
      </c>
      <c r="D54" s="295">
        <v>55.6</v>
      </c>
      <c r="E54" s="295">
        <v>69.099999999999994</v>
      </c>
      <c r="F54" s="135"/>
      <c r="G54" s="295">
        <v>13.6</v>
      </c>
      <c r="H54" s="295">
        <v>36.700000000000003</v>
      </c>
      <c r="I54" s="295">
        <v>50.3</v>
      </c>
      <c r="J54" s="135"/>
      <c r="K54" s="296">
        <v>11.7</v>
      </c>
      <c r="L54" s="296">
        <v>37.1</v>
      </c>
      <c r="M54" s="296">
        <v>48.8</v>
      </c>
      <c r="N54" s="135"/>
      <c r="O54" s="296">
        <v>16.8</v>
      </c>
      <c r="P54" s="296">
        <v>42.5</v>
      </c>
      <c r="Q54" s="295">
        <v>59.3</v>
      </c>
      <c r="R54" s="135"/>
      <c r="S54" s="295">
        <v>55.6</v>
      </c>
      <c r="T54" s="295">
        <v>172.1</v>
      </c>
      <c r="U54" s="295">
        <v>227.7</v>
      </c>
    </row>
    <row r="55" spans="1:21" ht="12.6" customHeight="1" x14ac:dyDescent="0.2">
      <c r="A55" s="1"/>
      <c r="B55" s="1"/>
      <c r="C55" s="318"/>
      <c r="D55" s="318"/>
      <c r="E55" s="319"/>
      <c r="F55" s="289"/>
      <c r="G55" s="318"/>
      <c r="H55" s="318"/>
      <c r="I55" s="319"/>
      <c r="J55" s="289"/>
      <c r="K55" s="299"/>
      <c r="L55" s="299"/>
      <c r="M55" s="299"/>
      <c r="N55" s="289"/>
      <c r="O55" s="320"/>
      <c r="P55" s="320"/>
      <c r="Q55" s="320"/>
      <c r="R55" s="289"/>
      <c r="S55" s="300"/>
      <c r="T55" s="300"/>
      <c r="U55" s="301"/>
    </row>
    <row r="56" spans="1:21" ht="12.6" customHeight="1" x14ac:dyDescent="0.2">
      <c r="A56" s="484" t="s">
        <v>109</v>
      </c>
      <c r="B56" s="479"/>
      <c r="C56" s="278">
        <v>1854.5</v>
      </c>
      <c r="D56" s="278">
        <v>2040.4</v>
      </c>
      <c r="E56" s="278">
        <v>3894.9</v>
      </c>
      <c r="F56" s="302"/>
      <c r="G56" s="278">
        <v>2117.8000000000002</v>
      </c>
      <c r="H56" s="278">
        <v>2020.1</v>
      </c>
      <c r="I56" s="278">
        <v>4137.8999999999996</v>
      </c>
      <c r="J56" s="302"/>
      <c r="K56" s="292">
        <v>2145.1</v>
      </c>
      <c r="L56" s="292">
        <v>2035.8</v>
      </c>
      <c r="M56" s="292">
        <v>4180.8999999999996</v>
      </c>
      <c r="N56" s="302"/>
      <c r="O56" s="281">
        <v>2438.8000000000002</v>
      </c>
      <c r="P56" s="281">
        <v>2125.1</v>
      </c>
      <c r="Q56" s="278">
        <v>4563.8999999999996</v>
      </c>
      <c r="R56" s="302"/>
      <c r="S56" s="278">
        <v>8556.2000000000007</v>
      </c>
      <c r="T56" s="278">
        <v>8221.5</v>
      </c>
      <c r="U56" s="278">
        <v>16777.7</v>
      </c>
    </row>
    <row r="57" spans="1:21" ht="12.6" customHeight="1" x14ac:dyDescent="0.2">
      <c r="A57" s="1"/>
      <c r="B57" s="1"/>
      <c r="C57" s="289"/>
      <c r="D57" s="289"/>
      <c r="E57" s="289"/>
      <c r="F57" s="1"/>
      <c r="G57" s="289"/>
      <c r="H57" s="289"/>
      <c r="I57" s="55"/>
      <c r="J57" s="1"/>
      <c r="K57" s="289"/>
      <c r="L57" s="289"/>
      <c r="M57" s="289"/>
      <c r="N57" s="1"/>
      <c r="O57" s="289"/>
      <c r="P57" s="289"/>
      <c r="Q57" s="55"/>
      <c r="R57" s="1"/>
      <c r="S57" s="289"/>
      <c r="T57" s="289"/>
      <c r="U57" s="55"/>
    </row>
    <row r="58" spans="1:21" ht="12.6" customHeight="1" x14ac:dyDescent="0.2">
      <c r="A58" s="1"/>
      <c r="B58" s="40" t="s">
        <v>124</v>
      </c>
      <c r="C58" s="251">
        <v>231.4</v>
      </c>
      <c r="D58" s="251">
        <v>293</v>
      </c>
      <c r="E58" s="251">
        <v>524.4</v>
      </c>
      <c r="F58" s="133"/>
      <c r="G58" s="251">
        <v>255.4</v>
      </c>
      <c r="H58" s="251">
        <v>315.10000000000002</v>
      </c>
      <c r="I58" s="251">
        <v>570.5</v>
      </c>
      <c r="J58" s="133"/>
      <c r="K58" s="100">
        <v>256.39999999999998</v>
      </c>
      <c r="L58" s="100">
        <v>302.3</v>
      </c>
      <c r="M58" s="100">
        <v>558.70000000000005</v>
      </c>
      <c r="N58" s="133"/>
      <c r="O58" s="253">
        <v>272.2</v>
      </c>
      <c r="P58" s="253">
        <v>334.4</v>
      </c>
      <c r="Q58" s="251">
        <v>606.6</v>
      </c>
      <c r="R58" s="133"/>
      <c r="S58" s="251">
        <v>1015.4</v>
      </c>
      <c r="T58" s="251">
        <v>1246.4000000000001</v>
      </c>
      <c r="U58" s="251">
        <v>2261.8000000000002</v>
      </c>
    </row>
    <row r="59" spans="1:21" ht="12.6" customHeight="1" x14ac:dyDescent="0.2">
      <c r="A59" s="1"/>
      <c r="B59" s="40" t="s">
        <v>125</v>
      </c>
      <c r="C59" s="272">
        <v>125.4</v>
      </c>
      <c r="D59" s="272">
        <v>100</v>
      </c>
      <c r="E59" s="272">
        <v>225.4</v>
      </c>
      <c r="F59" s="133"/>
      <c r="G59" s="272">
        <v>154.6</v>
      </c>
      <c r="H59" s="272">
        <v>115.7</v>
      </c>
      <c r="I59" s="272">
        <v>270.3</v>
      </c>
      <c r="J59" s="133"/>
      <c r="K59" s="99">
        <v>136.19999999999999</v>
      </c>
      <c r="L59" s="99">
        <v>83.9</v>
      </c>
      <c r="M59" s="99">
        <v>220.1</v>
      </c>
      <c r="N59" s="133"/>
      <c r="O59" s="275">
        <v>109.6</v>
      </c>
      <c r="P59" s="275">
        <v>95.5</v>
      </c>
      <c r="Q59" s="272">
        <v>205.1</v>
      </c>
      <c r="R59" s="133"/>
      <c r="S59" s="272">
        <v>525.79999999999995</v>
      </c>
      <c r="T59" s="272">
        <v>393.4</v>
      </c>
      <c r="U59" s="272">
        <v>919.2</v>
      </c>
    </row>
    <row r="60" spans="1:21" ht="12.6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89"/>
      <c r="L60" s="289"/>
      <c r="M60" s="289"/>
      <c r="N60" s="1"/>
      <c r="O60" s="1"/>
      <c r="P60" s="1"/>
      <c r="Q60" s="29"/>
      <c r="R60" s="1"/>
      <c r="S60" s="1"/>
      <c r="T60" s="1"/>
      <c r="U60" s="29"/>
    </row>
    <row r="61" spans="1:21" ht="12.6" customHeight="1" x14ac:dyDescent="0.2">
      <c r="A61" s="484" t="s">
        <v>126</v>
      </c>
      <c r="B61" s="479"/>
      <c r="C61" s="295">
        <v>356.8</v>
      </c>
      <c r="D61" s="295">
        <v>393</v>
      </c>
      <c r="E61" s="295">
        <v>749.8</v>
      </c>
      <c r="F61" s="302"/>
      <c r="G61" s="295">
        <v>410</v>
      </c>
      <c r="H61" s="295">
        <v>430.8</v>
      </c>
      <c r="I61" s="295">
        <v>840.8</v>
      </c>
      <c r="J61" s="302"/>
      <c r="K61" s="296">
        <v>392.6</v>
      </c>
      <c r="L61" s="296">
        <v>386.2</v>
      </c>
      <c r="M61" s="296">
        <v>778.8</v>
      </c>
      <c r="N61" s="302"/>
      <c r="O61" s="295">
        <v>381.8</v>
      </c>
      <c r="P61" s="295">
        <v>429.9</v>
      </c>
      <c r="Q61" s="295">
        <v>811.7</v>
      </c>
      <c r="R61" s="302"/>
      <c r="S61" s="295">
        <v>1541.2</v>
      </c>
      <c r="T61" s="295">
        <v>1639.8</v>
      </c>
      <c r="U61" s="295">
        <v>3181</v>
      </c>
    </row>
    <row r="62" spans="1:21" ht="12.6" customHeight="1" x14ac:dyDescent="0.2">
      <c r="A62" s="1"/>
      <c r="B62" s="1"/>
      <c r="C62" s="321"/>
      <c r="D62" s="321"/>
      <c r="E62" s="321"/>
      <c r="F62" s="322"/>
      <c r="G62" s="321"/>
      <c r="H62" s="321"/>
      <c r="I62" s="321"/>
      <c r="J62" s="322"/>
      <c r="K62" s="299"/>
      <c r="L62" s="299"/>
      <c r="M62" s="299"/>
      <c r="N62" s="322"/>
      <c r="O62" s="323"/>
      <c r="P62" s="323"/>
      <c r="Q62" s="324"/>
      <c r="R62" s="322"/>
      <c r="S62" s="321"/>
      <c r="T62" s="321"/>
      <c r="U62" s="325"/>
    </row>
    <row r="63" spans="1:21" ht="12.6" customHeight="1" x14ac:dyDescent="0.2">
      <c r="A63" s="1"/>
      <c r="B63" s="1"/>
      <c r="C63" s="1"/>
      <c r="D63" s="1"/>
      <c r="E63" s="1"/>
      <c r="F63" s="88"/>
      <c r="G63" s="1"/>
      <c r="H63" s="1"/>
      <c r="I63" s="1"/>
      <c r="J63" s="88"/>
      <c r="K63" s="89"/>
      <c r="L63" s="89"/>
      <c r="M63" s="89"/>
      <c r="N63" s="88"/>
      <c r="O63" s="88"/>
      <c r="P63" s="88"/>
      <c r="Q63" s="88"/>
      <c r="R63" s="88"/>
      <c r="S63" s="1"/>
      <c r="T63" s="1"/>
      <c r="U63" s="29"/>
    </row>
    <row r="64" spans="1:21" ht="12.6" customHeight="1" x14ac:dyDescent="0.2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9"/>
      <c r="L64" s="89"/>
      <c r="M64" s="89"/>
      <c r="N64" s="88"/>
      <c r="O64" s="88"/>
      <c r="P64" s="88"/>
      <c r="Q64" s="88"/>
      <c r="R64" s="88"/>
      <c r="S64" s="88"/>
      <c r="T64" s="88"/>
      <c r="U64" s="88"/>
    </row>
    <row r="65" spans="1:21" ht="12.6" customHeight="1" thickBot="1" x14ac:dyDescent="0.25">
      <c r="A65" s="305" t="s">
        <v>127</v>
      </c>
      <c r="B65" s="241"/>
      <c r="C65" s="306">
        <v>2211.3000000000002</v>
      </c>
      <c r="D65" s="306">
        <v>2433.4</v>
      </c>
      <c r="E65" s="306">
        <v>4644.7</v>
      </c>
      <c r="F65" s="307"/>
      <c r="G65" s="306">
        <v>2527.8000000000002</v>
      </c>
      <c r="H65" s="306">
        <v>2450.9</v>
      </c>
      <c r="I65" s="306">
        <v>4978.7</v>
      </c>
      <c r="J65" s="307"/>
      <c r="K65" s="309">
        <v>2537.6999999999998</v>
      </c>
      <c r="L65" s="309">
        <v>2422</v>
      </c>
      <c r="M65" s="309">
        <v>4959.7</v>
      </c>
      <c r="N65" s="307"/>
      <c r="O65" s="326">
        <v>2820.6</v>
      </c>
      <c r="P65" s="326">
        <v>2555</v>
      </c>
      <c r="Q65" s="327">
        <v>5375.6</v>
      </c>
      <c r="R65" s="307"/>
      <c r="S65" s="306">
        <v>10097.4</v>
      </c>
      <c r="T65" s="306">
        <v>9861.2999999999993</v>
      </c>
      <c r="U65" s="306">
        <v>19958.7</v>
      </c>
    </row>
    <row r="66" spans="1:21" ht="12.6" customHeight="1" x14ac:dyDescent="0.2">
      <c r="A66" s="14"/>
      <c r="B66" s="14"/>
      <c r="C66" s="14"/>
      <c r="D66" s="14"/>
      <c r="E66" s="14"/>
      <c r="F66" s="16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62"/>
    </row>
    <row r="67" spans="1:21" ht="12.6" customHeight="1" x14ac:dyDescent="0.2">
      <c r="A67" s="487" t="s">
        <v>128</v>
      </c>
      <c r="B67" s="555"/>
      <c r="C67" s="479"/>
      <c r="D67" s="479"/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  <c r="P67" s="479"/>
      <c r="Q67" s="479"/>
      <c r="R67" s="479"/>
      <c r="S67" s="479"/>
      <c r="T67" s="479"/>
      <c r="U67" s="479"/>
    </row>
    <row r="68" spans="1:21" ht="12.6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9"/>
    </row>
    <row r="69" spans="1:21" ht="12.6" customHeight="1" x14ac:dyDescent="0.2">
      <c r="A69" s="487" t="s">
        <v>115</v>
      </c>
      <c r="B69" s="480"/>
      <c r="C69" s="480"/>
      <c r="D69" s="480"/>
      <c r="E69" s="480"/>
      <c r="F69" s="480"/>
      <c r="G69" s="480"/>
      <c r="H69" s="480"/>
      <c r="I69" s="480"/>
      <c r="J69" s="480"/>
      <c r="K69" s="480"/>
      <c r="L69" s="480"/>
      <c r="M69" s="480"/>
      <c r="N69" s="480"/>
      <c r="O69" s="480"/>
      <c r="P69" s="480"/>
      <c r="Q69" s="480"/>
      <c r="R69" s="480"/>
      <c r="S69" s="480"/>
      <c r="T69" s="480"/>
      <c r="U69" s="481"/>
    </row>
    <row r="70" spans="1:21" ht="12.6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9"/>
    </row>
    <row r="71" spans="1:21" ht="12.6" customHeight="1" x14ac:dyDescent="0.2">
      <c r="A71" s="560" t="s">
        <v>116</v>
      </c>
      <c r="B71" s="486"/>
      <c r="C71" s="486"/>
      <c r="D71" s="486"/>
      <c r="E71" s="486"/>
      <c r="F71" s="486"/>
      <c r="G71" s="486"/>
      <c r="H71" s="486"/>
      <c r="I71" s="486"/>
      <c r="J71" s="486"/>
      <c r="K71" s="486"/>
      <c r="L71" s="486"/>
      <c r="M71" s="486"/>
      <c r="N71" s="486"/>
      <c r="O71" s="486"/>
      <c r="P71" s="486"/>
      <c r="Q71" s="486"/>
      <c r="R71" s="486"/>
      <c r="S71" s="486"/>
      <c r="T71" s="486"/>
      <c r="U71" s="518"/>
    </row>
    <row r="72" spans="1:21" ht="12.6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9"/>
    </row>
    <row r="73" spans="1:21" ht="13.7" customHeight="1" x14ac:dyDescent="0.2">
      <c r="A73" s="525" t="s">
        <v>33</v>
      </c>
      <c r="B73" s="479"/>
      <c r="C73" s="479"/>
      <c r="D73" s="47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9"/>
    </row>
    <row r="74" spans="1:21" ht="18.75" customHeight="1" x14ac:dyDescent="0.2">
      <c r="A74" s="555"/>
      <c r="B74" s="47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9"/>
    </row>
    <row r="75" spans="1:21" ht="18.75" customHeight="1" x14ac:dyDescent="0.2">
      <c r="A75" s="500" t="s">
        <v>129</v>
      </c>
      <c r="B75" s="48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9"/>
    </row>
    <row r="76" spans="1:2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9"/>
    </row>
    <row r="77" spans="1:2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9"/>
    </row>
    <row r="78" spans="1:2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9"/>
    </row>
    <row r="79" spans="1:2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9"/>
    </row>
    <row r="80" spans="1:2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9"/>
    </row>
    <row r="81" spans="1:2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9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9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9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9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9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9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251"/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  <c r="U89" s="251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251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25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  <c r="U91" s="251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</row>
    <row r="94" spans="1:21" ht="18.75" customHeight="1" x14ac:dyDescent="0.2">
      <c r="A94" s="1"/>
      <c r="B94" s="1"/>
      <c r="C94" s="1"/>
      <c r="D94" s="1"/>
      <c r="E94" s="1"/>
      <c r="F94" s="1"/>
      <c r="G94" s="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</row>
    <row r="95" spans="1:21" ht="18.75" customHeight="1" x14ac:dyDescent="0.2">
      <c r="A95" s="1"/>
      <c r="B95" s="1"/>
      <c r="C95" s="1"/>
      <c r="D95" s="1"/>
      <c r="E95" s="1"/>
      <c r="F95" s="1"/>
      <c r="G95" s="1"/>
      <c r="H95" s="251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</row>
    <row r="96" spans="1:21" ht="18.75" customHeight="1" x14ac:dyDescent="0.2">
      <c r="A96" s="1"/>
      <c r="B96" s="1"/>
      <c r="C96" s="1"/>
      <c r="D96" s="1"/>
      <c r="E96" s="1"/>
      <c r="F96" s="1"/>
      <c r="G96" s="1"/>
      <c r="H96" s="251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</row>
    <row r="97" spans="1:21" ht="18.75" customHeight="1" x14ac:dyDescent="0.2">
      <c r="A97" s="1"/>
      <c r="B97" s="1"/>
      <c r="C97" s="1"/>
      <c r="D97" s="1"/>
      <c r="E97" s="1"/>
      <c r="F97" s="1"/>
      <c r="G97" s="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</row>
    <row r="98" spans="1:21" ht="18.75" customHeight="1" x14ac:dyDescent="0.2">
      <c r="A98" s="1"/>
      <c r="B98" s="1"/>
      <c r="C98" s="1"/>
      <c r="D98" s="1"/>
      <c r="E98" s="1"/>
      <c r="F98" s="1"/>
      <c r="G98" s="1"/>
      <c r="H98" s="251"/>
      <c r="I98" s="251"/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  <c r="U98" s="251"/>
    </row>
    <row r="99" spans="1:21" ht="18.75" customHeight="1" x14ac:dyDescent="0.2">
      <c r="A99" s="1"/>
      <c r="B99" s="1"/>
      <c r="C99" s="1"/>
      <c r="D99" s="1"/>
      <c r="E99" s="1"/>
      <c r="F99" s="1"/>
      <c r="G99" s="1"/>
      <c r="H99" s="251"/>
      <c r="I99" s="251"/>
      <c r="J99" s="251"/>
      <c r="K99" s="251"/>
      <c r="L99" s="251"/>
      <c r="M99" s="251"/>
      <c r="N99" s="251"/>
      <c r="O99" s="251"/>
      <c r="P99" s="251"/>
      <c r="Q99" s="251"/>
      <c r="R99" s="251"/>
      <c r="S99" s="251"/>
      <c r="T99" s="251"/>
      <c r="U99" s="251"/>
    </row>
    <row r="100" spans="1:21" ht="18.75" customHeight="1" x14ac:dyDescent="0.2">
      <c r="A100" s="1"/>
      <c r="B100" s="1"/>
      <c r="C100" s="1"/>
      <c r="D100" s="1"/>
      <c r="E100" s="1"/>
      <c r="F100" s="1"/>
      <c r="G100" s="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</row>
    <row r="101" spans="1:21" ht="18.75" customHeight="1" x14ac:dyDescent="0.2">
      <c r="A101" s="1"/>
      <c r="B101" s="1"/>
      <c r="C101" s="1"/>
      <c r="D101" s="1"/>
      <c r="E101" s="1"/>
      <c r="F101" s="1"/>
      <c r="G101" s="1"/>
      <c r="H101" s="251"/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</row>
    <row r="102" spans="1:21" ht="18.75" customHeight="1" x14ac:dyDescent="0.2">
      <c r="A102" s="1"/>
      <c r="B102" s="1"/>
      <c r="C102" s="1"/>
      <c r="D102" s="1"/>
      <c r="E102" s="1"/>
      <c r="F102" s="1"/>
      <c r="G102" s="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</row>
    <row r="103" spans="1:21" ht="18.75" customHeight="1" x14ac:dyDescent="0.2">
      <c r="A103" s="1"/>
      <c r="B103" s="1"/>
      <c r="C103" s="1"/>
      <c r="D103" s="1"/>
      <c r="E103" s="1"/>
      <c r="F103" s="1"/>
      <c r="G103" s="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</row>
    <row r="104" spans="1:21" ht="18.75" customHeight="1" x14ac:dyDescent="0.2">
      <c r="A104" s="1"/>
      <c r="B104" s="1"/>
      <c r="C104" s="1"/>
      <c r="D104" s="1"/>
      <c r="E104" s="1"/>
      <c r="F104" s="1"/>
      <c r="G104" s="1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</row>
    <row r="105" spans="1:21" ht="18.75" customHeight="1" x14ac:dyDescent="0.2">
      <c r="A105" s="1"/>
      <c r="B105" s="1"/>
      <c r="C105" s="1"/>
      <c r="D105" s="1"/>
      <c r="E105" s="1"/>
      <c r="F105" s="1"/>
      <c r="G105" s="1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</row>
    <row r="106" spans="1:21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9"/>
    </row>
    <row r="107" spans="1:21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9"/>
    </row>
    <row r="108" spans="1:21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9"/>
    </row>
    <row r="109" spans="1:21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9"/>
    </row>
    <row r="110" spans="1:21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9"/>
    </row>
    <row r="111" spans="1:21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9"/>
    </row>
    <row r="112" spans="1:21" ht="18.75" customHeight="1" x14ac:dyDescent="0.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88"/>
    </row>
  </sheetData>
  <mergeCells count="15">
    <mergeCell ref="A7:B7"/>
    <mergeCell ref="A2:U2"/>
    <mergeCell ref="A3:U3"/>
    <mergeCell ref="A4:U4"/>
    <mergeCell ref="A6:B6"/>
    <mergeCell ref="A71:U71"/>
    <mergeCell ref="A73:D73"/>
    <mergeCell ref="A74:B74"/>
    <mergeCell ref="A75:B75"/>
    <mergeCell ref="A8:B8"/>
    <mergeCell ref="A54:B54"/>
    <mergeCell ref="A56:B56"/>
    <mergeCell ref="A61:B61"/>
    <mergeCell ref="A67:U67"/>
    <mergeCell ref="A69:U69"/>
  </mergeCells>
  <pageMargins left="0.7" right="0.7" top="0.75" bottom="0.75" header="0.3" footer="0.3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tabSelected="1" zoomScaleNormal="100" workbookViewId="0"/>
  </sheetViews>
  <sheetFormatPr defaultColWidth="21.5" defaultRowHeight="12.75" x14ac:dyDescent="0.2"/>
  <cols>
    <col min="1" max="1" width="21.5" style="108"/>
    <col min="2" max="2" width="22.33203125" style="108" customWidth="1"/>
    <col min="3" max="3" width="8" style="108" bestFit="1" customWidth="1"/>
    <col min="4" max="4" width="7" style="108" customWidth="1"/>
    <col min="5" max="5" width="11.83203125" style="108" customWidth="1"/>
    <col min="6" max="6" width="7" style="108" customWidth="1"/>
    <col min="7" max="7" width="11.83203125" style="108" customWidth="1"/>
    <col min="8" max="8" width="2.6640625" style="108" customWidth="1"/>
    <col min="9" max="9" width="8" style="108" bestFit="1" customWidth="1"/>
    <col min="10" max="10" width="7" style="108" customWidth="1"/>
    <col min="11" max="11" width="11.83203125" style="108" customWidth="1"/>
    <col min="12" max="12" width="7" style="108" customWidth="1"/>
    <col min="13" max="13" width="11.83203125" style="108" customWidth="1"/>
    <col min="14" max="14" width="2.6640625" style="108" customWidth="1"/>
    <col min="15" max="16" width="7" style="108" customWidth="1"/>
    <col min="17" max="17" width="11.83203125" style="108" customWidth="1"/>
    <col min="18" max="18" width="7" style="108" customWidth="1"/>
    <col min="19" max="19" width="11.83203125" style="108" customWidth="1"/>
    <col min="20" max="20" width="2.6640625" style="108" customWidth="1"/>
    <col min="21" max="22" width="7" style="108" customWidth="1"/>
    <col min="23" max="23" width="11.83203125" style="108" customWidth="1"/>
    <col min="24" max="24" width="7" style="108" customWidth="1"/>
    <col min="25" max="25" width="11.83203125" style="108" customWidth="1"/>
    <col min="26" max="26" width="2.6640625" style="108" customWidth="1"/>
    <col min="27" max="27" width="8" style="108" bestFit="1" customWidth="1"/>
    <col min="28" max="28" width="7" style="108" customWidth="1"/>
    <col min="29" max="29" width="11.83203125" style="108" customWidth="1"/>
    <col min="30" max="30" width="7" style="108" customWidth="1"/>
    <col min="31" max="31" width="11.83203125" style="108" customWidth="1"/>
    <col min="32" max="16384" width="21.5" style="108"/>
  </cols>
  <sheetData>
    <row r="1" spans="1:31" ht="18.75" customHeight="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246"/>
      <c r="L1" s="246"/>
      <c r="M1" s="246"/>
      <c r="N1" s="246"/>
      <c r="O1" s="246"/>
      <c r="P1" s="246"/>
      <c r="Q1" s="246"/>
      <c r="R1" s="329"/>
      <c r="S1" s="110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330" t="s">
        <v>0</v>
      </c>
    </row>
    <row r="2" spans="1:31" ht="18.75" customHeight="1" x14ac:dyDescent="0.25">
      <c r="A2" s="549" t="s">
        <v>1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1"/>
    </row>
    <row r="3" spans="1:31" ht="18.75" customHeight="1" x14ac:dyDescent="0.25">
      <c r="A3" s="549" t="s">
        <v>130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1"/>
    </row>
    <row r="4" spans="1:31" ht="18.75" customHeight="1" x14ac:dyDescent="0.25">
      <c r="A4" s="549" t="s">
        <v>131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559" t="s">
        <v>37</v>
      </c>
      <c r="N4" s="562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480"/>
      <c r="AE4" s="481"/>
    </row>
    <row r="5" spans="1:31" ht="12.6" customHeight="1" x14ac:dyDescent="0.2">
      <c r="A5" s="190" t="s">
        <v>3</v>
      </c>
      <c r="B5" s="173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85"/>
    </row>
    <row r="6" spans="1:31" ht="12.6" customHeight="1" x14ac:dyDescent="0.2">
      <c r="A6" s="523" t="s">
        <v>4</v>
      </c>
      <c r="B6" s="48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85"/>
    </row>
    <row r="7" spans="1:31" ht="12.6" customHeight="1" x14ac:dyDescent="0.2">
      <c r="A7" s="517" t="s">
        <v>5</v>
      </c>
      <c r="B7" s="556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85"/>
    </row>
    <row r="8" spans="1:31" ht="12.6" customHeight="1" x14ac:dyDescent="0.2">
      <c r="A8" s="517" t="s">
        <v>6</v>
      </c>
      <c r="B8" s="48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85"/>
    </row>
    <row r="9" spans="1:31" ht="12.6" customHeight="1" x14ac:dyDescent="0.2"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85"/>
    </row>
    <row r="10" spans="1:31" ht="12.6" customHeight="1" x14ac:dyDescent="0.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85"/>
    </row>
    <row r="11" spans="1:31" ht="12.6" customHeight="1" x14ac:dyDescent="0.2">
      <c r="A11" s="484" t="s">
        <v>132</v>
      </c>
      <c r="B11" s="480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85"/>
    </row>
    <row r="12" spans="1:31" ht="12.6" customHeight="1" x14ac:dyDescent="0.2">
      <c r="A12" s="111"/>
      <c r="B12" s="111"/>
      <c r="C12" s="248" t="s">
        <v>8</v>
      </c>
      <c r="D12" s="248" t="s">
        <v>8</v>
      </c>
      <c r="E12" s="248" t="s">
        <v>71</v>
      </c>
      <c r="F12" s="248" t="s">
        <v>8</v>
      </c>
      <c r="G12" s="248" t="s">
        <v>8</v>
      </c>
      <c r="H12" s="148"/>
      <c r="I12" s="248" t="s">
        <v>10</v>
      </c>
      <c r="J12" s="248" t="s">
        <v>10</v>
      </c>
      <c r="K12" s="248" t="s">
        <v>71</v>
      </c>
      <c r="L12" s="248" t="s">
        <v>10</v>
      </c>
      <c r="M12" s="248" t="s">
        <v>10</v>
      </c>
      <c r="N12" s="148"/>
      <c r="O12" s="248" t="s">
        <v>11</v>
      </c>
      <c r="P12" s="248" t="s">
        <v>11</v>
      </c>
      <c r="Q12" s="248" t="s">
        <v>71</v>
      </c>
      <c r="R12" s="248" t="s">
        <v>11</v>
      </c>
      <c r="S12" s="248" t="s">
        <v>11</v>
      </c>
      <c r="T12" s="148"/>
      <c r="U12" s="248" t="s">
        <v>12</v>
      </c>
      <c r="V12" s="248" t="s">
        <v>12</v>
      </c>
      <c r="W12" s="248" t="s">
        <v>71</v>
      </c>
      <c r="X12" s="248" t="s">
        <v>12</v>
      </c>
      <c r="Y12" s="248" t="s">
        <v>12</v>
      </c>
      <c r="Z12" s="148"/>
      <c r="AA12" s="148">
        <v>2016</v>
      </c>
      <c r="AB12" s="148">
        <v>2016</v>
      </c>
      <c r="AC12" s="248" t="s">
        <v>71</v>
      </c>
      <c r="AD12" s="148">
        <v>2016</v>
      </c>
      <c r="AE12" s="113">
        <v>2016</v>
      </c>
    </row>
    <row r="13" spans="1:31" ht="18.75" customHeight="1" x14ac:dyDescent="0.2">
      <c r="A13" s="111"/>
      <c r="B13" s="111"/>
      <c r="C13" s="195" t="s">
        <v>70</v>
      </c>
      <c r="D13" s="195" t="s">
        <v>71</v>
      </c>
      <c r="E13" s="195" t="s">
        <v>133</v>
      </c>
      <c r="F13" s="195" t="s">
        <v>58</v>
      </c>
      <c r="G13" s="195" t="s">
        <v>133</v>
      </c>
      <c r="H13" s="249"/>
      <c r="I13" s="195" t="s">
        <v>70</v>
      </c>
      <c r="J13" s="195" t="s">
        <v>71</v>
      </c>
      <c r="K13" s="195" t="s">
        <v>133</v>
      </c>
      <c r="L13" s="195" t="s">
        <v>58</v>
      </c>
      <c r="M13" s="195" t="s">
        <v>133</v>
      </c>
      <c r="N13" s="249"/>
      <c r="O13" s="195" t="s">
        <v>70</v>
      </c>
      <c r="P13" s="195" t="s">
        <v>71</v>
      </c>
      <c r="Q13" s="195" t="s">
        <v>133</v>
      </c>
      <c r="R13" s="195" t="s">
        <v>58</v>
      </c>
      <c r="S13" s="195" t="s">
        <v>133</v>
      </c>
      <c r="T13" s="249"/>
      <c r="U13" s="195" t="s">
        <v>70</v>
      </c>
      <c r="V13" s="195" t="s">
        <v>71</v>
      </c>
      <c r="W13" s="195" t="s">
        <v>133</v>
      </c>
      <c r="X13" s="195" t="s">
        <v>58</v>
      </c>
      <c r="Y13" s="195" t="s">
        <v>133</v>
      </c>
      <c r="Z13" s="249"/>
      <c r="AA13" s="195" t="s">
        <v>70</v>
      </c>
      <c r="AB13" s="195" t="s">
        <v>71</v>
      </c>
      <c r="AC13" s="195" t="s">
        <v>133</v>
      </c>
      <c r="AD13" s="195" t="s">
        <v>58</v>
      </c>
      <c r="AE13" s="250" t="s">
        <v>133</v>
      </c>
    </row>
    <row r="14" spans="1:31" ht="12.6" customHeight="1" x14ac:dyDescent="0.2">
      <c r="A14" s="111"/>
      <c r="B14" s="111"/>
      <c r="C14" s="24"/>
      <c r="D14" s="24"/>
      <c r="E14" s="24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24"/>
      <c r="V14" s="24"/>
      <c r="W14" s="24"/>
      <c r="X14" s="24"/>
      <c r="Y14" s="24"/>
      <c r="Z14" s="111"/>
      <c r="AA14" s="111"/>
      <c r="AB14" s="111"/>
      <c r="AC14" s="111"/>
      <c r="AD14" s="111"/>
      <c r="AE14" s="185"/>
    </row>
    <row r="15" spans="1:31" ht="12.6" customHeight="1" x14ac:dyDescent="0.2">
      <c r="A15" s="184"/>
      <c r="B15" s="328" t="s">
        <v>72</v>
      </c>
      <c r="C15" s="331">
        <v>-0.01</v>
      </c>
      <c r="D15" s="331">
        <v>0.09</v>
      </c>
      <c r="E15" s="331">
        <v>0.14000000000000001</v>
      </c>
      <c r="F15" s="331">
        <v>0.06</v>
      </c>
      <c r="G15" s="332">
        <v>0.1</v>
      </c>
      <c r="H15" s="333"/>
      <c r="I15" s="332">
        <v>-0.05</v>
      </c>
      <c r="J15" s="331">
        <v>0.13</v>
      </c>
      <c r="K15" s="332">
        <v>0.09</v>
      </c>
      <c r="L15" s="331">
        <v>0.09</v>
      </c>
      <c r="M15" s="332">
        <v>0.05</v>
      </c>
      <c r="N15" s="334"/>
      <c r="O15" s="331">
        <v>-0.12</v>
      </c>
      <c r="P15" s="331">
        <v>0.16</v>
      </c>
      <c r="Q15" s="331">
        <v>0.12</v>
      </c>
      <c r="R15" s="331">
        <v>0.08</v>
      </c>
      <c r="S15" s="331">
        <v>0.05</v>
      </c>
      <c r="T15" s="334"/>
      <c r="U15" s="335">
        <v>0</v>
      </c>
      <c r="V15" s="335">
        <v>0</v>
      </c>
      <c r="W15" s="336">
        <v>0</v>
      </c>
      <c r="X15" s="335">
        <v>0</v>
      </c>
      <c r="Y15" s="336">
        <v>0</v>
      </c>
      <c r="Z15" s="337"/>
      <c r="AA15" s="331">
        <v>-0.06</v>
      </c>
      <c r="AB15" s="331">
        <v>0.13</v>
      </c>
      <c r="AC15" s="331">
        <v>0.12</v>
      </c>
      <c r="AD15" s="331">
        <v>0.08</v>
      </c>
      <c r="AE15" s="332">
        <v>7.0000000000000007E-2</v>
      </c>
    </row>
    <row r="16" spans="1:31" ht="12.6" customHeight="1" x14ac:dyDescent="0.2">
      <c r="A16" s="184"/>
      <c r="B16" s="328" t="s">
        <v>73</v>
      </c>
      <c r="C16" s="331">
        <v>0.31</v>
      </c>
      <c r="D16" s="331">
        <v>-0.13</v>
      </c>
      <c r="E16" s="331">
        <v>-0.06</v>
      </c>
      <c r="F16" s="331">
        <v>7.0000000000000007E-2</v>
      </c>
      <c r="G16" s="332">
        <v>0.11</v>
      </c>
      <c r="H16" s="333"/>
      <c r="I16" s="332">
        <v>0.24</v>
      </c>
      <c r="J16" s="331">
        <v>-0.04</v>
      </c>
      <c r="K16" s="332">
        <v>-0.02</v>
      </c>
      <c r="L16" s="331">
        <v>0.11</v>
      </c>
      <c r="M16" s="332">
        <v>0.12</v>
      </c>
      <c r="N16" s="334"/>
      <c r="O16" s="331">
        <v>0.11</v>
      </c>
      <c r="P16" s="331">
        <v>-0.05</v>
      </c>
      <c r="Q16" s="331">
        <v>-0.02</v>
      </c>
      <c r="R16" s="331">
        <v>0.04</v>
      </c>
      <c r="S16" s="331">
        <v>0.05</v>
      </c>
      <c r="T16" s="334"/>
      <c r="U16" s="335">
        <v>0</v>
      </c>
      <c r="V16" s="335">
        <v>0</v>
      </c>
      <c r="W16" s="336">
        <v>0</v>
      </c>
      <c r="X16" s="335">
        <v>0</v>
      </c>
      <c r="Y16" s="336">
        <v>0</v>
      </c>
      <c r="Z16" s="337"/>
      <c r="AA16" s="331">
        <v>0.21</v>
      </c>
      <c r="AB16" s="331">
        <v>-0.08</v>
      </c>
      <c r="AC16" s="331">
        <v>-0.03</v>
      </c>
      <c r="AD16" s="331">
        <v>7.0000000000000007E-2</v>
      </c>
      <c r="AE16" s="332">
        <v>0.1</v>
      </c>
    </row>
    <row r="17" spans="1:31" ht="12.6" customHeight="1" x14ac:dyDescent="0.2">
      <c r="A17" s="184"/>
      <c r="B17" s="328" t="s">
        <v>74</v>
      </c>
      <c r="C17" s="331">
        <v>0.16</v>
      </c>
      <c r="D17" s="331">
        <v>-0.2</v>
      </c>
      <c r="E17" s="331">
        <v>-0.16</v>
      </c>
      <c r="F17" s="331">
        <v>0.08</v>
      </c>
      <c r="G17" s="332">
        <v>0.09</v>
      </c>
      <c r="H17" s="333"/>
      <c r="I17" s="332">
        <v>0.14000000000000001</v>
      </c>
      <c r="J17" s="331">
        <v>-0.32</v>
      </c>
      <c r="K17" s="332">
        <v>-0.31</v>
      </c>
      <c r="L17" s="331">
        <v>0.05</v>
      </c>
      <c r="M17" s="332">
        <v>0.05</v>
      </c>
      <c r="N17" s="334"/>
      <c r="O17" s="331">
        <v>0.06</v>
      </c>
      <c r="P17" s="331">
        <v>-0.41</v>
      </c>
      <c r="Q17" s="331">
        <v>-0.41</v>
      </c>
      <c r="R17" s="331">
        <v>-0.03</v>
      </c>
      <c r="S17" s="331">
        <v>-0.03</v>
      </c>
      <c r="T17" s="334"/>
      <c r="U17" s="335">
        <v>0</v>
      </c>
      <c r="V17" s="335">
        <v>0</v>
      </c>
      <c r="W17" s="336">
        <v>0</v>
      </c>
      <c r="X17" s="335">
        <v>0</v>
      </c>
      <c r="Y17" s="336">
        <v>0</v>
      </c>
      <c r="Z17" s="337"/>
      <c r="AA17" s="331">
        <v>0.12</v>
      </c>
      <c r="AB17" s="331">
        <v>-0.31</v>
      </c>
      <c r="AC17" s="331">
        <v>-0.28999999999999998</v>
      </c>
      <c r="AD17" s="331">
        <v>0.03</v>
      </c>
      <c r="AE17" s="332">
        <v>0.03</v>
      </c>
    </row>
    <row r="18" spans="1:31" ht="12.6" customHeight="1" x14ac:dyDescent="0.2">
      <c r="A18" s="184"/>
      <c r="B18" s="328" t="s">
        <v>75</v>
      </c>
      <c r="C18" s="331">
        <v>7.0000000000000007E-2</v>
      </c>
      <c r="D18" s="331">
        <v>-0.28000000000000003</v>
      </c>
      <c r="E18" s="331">
        <v>-0.21</v>
      </c>
      <c r="F18" s="331">
        <v>-0.19</v>
      </c>
      <c r="G18" s="332">
        <v>-0.14000000000000001</v>
      </c>
      <c r="H18" s="333"/>
      <c r="I18" s="332">
        <v>0</v>
      </c>
      <c r="J18" s="331">
        <v>-0.03</v>
      </c>
      <c r="K18" s="332">
        <v>-0.02</v>
      </c>
      <c r="L18" s="331">
        <v>-0.01</v>
      </c>
      <c r="M18" s="332">
        <v>-0.01</v>
      </c>
      <c r="N18" s="334"/>
      <c r="O18" s="331">
        <v>0.02</v>
      </c>
      <c r="P18" s="331">
        <v>-0.19</v>
      </c>
      <c r="Q18" s="331">
        <v>-0.17</v>
      </c>
      <c r="R18" s="331">
        <v>-0.11</v>
      </c>
      <c r="S18" s="331">
        <v>-0.1</v>
      </c>
      <c r="T18" s="334"/>
      <c r="U18" s="335">
        <v>0</v>
      </c>
      <c r="V18" s="335">
        <v>0</v>
      </c>
      <c r="W18" s="336">
        <v>0</v>
      </c>
      <c r="X18" s="335">
        <v>0</v>
      </c>
      <c r="Y18" s="336">
        <v>0</v>
      </c>
      <c r="Z18" s="337"/>
      <c r="AA18" s="331">
        <v>0.03</v>
      </c>
      <c r="AB18" s="331">
        <v>-0.17</v>
      </c>
      <c r="AC18" s="331">
        <v>-0.14000000000000001</v>
      </c>
      <c r="AD18" s="331">
        <v>-0.1</v>
      </c>
      <c r="AE18" s="332">
        <v>-0.08</v>
      </c>
    </row>
    <row r="19" spans="1:31" ht="12.6" customHeight="1" x14ac:dyDescent="0.2">
      <c r="A19" s="400"/>
      <c r="B19" s="345" t="s">
        <v>76</v>
      </c>
      <c r="C19" s="338">
        <v>-1</v>
      </c>
      <c r="D19" s="338">
        <v>-0.11</v>
      </c>
      <c r="E19" s="339">
        <v>-0.04</v>
      </c>
      <c r="F19" s="338">
        <v>-0.43</v>
      </c>
      <c r="G19" s="339">
        <v>-0.39</v>
      </c>
      <c r="H19" s="340"/>
      <c r="I19" s="338">
        <v>-1</v>
      </c>
      <c r="J19" s="338">
        <v>-0.08</v>
      </c>
      <c r="K19" s="339">
        <v>-0.13</v>
      </c>
      <c r="L19" s="338">
        <v>-0.28999999999999998</v>
      </c>
      <c r="M19" s="339">
        <v>-0.33</v>
      </c>
      <c r="N19" s="341"/>
      <c r="O19" s="338">
        <v>-0.99</v>
      </c>
      <c r="P19" s="338">
        <v>0.26</v>
      </c>
      <c r="Q19" s="338">
        <v>0.08</v>
      </c>
      <c r="R19" s="338">
        <v>-0.18</v>
      </c>
      <c r="S19" s="338">
        <v>-0.3</v>
      </c>
      <c r="T19" s="341"/>
      <c r="U19" s="342">
        <v>0</v>
      </c>
      <c r="V19" s="342">
        <v>0</v>
      </c>
      <c r="W19" s="343">
        <v>0</v>
      </c>
      <c r="X19" s="342">
        <v>0</v>
      </c>
      <c r="Y19" s="343">
        <v>0</v>
      </c>
      <c r="Z19" s="344"/>
      <c r="AA19" s="338">
        <v>-1</v>
      </c>
      <c r="AB19" s="338">
        <v>0.02</v>
      </c>
      <c r="AC19" s="339">
        <v>-0.04</v>
      </c>
      <c r="AD19" s="338">
        <v>-0.28999999999999998</v>
      </c>
      <c r="AE19" s="339">
        <v>-0.33</v>
      </c>
    </row>
    <row r="20" spans="1:31" ht="12.6" customHeight="1" x14ac:dyDescent="0.2">
      <c r="A20" s="563" t="s">
        <v>77</v>
      </c>
      <c r="B20" s="564"/>
      <c r="C20" s="346">
        <v>0.24</v>
      </c>
      <c r="D20" s="346">
        <v>-0.13</v>
      </c>
      <c r="E20" s="346">
        <v>-0.06</v>
      </c>
      <c r="F20" s="346">
        <v>0.05</v>
      </c>
      <c r="G20" s="347">
        <v>0.09</v>
      </c>
      <c r="H20" s="348"/>
      <c r="I20" s="346">
        <v>0.19</v>
      </c>
      <c r="J20" s="346">
        <v>-0.06</v>
      </c>
      <c r="K20" s="347">
        <v>-0.04</v>
      </c>
      <c r="L20" s="346">
        <v>0.08</v>
      </c>
      <c r="M20" s="347">
        <v>0.09</v>
      </c>
      <c r="N20" s="349"/>
      <c r="O20" s="346">
        <v>0.08</v>
      </c>
      <c r="P20" s="346">
        <v>-7.0000000000000007E-2</v>
      </c>
      <c r="Q20" s="346">
        <v>-0.05</v>
      </c>
      <c r="R20" s="346">
        <v>0.02</v>
      </c>
      <c r="S20" s="346">
        <v>0.03</v>
      </c>
      <c r="T20" s="349"/>
      <c r="U20" s="350">
        <v>0</v>
      </c>
      <c r="V20" s="350">
        <v>0</v>
      </c>
      <c r="W20" s="351">
        <v>0</v>
      </c>
      <c r="X20" s="350">
        <v>0</v>
      </c>
      <c r="Y20" s="351">
        <v>0</v>
      </c>
      <c r="Z20" s="352"/>
      <c r="AA20" s="346">
        <v>0.17</v>
      </c>
      <c r="AB20" s="346">
        <v>-0.09</v>
      </c>
      <c r="AC20" s="346">
        <v>-0.05</v>
      </c>
      <c r="AD20" s="346">
        <v>0.05</v>
      </c>
      <c r="AE20" s="347">
        <v>7.0000000000000007E-2</v>
      </c>
    </row>
    <row r="21" spans="1:31" ht="12.6" customHeight="1" x14ac:dyDescent="0.2">
      <c r="A21" s="111"/>
      <c r="B21" s="111"/>
      <c r="C21" s="353"/>
      <c r="D21" s="353"/>
      <c r="E21" s="353"/>
      <c r="F21" s="353"/>
      <c r="G21" s="353"/>
      <c r="H21" s="26"/>
      <c r="I21" s="353"/>
      <c r="J21" s="353"/>
      <c r="K21" s="353"/>
      <c r="L21" s="353"/>
      <c r="M21" s="354"/>
      <c r="N21" s="355"/>
      <c r="O21" s="353"/>
      <c r="P21" s="353"/>
      <c r="Q21" s="353"/>
      <c r="R21" s="353"/>
      <c r="S21" s="353"/>
      <c r="T21" s="355"/>
      <c r="U21" s="356"/>
      <c r="V21" s="356"/>
      <c r="W21" s="357"/>
      <c r="X21" s="356"/>
      <c r="Y21" s="357"/>
      <c r="Z21" s="102"/>
      <c r="AA21" s="353"/>
      <c r="AB21" s="353"/>
      <c r="AC21" s="353"/>
      <c r="AD21" s="353"/>
      <c r="AE21" s="354"/>
    </row>
    <row r="22" spans="1:31" ht="12.6" customHeight="1" x14ac:dyDescent="0.2">
      <c r="A22" s="184"/>
      <c r="B22" s="328" t="s">
        <v>78</v>
      </c>
      <c r="C22" s="332">
        <v>-0.05</v>
      </c>
      <c r="D22" s="358" t="s">
        <v>134</v>
      </c>
      <c r="E22" s="331">
        <v>-0.09</v>
      </c>
      <c r="F22" s="331">
        <v>-0.05</v>
      </c>
      <c r="G22" s="331">
        <v>-0.05</v>
      </c>
      <c r="H22" s="184"/>
      <c r="I22" s="332">
        <v>-0.09</v>
      </c>
      <c r="J22" s="331">
        <v>-0.15</v>
      </c>
      <c r="K22" s="332">
        <v>-0.1</v>
      </c>
      <c r="L22" s="332">
        <v>-0.1</v>
      </c>
      <c r="M22" s="332">
        <v>-0.09</v>
      </c>
      <c r="N22" s="359"/>
      <c r="O22" s="332">
        <v>-0.06</v>
      </c>
      <c r="P22" s="331">
        <v>-0.04</v>
      </c>
      <c r="Q22" s="332">
        <v>-0.05</v>
      </c>
      <c r="R22" s="331">
        <v>-0.06</v>
      </c>
      <c r="S22" s="331">
        <v>-0.06</v>
      </c>
      <c r="T22" s="359"/>
      <c r="U22" s="336">
        <v>0</v>
      </c>
      <c r="V22" s="335">
        <v>0</v>
      </c>
      <c r="W22" s="336">
        <v>0</v>
      </c>
      <c r="X22" s="335">
        <v>0</v>
      </c>
      <c r="Y22" s="336">
        <v>0</v>
      </c>
      <c r="Z22" s="112"/>
      <c r="AA22" s="331">
        <v>-0.06</v>
      </c>
      <c r="AB22" s="331">
        <v>-0.14000000000000001</v>
      </c>
      <c r="AC22" s="331">
        <v>-0.08</v>
      </c>
      <c r="AD22" s="331">
        <v>-7.0000000000000007E-2</v>
      </c>
      <c r="AE22" s="332">
        <v>-0.06</v>
      </c>
    </row>
    <row r="23" spans="1:31" ht="12.6" customHeight="1" x14ac:dyDescent="0.2">
      <c r="A23" s="184"/>
      <c r="B23" s="328" t="s">
        <v>79</v>
      </c>
      <c r="C23" s="332">
        <v>0</v>
      </c>
      <c r="D23" s="358" t="s">
        <v>21</v>
      </c>
      <c r="E23" s="358" t="s">
        <v>21</v>
      </c>
      <c r="F23" s="358" t="s">
        <v>21</v>
      </c>
      <c r="G23" s="358" t="s">
        <v>21</v>
      </c>
      <c r="H23" s="184"/>
      <c r="I23" s="332">
        <v>0</v>
      </c>
      <c r="J23" s="358" t="s">
        <v>21</v>
      </c>
      <c r="K23" s="360" t="s">
        <v>21</v>
      </c>
      <c r="L23" s="360" t="s">
        <v>21</v>
      </c>
      <c r="M23" s="360" t="s">
        <v>21</v>
      </c>
      <c r="N23" s="359"/>
      <c r="O23" s="332">
        <v>0</v>
      </c>
      <c r="P23" s="358" t="s">
        <v>21</v>
      </c>
      <c r="Q23" s="360" t="s">
        <v>21</v>
      </c>
      <c r="R23" s="358" t="s">
        <v>21</v>
      </c>
      <c r="S23" s="358" t="s">
        <v>21</v>
      </c>
      <c r="T23" s="359"/>
      <c r="U23" s="336"/>
      <c r="V23" s="335"/>
      <c r="W23" s="336"/>
      <c r="X23" s="335"/>
      <c r="Y23" s="336"/>
      <c r="Z23" s="112"/>
      <c r="AA23" s="331">
        <v>0</v>
      </c>
      <c r="AB23" s="358" t="s">
        <v>21</v>
      </c>
      <c r="AC23" s="358" t="s">
        <v>21</v>
      </c>
      <c r="AD23" s="358" t="s">
        <v>21</v>
      </c>
      <c r="AE23" s="360" t="s">
        <v>21</v>
      </c>
    </row>
    <row r="24" spans="1:31" ht="12.6" customHeight="1" x14ac:dyDescent="0.2">
      <c r="A24" s="184"/>
      <c r="B24" s="328" t="s">
        <v>80</v>
      </c>
      <c r="C24" s="332">
        <v>-0.89</v>
      </c>
      <c r="D24" s="331">
        <v>-0.28000000000000003</v>
      </c>
      <c r="E24" s="331">
        <v>-0.25</v>
      </c>
      <c r="F24" s="331">
        <v>-0.5</v>
      </c>
      <c r="G24" s="331">
        <v>-0.48</v>
      </c>
      <c r="H24" s="184"/>
      <c r="I24" s="332">
        <v>-0.63</v>
      </c>
      <c r="J24" s="331">
        <v>-0.28999999999999998</v>
      </c>
      <c r="K24" s="332">
        <v>-0.32</v>
      </c>
      <c r="L24" s="332">
        <v>-0.37</v>
      </c>
      <c r="M24" s="332">
        <v>-0.39</v>
      </c>
      <c r="N24" s="359"/>
      <c r="O24" s="332">
        <v>-0.83</v>
      </c>
      <c r="P24" s="331">
        <v>-0.32</v>
      </c>
      <c r="Q24" s="332">
        <v>-0.39</v>
      </c>
      <c r="R24" s="331">
        <v>-0.45</v>
      </c>
      <c r="S24" s="331">
        <v>-0.51</v>
      </c>
      <c r="T24" s="359"/>
      <c r="U24" s="336">
        <v>0</v>
      </c>
      <c r="V24" s="335">
        <v>0</v>
      </c>
      <c r="W24" s="336">
        <v>0</v>
      </c>
      <c r="X24" s="335">
        <v>0</v>
      </c>
      <c r="Y24" s="336">
        <v>0</v>
      </c>
      <c r="Z24" s="112"/>
      <c r="AA24" s="331">
        <v>-0.81</v>
      </c>
      <c r="AB24" s="331">
        <v>-0.3</v>
      </c>
      <c r="AC24" s="331">
        <v>-0.32</v>
      </c>
      <c r="AD24" s="331">
        <v>-0.44</v>
      </c>
      <c r="AE24" s="332">
        <v>-0.46</v>
      </c>
    </row>
    <row r="25" spans="1:31" ht="12.6" customHeight="1" x14ac:dyDescent="0.2">
      <c r="A25" s="184"/>
      <c r="B25" s="328" t="s">
        <v>81</v>
      </c>
      <c r="C25" s="332">
        <v>0.21</v>
      </c>
      <c r="D25" s="331">
        <v>0</v>
      </c>
      <c r="E25" s="331">
        <v>0.04</v>
      </c>
      <c r="F25" s="331">
        <v>0.09</v>
      </c>
      <c r="G25" s="331">
        <v>0.11</v>
      </c>
      <c r="H25" s="184"/>
      <c r="I25" s="332">
        <v>0.28999999999999998</v>
      </c>
      <c r="J25" s="331">
        <v>-0.01</v>
      </c>
      <c r="K25" s="332">
        <v>-0.05</v>
      </c>
      <c r="L25" s="332">
        <v>0.12</v>
      </c>
      <c r="M25" s="332">
        <v>0.1</v>
      </c>
      <c r="N25" s="359"/>
      <c r="O25" s="332">
        <v>0.28999999999999998</v>
      </c>
      <c r="P25" s="331">
        <v>-0.02</v>
      </c>
      <c r="Q25" s="332">
        <v>-0.09</v>
      </c>
      <c r="R25" s="331">
        <v>0.12</v>
      </c>
      <c r="S25" s="331">
        <v>0.08</v>
      </c>
      <c r="T25" s="359"/>
      <c r="U25" s="336">
        <v>0</v>
      </c>
      <c r="V25" s="335">
        <v>0</v>
      </c>
      <c r="W25" s="336">
        <v>0</v>
      </c>
      <c r="X25" s="335">
        <v>0</v>
      </c>
      <c r="Y25" s="336">
        <v>0</v>
      </c>
      <c r="Z25" s="112"/>
      <c r="AA25" s="331">
        <v>0.27</v>
      </c>
      <c r="AB25" s="331">
        <v>-0.01</v>
      </c>
      <c r="AC25" s="331">
        <v>-0.04</v>
      </c>
      <c r="AD25" s="331">
        <v>0.11</v>
      </c>
      <c r="AE25" s="332">
        <v>0.1</v>
      </c>
    </row>
    <row r="26" spans="1:31" ht="12.6" customHeight="1" x14ac:dyDescent="0.2">
      <c r="A26" s="184"/>
      <c r="B26" s="328" t="s">
        <v>82</v>
      </c>
      <c r="C26" s="360" t="s">
        <v>135</v>
      </c>
      <c r="D26" s="331">
        <v>-0.22</v>
      </c>
      <c r="E26" s="331">
        <v>-0.11</v>
      </c>
      <c r="F26" s="331">
        <v>0.15</v>
      </c>
      <c r="G26" s="331">
        <v>0.16</v>
      </c>
      <c r="H26" s="184"/>
      <c r="I26" s="332">
        <v>0.18</v>
      </c>
      <c r="J26" s="331">
        <v>-0.06</v>
      </c>
      <c r="K26" s="332">
        <v>0</v>
      </c>
      <c r="L26" s="332">
        <v>0.17</v>
      </c>
      <c r="M26" s="332">
        <v>0.17</v>
      </c>
      <c r="N26" s="359"/>
      <c r="O26" s="332">
        <v>0.06</v>
      </c>
      <c r="P26" s="331">
        <v>-7.0000000000000007E-2</v>
      </c>
      <c r="Q26" s="332">
        <v>-0.05</v>
      </c>
      <c r="R26" s="331">
        <v>0.05</v>
      </c>
      <c r="S26" s="331">
        <v>0.05</v>
      </c>
      <c r="T26" s="359"/>
      <c r="U26" s="336">
        <v>0</v>
      </c>
      <c r="V26" s="335">
        <v>0</v>
      </c>
      <c r="W26" s="336">
        <v>0</v>
      </c>
      <c r="X26" s="335">
        <v>0</v>
      </c>
      <c r="Y26" s="336">
        <v>0</v>
      </c>
      <c r="Z26" s="112"/>
      <c r="AA26" s="331">
        <v>0.12</v>
      </c>
      <c r="AB26" s="331">
        <v>-0.12</v>
      </c>
      <c r="AC26" s="331">
        <v>-0.05</v>
      </c>
      <c r="AD26" s="331">
        <v>0.11</v>
      </c>
      <c r="AE26" s="332">
        <v>0.11</v>
      </c>
    </row>
    <row r="27" spans="1:31" ht="12.6" customHeight="1" x14ac:dyDescent="0.2">
      <c r="A27" s="184"/>
      <c r="B27" s="328" t="s">
        <v>83</v>
      </c>
      <c r="C27" s="332">
        <v>-0.14000000000000001</v>
      </c>
      <c r="D27" s="331">
        <v>-7.0000000000000007E-2</v>
      </c>
      <c r="E27" s="331">
        <v>0.01</v>
      </c>
      <c r="F27" s="331">
        <v>-0.11</v>
      </c>
      <c r="G27" s="331">
        <v>-0.08</v>
      </c>
      <c r="H27" s="184"/>
      <c r="I27" s="332">
        <v>0.05</v>
      </c>
      <c r="J27" s="331">
        <v>0.11</v>
      </c>
      <c r="K27" s="332">
        <v>0.14000000000000001</v>
      </c>
      <c r="L27" s="332">
        <v>7.0000000000000007E-2</v>
      </c>
      <c r="M27" s="332">
        <v>0.08</v>
      </c>
      <c r="N27" s="359"/>
      <c r="O27" s="332">
        <v>-0.14000000000000001</v>
      </c>
      <c r="P27" s="331">
        <v>-0.01</v>
      </c>
      <c r="Q27" s="332">
        <v>0.01</v>
      </c>
      <c r="R27" s="331">
        <v>-0.09</v>
      </c>
      <c r="S27" s="331">
        <v>-0.08</v>
      </c>
      <c r="T27" s="359"/>
      <c r="U27" s="336">
        <v>0</v>
      </c>
      <c r="V27" s="335">
        <v>0</v>
      </c>
      <c r="W27" s="336">
        <v>0</v>
      </c>
      <c r="X27" s="335">
        <v>0</v>
      </c>
      <c r="Y27" s="336">
        <v>0</v>
      </c>
      <c r="Z27" s="112"/>
      <c r="AA27" s="331">
        <v>-0.08</v>
      </c>
      <c r="AB27" s="331">
        <v>0.01</v>
      </c>
      <c r="AC27" s="331">
        <v>0.05</v>
      </c>
      <c r="AD27" s="331">
        <v>-0.05</v>
      </c>
      <c r="AE27" s="332">
        <v>-0.03</v>
      </c>
    </row>
    <row r="28" spans="1:31" ht="12.6" customHeight="1" x14ac:dyDescent="0.2">
      <c r="A28" s="184"/>
      <c r="B28" s="328" t="s">
        <v>84</v>
      </c>
      <c r="C28" s="332">
        <v>-0.1</v>
      </c>
      <c r="D28" s="331">
        <v>-0.06</v>
      </c>
      <c r="E28" s="331">
        <v>-0.01</v>
      </c>
      <c r="F28" s="331">
        <v>-0.08</v>
      </c>
      <c r="G28" s="331">
        <v>-0.05</v>
      </c>
      <c r="H28" s="184"/>
      <c r="I28" s="332">
        <v>-0.16</v>
      </c>
      <c r="J28" s="331">
        <v>0.04</v>
      </c>
      <c r="K28" s="332">
        <v>0.02</v>
      </c>
      <c r="L28" s="332">
        <v>-0.05</v>
      </c>
      <c r="M28" s="332">
        <v>-0.06</v>
      </c>
      <c r="N28" s="359"/>
      <c r="O28" s="332">
        <v>-0.12</v>
      </c>
      <c r="P28" s="331">
        <v>-0.01</v>
      </c>
      <c r="Q28" s="332">
        <v>-0.05</v>
      </c>
      <c r="R28" s="331">
        <v>-0.06</v>
      </c>
      <c r="S28" s="331">
        <v>-0.08</v>
      </c>
      <c r="T28" s="359"/>
      <c r="U28" s="336">
        <v>0</v>
      </c>
      <c r="V28" s="335">
        <v>0</v>
      </c>
      <c r="W28" s="336">
        <v>0</v>
      </c>
      <c r="X28" s="335">
        <v>0</v>
      </c>
      <c r="Y28" s="336">
        <v>0</v>
      </c>
      <c r="Z28" s="112"/>
      <c r="AA28" s="331">
        <v>-0.13</v>
      </c>
      <c r="AB28" s="331">
        <v>-0.01</v>
      </c>
      <c r="AC28" s="331">
        <v>-0.01</v>
      </c>
      <c r="AD28" s="331">
        <v>-0.06</v>
      </c>
      <c r="AE28" s="332">
        <v>-0.06</v>
      </c>
    </row>
    <row r="29" spans="1:31" ht="12.6" customHeight="1" x14ac:dyDescent="0.2">
      <c r="A29" s="184"/>
      <c r="B29" s="328" t="s">
        <v>85</v>
      </c>
      <c r="C29" s="332">
        <v>0.34</v>
      </c>
      <c r="D29" s="331">
        <v>-0.15</v>
      </c>
      <c r="E29" s="331">
        <v>-7.0000000000000007E-2</v>
      </c>
      <c r="F29" s="331">
        <v>0.13</v>
      </c>
      <c r="G29" s="331">
        <v>0.16</v>
      </c>
      <c r="H29" s="184"/>
      <c r="I29" s="332">
        <v>0.09</v>
      </c>
      <c r="J29" s="331">
        <v>0</v>
      </c>
      <c r="K29" s="332">
        <v>0.05</v>
      </c>
      <c r="L29" s="332">
        <v>0.05</v>
      </c>
      <c r="M29" s="332">
        <v>7.0000000000000007E-2</v>
      </c>
      <c r="N29" s="359"/>
      <c r="O29" s="332">
        <v>0.05</v>
      </c>
      <c r="P29" s="331">
        <v>-0.04</v>
      </c>
      <c r="Q29" s="332">
        <v>0.01</v>
      </c>
      <c r="R29" s="331">
        <v>0.02</v>
      </c>
      <c r="S29" s="331">
        <v>0.04</v>
      </c>
      <c r="T29" s="359"/>
      <c r="U29" s="336">
        <v>0</v>
      </c>
      <c r="V29" s="335">
        <v>0</v>
      </c>
      <c r="W29" s="336">
        <v>0</v>
      </c>
      <c r="X29" s="335">
        <v>0</v>
      </c>
      <c r="Y29" s="336">
        <v>0</v>
      </c>
      <c r="Z29" s="112"/>
      <c r="AA29" s="331">
        <v>0.16</v>
      </c>
      <c r="AB29" s="331">
        <v>-0.06</v>
      </c>
      <c r="AC29" s="331">
        <v>0</v>
      </c>
      <c r="AD29" s="331">
        <v>7.0000000000000007E-2</v>
      </c>
      <c r="AE29" s="332">
        <v>0.09</v>
      </c>
    </row>
    <row r="30" spans="1:31" ht="12.6" customHeight="1" x14ac:dyDescent="0.2">
      <c r="A30" s="184"/>
      <c r="B30" s="328" t="s">
        <v>86</v>
      </c>
      <c r="C30" s="332">
        <v>0.96</v>
      </c>
      <c r="D30" s="331">
        <v>1.1000000000000001</v>
      </c>
      <c r="E30" s="331">
        <v>1.24</v>
      </c>
      <c r="F30" s="331">
        <v>0.99</v>
      </c>
      <c r="G30" s="331">
        <v>1.02</v>
      </c>
      <c r="H30" s="184"/>
      <c r="I30" s="360" t="s">
        <v>21</v>
      </c>
      <c r="J30" s="358" t="s">
        <v>21</v>
      </c>
      <c r="K30" s="360" t="s">
        <v>21</v>
      </c>
      <c r="L30" s="360" t="s">
        <v>21</v>
      </c>
      <c r="M30" s="360" t="s">
        <v>21</v>
      </c>
      <c r="N30" s="359"/>
      <c r="O30" s="360" t="s">
        <v>21</v>
      </c>
      <c r="P30" s="358" t="s">
        <v>21</v>
      </c>
      <c r="Q30" s="360" t="s">
        <v>21</v>
      </c>
      <c r="R30" s="358" t="s">
        <v>21</v>
      </c>
      <c r="S30" s="358" t="s">
        <v>21</v>
      </c>
      <c r="T30" s="359"/>
      <c r="U30" s="336">
        <v>0</v>
      </c>
      <c r="V30" s="335">
        <v>0</v>
      </c>
      <c r="W30" s="336">
        <v>0</v>
      </c>
      <c r="X30" s="335">
        <v>0</v>
      </c>
      <c r="Y30" s="336">
        <v>0</v>
      </c>
      <c r="Z30" s="112"/>
      <c r="AA30" s="331">
        <v>1.33</v>
      </c>
      <c r="AB30" s="358" t="s">
        <v>21</v>
      </c>
      <c r="AC30" s="358" t="s">
        <v>21</v>
      </c>
      <c r="AD30" s="358" t="s">
        <v>21</v>
      </c>
      <c r="AE30" s="360" t="s">
        <v>21</v>
      </c>
    </row>
    <row r="31" spans="1:31" ht="12.6" customHeight="1" x14ac:dyDescent="0.2">
      <c r="A31" s="184"/>
      <c r="B31" s="328" t="s">
        <v>87</v>
      </c>
      <c r="C31" s="332">
        <v>0.2</v>
      </c>
      <c r="D31" s="358" t="s">
        <v>136</v>
      </c>
      <c r="E31" s="331">
        <v>0.17</v>
      </c>
      <c r="F31" s="331">
        <v>0.15</v>
      </c>
      <c r="G31" s="331">
        <v>0.18</v>
      </c>
      <c r="H31" s="184"/>
      <c r="I31" s="332">
        <v>0.43</v>
      </c>
      <c r="J31" s="331">
        <v>0.56999999999999995</v>
      </c>
      <c r="K31" s="332">
        <v>0.32</v>
      </c>
      <c r="L31" s="332">
        <v>0.51</v>
      </c>
      <c r="M31" s="332">
        <v>0.37</v>
      </c>
      <c r="N31" s="359"/>
      <c r="O31" s="332">
        <v>0.25</v>
      </c>
      <c r="P31" s="331">
        <v>0.24</v>
      </c>
      <c r="Q31" s="332">
        <v>0.19</v>
      </c>
      <c r="R31" s="331">
        <v>0.25</v>
      </c>
      <c r="S31" s="331">
        <v>0.22</v>
      </c>
      <c r="T31" s="359"/>
      <c r="U31" s="336">
        <v>0</v>
      </c>
      <c r="V31" s="335">
        <v>0</v>
      </c>
      <c r="W31" s="336">
        <v>0</v>
      </c>
      <c r="X31" s="335">
        <v>0</v>
      </c>
      <c r="Y31" s="336">
        <v>0</v>
      </c>
      <c r="Z31" s="112"/>
      <c r="AA31" s="331">
        <v>0.28999999999999998</v>
      </c>
      <c r="AB31" s="331">
        <v>0.3</v>
      </c>
      <c r="AC31" s="331">
        <v>0.22</v>
      </c>
      <c r="AD31" s="331">
        <v>0.3</v>
      </c>
      <c r="AE31" s="332">
        <v>0.25</v>
      </c>
    </row>
    <row r="32" spans="1:31" ht="12.6" customHeight="1" x14ac:dyDescent="0.2">
      <c r="A32" s="184"/>
      <c r="B32" s="328" t="s">
        <v>88</v>
      </c>
      <c r="C32" s="360" t="s">
        <v>21</v>
      </c>
      <c r="D32" s="358" t="s">
        <v>21</v>
      </c>
      <c r="E32" s="358" t="s">
        <v>21</v>
      </c>
      <c r="F32" s="358" t="s">
        <v>21</v>
      </c>
      <c r="G32" s="358" t="s">
        <v>21</v>
      </c>
      <c r="H32" s="184"/>
      <c r="I32" s="360" t="s">
        <v>21</v>
      </c>
      <c r="J32" s="358" t="s">
        <v>21</v>
      </c>
      <c r="K32" s="360" t="s">
        <v>21</v>
      </c>
      <c r="L32" s="360" t="s">
        <v>21</v>
      </c>
      <c r="M32" s="360" t="s">
        <v>21</v>
      </c>
      <c r="N32" s="359"/>
      <c r="O32" s="360" t="s">
        <v>21</v>
      </c>
      <c r="P32" s="358" t="s">
        <v>21</v>
      </c>
      <c r="Q32" s="360" t="s">
        <v>21</v>
      </c>
      <c r="R32" s="358" t="s">
        <v>21</v>
      </c>
      <c r="S32" s="358" t="s">
        <v>21</v>
      </c>
      <c r="T32" s="359"/>
      <c r="U32" s="336">
        <v>0</v>
      </c>
      <c r="V32" s="335">
        <v>0</v>
      </c>
      <c r="W32" s="336">
        <v>0</v>
      </c>
      <c r="X32" s="335">
        <v>0</v>
      </c>
      <c r="Y32" s="336">
        <v>0</v>
      </c>
      <c r="Z32" s="112"/>
      <c r="AA32" s="358" t="s">
        <v>21</v>
      </c>
      <c r="AB32" s="358" t="s">
        <v>21</v>
      </c>
      <c r="AC32" s="358" t="s">
        <v>21</v>
      </c>
      <c r="AD32" s="358" t="s">
        <v>21</v>
      </c>
      <c r="AE32" s="360" t="s">
        <v>21</v>
      </c>
    </row>
    <row r="33" spans="1:31" ht="12.6" customHeight="1" x14ac:dyDescent="0.2">
      <c r="A33" s="184"/>
      <c r="B33" s="328" t="s">
        <v>89</v>
      </c>
      <c r="C33" s="332">
        <v>-0.94</v>
      </c>
      <c r="D33" s="331">
        <v>1.32</v>
      </c>
      <c r="E33" s="331">
        <v>1.4</v>
      </c>
      <c r="F33" s="331">
        <v>1.1200000000000001</v>
      </c>
      <c r="G33" s="331">
        <v>1.19</v>
      </c>
      <c r="H33" s="184"/>
      <c r="I33" s="360" t="s">
        <v>21</v>
      </c>
      <c r="J33" s="331">
        <v>-0.25</v>
      </c>
      <c r="K33" s="332">
        <v>-0.23</v>
      </c>
      <c r="L33" s="332">
        <v>-0.15</v>
      </c>
      <c r="M33" s="332">
        <v>-0.13</v>
      </c>
      <c r="N33" s="359"/>
      <c r="O33" s="332">
        <v>-0.62</v>
      </c>
      <c r="P33" s="331">
        <v>-0.3</v>
      </c>
      <c r="Q33" s="332">
        <v>-0.27</v>
      </c>
      <c r="R33" s="331">
        <v>-0.3</v>
      </c>
      <c r="S33" s="331">
        <v>-0.27</v>
      </c>
      <c r="T33" s="359"/>
      <c r="U33" s="336">
        <v>0</v>
      </c>
      <c r="V33" s="335">
        <v>0</v>
      </c>
      <c r="W33" s="336">
        <v>0</v>
      </c>
      <c r="X33" s="335">
        <v>0</v>
      </c>
      <c r="Y33" s="336">
        <v>0</v>
      </c>
      <c r="Z33" s="112"/>
      <c r="AA33" s="331">
        <v>-7.0000000000000007E-2</v>
      </c>
      <c r="AB33" s="331">
        <v>0.26</v>
      </c>
      <c r="AC33" s="331">
        <v>0.31</v>
      </c>
      <c r="AD33" s="331">
        <v>0.25</v>
      </c>
      <c r="AE33" s="332">
        <v>0.3</v>
      </c>
    </row>
    <row r="34" spans="1:31" ht="12.6" customHeight="1" x14ac:dyDescent="0.2">
      <c r="A34" s="563" t="s">
        <v>90</v>
      </c>
      <c r="B34" s="565"/>
      <c r="C34" s="347">
        <v>0.14000000000000001</v>
      </c>
      <c r="D34" s="346">
        <v>0</v>
      </c>
      <c r="E34" s="346">
        <v>0.06</v>
      </c>
      <c r="F34" s="346">
        <v>0.08</v>
      </c>
      <c r="G34" s="346">
        <v>0.11</v>
      </c>
      <c r="H34" s="348"/>
      <c r="I34" s="346">
        <v>0.24</v>
      </c>
      <c r="J34" s="339">
        <v>0.14000000000000001</v>
      </c>
      <c r="K34" s="346">
        <v>0.13</v>
      </c>
      <c r="L34" s="332">
        <v>0.2</v>
      </c>
      <c r="M34" s="347">
        <v>0.19</v>
      </c>
      <c r="N34" s="349"/>
      <c r="O34" s="346">
        <v>0.13</v>
      </c>
      <c r="P34" s="346">
        <v>0.08</v>
      </c>
      <c r="Q34" s="347">
        <v>0.06</v>
      </c>
      <c r="R34" s="346">
        <v>0.11</v>
      </c>
      <c r="S34" s="346">
        <v>0.1</v>
      </c>
      <c r="T34" s="349"/>
      <c r="U34" s="350">
        <v>0</v>
      </c>
      <c r="V34" s="350">
        <v>0</v>
      </c>
      <c r="W34" s="351">
        <v>0</v>
      </c>
      <c r="X34" s="350">
        <v>0</v>
      </c>
      <c r="Y34" s="351">
        <v>0</v>
      </c>
      <c r="Z34" s="352"/>
      <c r="AA34" s="346">
        <v>0.17</v>
      </c>
      <c r="AB34" s="346">
        <v>7.0000000000000007E-2</v>
      </c>
      <c r="AC34" s="346">
        <v>0.08</v>
      </c>
      <c r="AD34" s="346">
        <v>0.13</v>
      </c>
      <c r="AE34" s="347">
        <v>0.13</v>
      </c>
    </row>
    <row r="35" spans="1:31" ht="12.6" customHeight="1" x14ac:dyDescent="0.2">
      <c r="A35" s="111"/>
      <c r="B35" s="111"/>
      <c r="C35" s="353"/>
      <c r="D35" s="353"/>
      <c r="E35" s="353"/>
      <c r="F35" s="353"/>
      <c r="G35" s="353"/>
      <c r="H35" s="26"/>
      <c r="I35" s="353"/>
      <c r="J35" s="353"/>
      <c r="K35" s="353"/>
      <c r="L35" s="353"/>
      <c r="M35" s="354"/>
      <c r="N35" s="355"/>
      <c r="O35" s="353"/>
      <c r="P35" s="353"/>
      <c r="Q35" s="353"/>
      <c r="R35" s="353"/>
      <c r="S35" s="353"/>
      <c r="T35" s="355"/>
      <c r="U35" s="356"/>
      <c r="V35" s="356"/>
      <c r="W35" s="357"/>
      <c r="X35" s="356"/>
      <c r="Y35" s="357"/>
      <c r="Z35" s="102"/>
      <c r="AA35" s="353"/>
      <c r="AB35" s="353"/>
      <c r="AC35" s="353"/>
      <c r="AD35" s="353"/>
      <c r="AE35" s="354"/>
    </row>
    <row r="36" spans="1:31" ht="12.6" customHeight="1" x14ac:dyDescent="0.2">
      <c r="A36" s="111"/>
      <c r="B36" s="109" t="s">
        <v>91</v>
      </c>
      <c r="C36" s="332">
        <v>0</v>
      </c>
      <c r="D36" s="332">
        <v>0</v>
      </c>
      <c r="E36" s="332">
        <v>0</v>
      </c>
      <c r="F36" s="332">
        <v>0</v>
      </c>
      <c r="G36" s="332">
        <v>0</v>
      </c>
      <c r="H36" s="26"/>
      <c r="I36" s="361" t="s">
        <v>21</v>
      </c>
      <c r="J36" s="353">
        <v>0</v>
      </c>
      <c r="K36" s="354">
        <v>0</v>
      </c>
      <c r="L36" s="361" t="s">
        <v>21</v>
      </c>
      <c r="M36" s="361" t="s">
        <v>21</v>
      </c>
      <c r="N36" s="355"/>
      <c r="O36" s="362" t="s">
        <v>21</v>
      </c>
      <c r="P36" s="362" t="s">
        <v>21</v>
      </c>
      <c r="Q36" s="361" t="s">
        <v>21</v>
      </c>
      <c r="R36" s="361" t="s">
        <v>21</v>
      </c>
      <c r="S36" s="361" t="s">
        <v>21</v>
      </c>
      <c r="T36" s="355"/>
      <c r="U36" s="356">
        <v>0</v>
      </c>
      <c r="V36" s="356">
        <v>0</v>
      </c>
      <c r="W36" s="357"/>
      <c r="X36" s="357">
        <v>0</v>
      </c>
      <c r="Y36" s="357">
        <v>0</v>
      </c>
      <c r="Z36" s="102"/>
      <c r="AA36" s="362" t="s">
        <v>21</v>
      </c>
      <c r="AB36" s="362" t="s">
        <v>21</v>
      </c>
      <c r="AC36" s="361" t="s">
        <v>21</v>
      </c>
      <c r="AD36" s="361" t="s">
        <v>21</v>
      </c>
      <c r="AE36" s="361" t="s">
        <v>21</v>
      </c>
    </row>
    <row r="37" spans="1:31" ht="12.6" customHeight="1" x14ac:dyDescent="0.2">
      <c r="A37" s="109" t="s">
        <v>92</v>
      </c>
      <c r="B37" s="111"/>
      <c r="C37" s="363">
        <v>0</v>
      </c>
      <c r="D37" s="363">
        <v>0</v>
      </c>
      <c r="E37" s="363">
        <v>0</v>
      </c>
      <c r="F37" s="363">
        <v>0</v>
      </c>
      <c r="G37" s="363">
        <v>0</v>
      </c>
      <c r="H37" s="364"/>
      <c r="I37" s="3" t="s">
        <v>21</v>
      </c>
      <c r="J37" s="365">
        <v>0</v>
      </c>
      <c r="K37" s="363">
        <v>0</v>
      </c>
      <c r="L37" s="3" t="s">
        <v>21</v>
      </c>
      <c r="M37" s="3" t="s">
        <v>21</v>
      </c>
      <c r="N37" s="366"/>
      <c r="O37" s="248" t="s">
        <v>21</v>
      </c>
      <c r="P37" s="248" t="s">
        <v>21</v>
      </c>
      <c r="Q37" s="3" t="s">
        <v>21</v>
      </c>
      <c r="R37" s="3" t="s">
        <v>21</v>
      </c>
      <c r="S37" s="3" t="s">
        <v>21</v>
      </c>
      <c r="T37" s="366"/>
      <c r="U37" s="367">
        <v>0</v>
      </c>
      <c r="V37" s="367">
        <v>0</v>
      </c>
      <c r="W37" s="368"/>
      <c r="X37" s="368">
        <v>0</v>
      </c>
      <c r="Y37" s="368">
        <v>0</v>
      </c>
      <c r="Z37" s="369"/>
      <c r="AA37" s="248" t="s">
        <v>21</v>
      </c>
      <c r="AB37" s="248" t="s">
        <v>21</v>
      </c>
      <c r="AC37" s="3" t="s">
        <v>21</v>
      </c>
      <c r="AD37" s="3" t="s">
        <v>21</v>
      </c>
      <c r="AE37" s="3" t="s">
        <v>21</v>
      </c>
    </row>
    <row r="38" spans="1:31" ht="12.6" customHeight="1" x14ac:dyDescent="0.2">
      <c r="A38" s="184"/>
      <c r="B38" s="184"/>
      <c r="C38" s="331"/>
      <c r="D38" s="331"/>
      <c r="E38" s="331"/>
      <c r="F38" s="331"/>
      <c r="G38" s="331"/>
      <c r="H38" s="333"/>
      <c r="I38" s="331"/>
      <c r="J38" s="331"/>
      <c r="K38" s="331"/>
      <c r="L38" s="331"/>
      <c r="M38" s="332"/>
      <c r="N38" s="334"/>
      <c r="O38" s="331"/>
      <c r="P38" s="331"/>
      <c r="Q38" s="331"/>
      <c r="R38" s="331"/>
      <c r="S38" s="331"/>
      <c r="T38" s="334"/>
      <c r="U38" s="335"/>
      <c r="V38" s="335"/>
      <c r="W38" s="336"/>
      <c r="X38" s="335"/>
      <c r="Y38" s="336"/>
      <c r="Z38" s="337"/>
      <c r="AA38" s="331"/>
      <c r="AB38" s="331"/>
      <c r="AC38" s="331"/>
      <c r="AD38" s="331"/>
      <c r="AE38" s="332"/>
    </row>
    <row r="39" spans="1:31" ht="12.6" customHeight="1" x14ac:dyDescent="0.2">
      <c r="A39" s="184"/>
      <c r="B39" s="328" t="s">
        <v>93</v>
      </c>
      <c r="C39" s="331">
        <v>-0.56999999999999995</v>
      </c>
      <c r="D39" s="331">
        <v>-0.25</v>
      </c>
      <c r="E39" s="331">
        <v>-0.2</v>
      </c>
      <c r="F39" s="331">
        <v>-0.31</v>
      </c>
      <c r="G39" s="331">
        <v>-0.27</v>
      </c>
      <c r="H39" s="333"/>
      <c r="I39" s="331">
        <v>0.49</v>
      </c>
      <c r="J39" s="331">
        <v>-0.25</v>
      </c>
      <c r="K39" s="331">
        <v>-0.26</v>
      </c>
      <c r="L39" s="331">
        <v>-0.14000000000000001</v>
      </c>
      <c r="M39" s="332">
        <v>-0.15</v>
      </c>
      <c r="N39" s="334"/>
      <c r="O39" s="358" t="s">
        <v>21</v>
      </c>
      <c r="P39" s="331">
        <v>-0.31</v>
      </c>
      <c r="Q39" s="331">
        <v>-0.36</v>
      </c>
      <c r="R39" s="331">
        <v>0.28999999999999998</v>
      </c>
      <c r="S39" s="331">
        <v>0.24</v>
      </c>
      <c r="T39" s="334"/>
      <c r="U39" s="335">
        <v>0</v>
      </c>
      <c r="V39" s="335">
        <v>0</v>
      </c>
      <c r="W39" s="336">
        <v>0</v>
      </c>
      <c r="X39" s="335">
        <v>0</v>
      </c>
      <c r="Y39" s="336">
        <v>0</v>
      </c>
      <c r="Z39" s="337"/>
      <c r="AA39" s="331">
        <v>1.06</v>
      </c>
      <c r="AB39" s="331">
        <v>-0.27</v>
      </c>
      <c r="AC39" s="331">
        <v>-0.27</v>
      </c>
      <c r="AD39" s="331">
        <v>-7.0000000000000007E-2</v>
      </c>
      <c r="AE39" s="332">
        <v>-0.08</v>
      </c>
    </row>
    <row r="40" spans="1:31" ht="12.6" customHeight="1" x14ac:dyDescent="0.2">
      <c r="A40" s="184"/>
      <c r="B40" s="328" t="s">
        <v>94</v>
      </c>
      <c r="C40" s="331">
        <v>0.23</v>
      </c>
      <c r="D40" s="331">
        <v>-0.09</v>
      </c>
      <c r="E40" s="331">
        <v>0</v>
      </c>
      <c r="F40" s="331">
        <v>0.03</v>
      </c>
      <c r="G40" s="331">
        <v>0.09</v>
      </c>
      <c r="H40" s="333"/>
      <c r="I40" s="331">
        <v>0.08</v>
      </c>
      <c r="J40" s="331">
        <v>-0.05</v>
      </c>
      <c r="K40" s="332">
        <v>0</v>
      </c>
      <c r="L40" s="331">
        <v>0</v>
      </c>
      <c r="M40" s="332">
        <v>0.03</v>
      </c>
      <c r="N40" s="334"/>
      <c r="O40" s="331">
        <v>-0.09</v>
      </c>
      <c r="P40" s="331">
        <v>7.0000000000000007E-2</v>
      </c>
      <c r="Q40" s="331">
        <v>0.11</v>
      </c>
      <c r="R40" s="331">
        <v>-0.01</v>
      </c>
      <c r="S40" s="331">
        <v>0.01</v>
      </c>
      <c r="T40" s="334"/>
      <c r="U40" s="335">
        <v>0</v>
      </c>
      <c r="V40" s="335">
        <v>0</v>
      </c>
      <c r="W40" s="336">
        <v>0</v>
      </c>
      <c r="X40" s="335">
        <v>0</v>
      </c>
      <c r="Y40" s="336">
        <v>0</v>
      </c>
      <c r="Z40" s="337"/>
      <c r="AA40" s="331">
        <v>0.05</v>
      </c>
      <c r="AB40" s="331">
        <v>-0.03</v>
      </c>
      <c r="AC40" s="331">
        <v>0.03</v>
      </c>
      <c r="AD40" s="331">
        <v>0.01</v>
      </c>
      <c r="AE40" s="332">
        <v>0.04</v>
      </c>
    </row>
    <row r="41" spans="1:31" ht="12.6" customHeight="1" x14ac:dyDescent="0.2">
      <c r="A41" s="14"/>
      <c r="B41" s="290" t="s">
        <v>95</v>
      </c>
      <c r="C41" s="370">
        <v>7.0000000000000007E-2</v>
      </c>
      <c r="D41" s="370">
        <v>0.1</v>
      </c>
      <c r="E41" s="370">
        <v>0.14000000000000001</v>
      </c>
      <c r="F41" s="370">
        <v>0.08</v>
      </c>
      <c r="G41" s="370">
        <v>0.1</v>
      </c>
      <c r="H41" s="371"/>
      <c r="I41" s="370">
        <v>0.19</v>
      </c>
      <c r="J41" s="370">
        <v>0.15</v>
      </c>
      <c r="K41" s="370">
        <v>0.11</v>
      </c>
      <c r="L41" s="370">
        <v>0.17</v>
      </c>
      <c r="M41" s="372">
        <v>0.16</v>
      </c>
      <c r="N41" s="373"/>
      <c r="O41" s="370">
        <v>-7.0000000000000007E-2</v>
      </c>
      <c r="P41" s="370">
        <v>0.16</v>
      </c>
      <c r="Q41" s="370">
        <v>0.08</v>
      </c>
      <c r="R41" s="370">
        <v>0.01</v>
      </c>
      <c r="S41" s="370">
        <v>-0.02</v>
      </c>
      <c r="T41" s="373"/>
      <c r="U41" s="374">
        <v>0</v>
      </c>
      <c r="V41" s="374">
        <v>0</v>
      </c>
      <c r="W41" s="375">
        <v>0</v>
      </c>
      <c r="X41" s="374">
        <v>0</v>
      </c>
      <c r="Y41" s="375">
        <v>0</v>
      </c>
      <c r="Z41" s="376"/>
      <c r="AA41" s="370">
        <v>0.06</v>
      </c>
      <c r="AB41" s="370">
        <v>0.14000000000000001</v>
      </c>
      <c r="AC41" s="370">
        <v>0.11</v>
      </c>
      <c r="AD41" s="370">
        <v>0.09</v>
      </c>
      <c r="AE41" s="372">
        <v>0.08</v>
      </c>
    </row>
    <row r="42" spans="1:31" ht="12.6" customHeight="1" x14ac:dyDescent="0.2">
      <c r="A42" s="111"/>
      <c r="B42" s="109" t="s">
        <v>96</v>
      </c>
      <c r="C42" s="353">
        <v>0.43</v>
      </c>
      <c r="D42" s="353">
        <v>-0.09</v>
      </c>
      <c r="E42" s="353">
        <v>-7.0000000000000007E-2</v>
      </c>
      <c r="F42" s="353">
        <v>-0.03</v>
      </c>
      <c r="G42" s="353">
        <v>-0.01</v>
      </c>
      <c r="H42" s="26"/>
      <c r="I42" s="353">
        <v>-0.75</v>
      </c>
      <c r="J42" s="353">
        <v>0</v>
      </c>
      <c r="K42" s="353">
        <v>-0.04</v>
      </c>
      <c r="L42" s="353">
        <v>-0.17</v>
      </c>
      <c r="M42" s="354">
        <v>-0.2</v>
      </c>
      <c r="N42" s="355"/>
      <c r="O42" s="353">
        <v>-0.84</v>
      </c>
      <c r="P42" s="353">
        <v>-0.26</v>
      </c>
      <c r="Q42" s="353">
        <v>-0.3</v>
      </c>
      <c r="R42" s="353">
        <v>-0.37</v>
      </c>
      <c r="S42" s="353">
        <v>-0.41</v>
      </c>
      <c r="T42" s="355"/>
      <c r="U42" s="356">
        <v>0</v>
      </c>
      <c r="V42" s="356">
        <v>0</v>
      </c>
      <c r="W42" s="357">
        <v>0</v>
      </c>
      <c r="X42" s="356">
        <v>0</v>
      </c>
      <c r="Y42" s="357">
        <v>0</v>
      </c>
      <c r="Z42" s="102"/>
      <c r="AA42" s="353">
        <v>-0.54</v>
      </c>
      <c r="AB42" s="353">
        <v>-0.12</v>
      </c>
      <c r="AC42" s="353">
        <v>-0.14000000000000001</v>
      </c>
      <c r="AD42" s="353">
        <v>-0.2</v>
      </c>
      <c r="AE42" s="354">
        <v>-0.21</v>
      </c>
    </row>
    <row r="43" spans="1:31" ht="12.6" customHeight="1" x14ac:dyDescent="0.2">
      <c r="A43" s="111"/>
      <c r="B43" s="109" t="s">
        <v>97</v>
      </c>
      <c r="C43" s="353">
        <v>0.52</v>
      </c>
      <c r="D43" s="353">
        <v>-0.49</v>
      </c>
      <c r="E43" s="353">
        <v>-0.44</v>
      </c>
      <c r="F43" s="353">
        <v>-0.27</v>
      </c>
      <c r="G43" s="353">
        <v>-0.23</v>
      </c>
      <c r="H43" s="26"/>
      <c r="I43" s="362" t="s">
        <v>21</v>
      </c>
      <c r="J43" s="353">
        <v>-0.34</v>
      </c>
      <c r="K43" s="332">
        <v>-0.31</v>
      </c>
      <c r="L43" s="353">
        <v>0.28000000000000003</v>
      </c>
      <c r="M43" s="354">
        <v>0.31</v>
      </c>
      <c r="N43" s="355"/>
      <c r="O43" s="353">
        <v>0.97</v>
      </c>
      <c r="P43" s="353">
        <v>-0.37</v>
      </c>
      <c r="Q43" s="353">
        <v>-0.32</v>
      </c>
      <c r="R43" s="353">
        <v>0.15</v>
      </c>
      <c r="S43" s="353">
        <v>0.17</v>
      </c>
      <c r="T43" s="355"/>
      <c r="U43" s="356">
        <v>0</v>
      </c>
      <c r="V43" s="356">
        <v>0</v>
      </c>
      <c r="W43" s="357">
        <v>0</v>
      </c>
      <c r="X43" s="356">
        <v>0</v>
      </c>
      <c r="Y43" s="357">
        <v>0</v>
      </c>
      <c r="Z43" s="102"/>
      <c r="AA43" s="353">
        <v>1.17</v>
      </c>
      <c r="AB43" s="353">
        <v>-0.41</v>
      </c>
      <c r="AC43" s="353">
        <v>-0.37</v>
      </c>
      <c r="AD43" s="353">
        <v>0.02</v>
      </c>
      <c r="AE43" s="354">
        <v>0.05</v>
      </c>
    </row>
    <row r="44" spans="1:31" ht="12.6" customHeight="1" x14ac:dyDescent="0.2">
      <c r="A44" s="487" t="s">
        <v>98</v>
      </c>
      <c r="B44" s="480"/>
      <c r="C44" s="365">
        <v>-0.04</v>
      </c>
      <c r="D44" s="365">
        <v>-0.14000000000000001</v>
      </c>
      <c r="E44" s="365">
        <v>-0.1</v>
      </c>
      <c r="F44" s="365">
        <v>-0.11</v>
      </c>
      <c r="G44" s="365">
        <v>-0.08</v>
      </c>
      <c r="H44" s="364"/>
      <c r="I44" s="365">
        <v>0.02</v>
      </c>
      <c r="J44" s="365">
        <v>-0.09</v>
      </c>
      <c r="K44" s="365">
        <v>-0.12</v>
      </c>
      <c r="L44" s="365">
        <v>-0.06</v>
      </c>
      <c r="M44" s="377">
        <v>-0.08</v>
      </c>
      <c r="N44" s="366"/>
      <c r="O44" s="365">
        <v>0.4</v>
      </c>
      <c r="P44" s="365">
        <v>-0.21</v>
      </c>
      <c r="Q44" s="365">
        <v>-0.26</v>
      </c>
      <c r="R44" s="365">
        <v>-0.02</v>
      </c>
      <c r="S44" s="365">
        <v>-0.06</v>
      </c>
      <c r="T44" s="366"/>
      <c r="U44" s="378">
        <v>0</v>
      </c>
      <c r="V44" s="378">
        <v>0</v>
      </c>
      <c r="W44" s="379">
        <v>0</v>
      </c>
      <c r="X44" s="378">
        <v>0</v>
      </c>
      <c r="Y44" s="368">
        <v>0</v>
      </c>
      <c r="Z44" s="369"/>
      <c r="AA44" s="365">
        <v>0.13</v>
      </c>
      <c r="AB44" s="365">
        <v>-0.15</v>
      </c>
      <c r="AC44" s="365">
        <v>-0.16</v>
      </c>
      <c r="AD44" s="365">
        <v>-0.06</v>
      </c>
      <c r="AE44" s="377">
        <v>-7.0000000000000007E-2</v>
      </c>
    </row>
    <row r="45" spans="1:31" ht="12.6" customHeight="1" x14ac:dyDescent="0.2">
      <c r="A45" s="111"/>
      <c r="B45" s="111"/>
      <c r="C45" s="380"/>
      <c r="D45" s="380"/>
      <c r="E45" s="380"/>
      <c r="F45" s="380"/>
      <c r="G45" s="380"/>
      <c r="H45" s="111"/>
      <c r="I45" s="353"/>
      <c r="J45" s="353"/>
      <c r="K45" s="353"/>
      <c r="L45" s="353"/>
      <c r="M45" s="354"/>
      <c r="N45" s="304"/>
      <c r="O45" s="353"/>
      <c r="P45" s="353"/>
      <c r="Q45" s="353"/>
      <c r="R45" s="353"/>
      <c r="S45" s="353"/>
      <c r="T45" s="304"/>
      <c r="U45" s="356"/>
      <c r="V45" s="356"/>
      <c r="W45" s="357"/>
      <c r="X45" s="356"/>
      <c r="Y45" s="356"/>
      <c r="Z45" s="185"/>
      <c r="AA45" s="353"/>
      <c r="AB45" s="353"/>
      <c r="AC45" s="353"/>
      <c r="AD45" s="353"/>
      <c r="AE45" s="354"/>
    </row>
    <row r="46" spans="1:31" ht="12.6" customHeight="1" x14ac:dyDescent="0.2">
      <c r="A46" s="111"/>
      <c r="B46" s="109" t="s">
        <v>99</v>
      </c>
      <c r="C46" s="353">
        <v>0.04</v>
      </c>
      <c r="D46" s="353">
        <v>-0.06</v>
      </c>
      <c r="E46" s="353">
        <v>-0.01</v>
      </c>
      <c r="F46" s="353">
        <v>-0.02</v>
      </c>
      <c r="G46" s="353">
        <v>0.01</v>
      </c>
      <c r="H46" s="26"/>
      <c r="I46" s="354">
        <v>-0.12</v>
      </c>
      <c r="J46" s="354">
        <v>-0.05</v>
      </c>
      <c r="K46" s="353">
        <v>-0.08</v>
      </c>
      <c r="L46" s="353">
        <v>-0.09</v>
      </c>
      <c r="M46" s="354">
        <v>-0.1</v>
      </c>
      <c r="N46" s="355"/>
      <c r="O46" s="353">
        <v>-7.0000000000000007E-2</v>
      </c>
      <c r="P46" s="353">
        <v>-0.12</v>
      </c>
      <c r="Q46" s="353">
        <v>-0.14000000000000001</v>
      </c>
      <c r="R46" s="353">
        <v>-0.09</v>
      </c>
      <c r="S46" s="353">
        <v>-0.11</v>
      </c>
      <c r="T46" s="355"/>
      <c r="U46" s="356">
        <v>0</v>
      </c>
      <c r="V46" s="356">
        <v>0</v>
      </c>
      <c r="W46" s="357">
        <v>0</v>
      </c>
      <c r="X46" s="356">
        <v>0</v>
      </c>
      <c r="Y46" s="357">
        <v>0</v>
      </c>
      <c r="Z46" s="102"/>
      <c r="AA46" s="332">
        <v>-0.05</v>
      </c>
      <c r="AB46" s="353">
        <v>-0.08</v>
      </c>
      <c r="AC46" s="353">
        <v>-0.08</v>
      </c>
      <c r="AD46" s="353">
        <v>-7.0000000000000007E-2</v>
      </c>
      <c r="AE46" s="354">
        <v>-7.0000000000000007E-2</v>
      </c>
    </row>
    <row r="47" spans="1:31" ht="12.6" customHeight="1" x14ac:dyDescent="0.2">
      <c r="A47" s="184"/>
      <c r="B47" s="328" t="s">
        <v>100</v>
      </c>
      <c r="C47" s="358" t="s">
        <v>137</v>
      </c>
      <c r="D47" s="358" t="s">
        <v>21</v>
      </c>
      <c r="E47" s="358" t="s">
        <v>21</v>
      </c>
      <c r="F47" s="331">
        <v>0.94</v>
      </c>
      <c r="G47" s="331">
        <v>0.95</v>
      </c>
      <c r="H47" s="333"/>
      <c r="I47" s="332">
        <v>-0.04</v>
      </c>
      <c r="J47" s="360" t="s">
        <v>21</v>
      </c>
      <c r="K47" s="358" t="s">
        <v>21</v>
      </c>
      <c r="L47" s="331">
        <v>0.68</v>
      </c>
      <c r="M47" s="332">
        <v>0.62</v>
      </c>
      <c r="N47" s="334"/>
      <c r="O47" s="331">
        <v>-0.12</v>
      </c>
      <c r="P47" s="358" t="s">
        <v>21</v>
      </c>
      <c r="Q47" s="331">
        <v>1.33</v>
      </c>
      <c r="R47" s="331">
        <v>0.43</v>
      </c>
      <c r="S47" s="331">
        <v>0.34</v>
      </c>
      <c r="T47" s="334"/>
      <c r="U47" s="335">
        <v>0</v>
      </c>
      <c r="V47" s="335">
        <v>0</v>
      </c>
      <c r="W47" s="336">
        <v>0</v>
      </c>
      <c r="X47" s="335">
        <v>0</v>
      </c>
      <c r="Y47" s="336">
        <v>0</v>
      </c>
      <c r="Z47" s="337"/>
      <c r="AA47" s="331">
        <v>-0.01</v>
      </c>
      <c r="AB47" s="358" t="s">
        <v>21</v>
      </c>
      <c r="AC47" s="358" t="s">
        <v>21</v>
      </c>
      <c r="AD47" s="331">
        <v>0.64</v>
      </c>
      <c r="AE47" s="332">
        <v>0.59</v>
      </c>
    </row>
    <row r="48" spans="1:31" ht="12.6" customHeight="1" x14ac:dyDescent="0.2">
      <c r="A48" s="184"/>
      <c r="B48" s="328" t="s">
        <v>101</v>
      </c>
      <c r="C48" s="358" t="s">
        <v>138</v>
      </c>
      <c r="D48" s="331">
        <v>0.12</v>
      </c>
      <c r="E48" s="331">
        <v>0.11</v>
      </c>
      <c r="F48" s="331">
        <v>0.9</v>
      </c>
      <c r="G48" s="331">
        <v>0.9</v>
      </c>
      <c r="H48" s="333"/>
      <c r="I48" s="332">
        <v>0.36</v>
      </c>
      <c r="J48" s="332">
        <v>0.2</v>
      </c>
      <c r="K48" s="331">
        <v>0.17</v>
      </c>
      <c r="L48" s="331">
        <v>0.34</v>
      </c>
      <c r="M48" s="332">
        <v>0.34</v>
      </c>
      <c r="N48" s="334"/>
      <c r="O48" s="358" t="s">
        <v>21</v>
      </c>
      <c r="P48" s="331">
        <v>0.06</v>
      </c>
      <c r="Q48" s="331">
        <v>0.02</v>
      </c>
      <c r="R48" s="331">
        <v>1.1499999999999999</v>
      </c>
      <c r="S48" s="331">
        <v>1.1299999999999999</v>
      </c>
      <c r="T48" s="334"/>
      <c r="U48" s="335">
        <v>0</v>
      </c>
      <c r="V48" s="335">
        <v>0</v>
      </c>
      <c r="W48" s="336">
        <v>0</v>
      </c>
      <c r="X48" s="335">
        <v>0</v>
      </c>
      <c r="Y48" s="336">
        <v>0</v>
      </c>
      <c r="Z48" s="337"/>
      <c r="AA48" s="331">
        <v>0.92</v>
      </c>
      <c r="AB48" s="331">
        <v>0.12</v>
      </c>
      <c r="AC48" s="331">
        <v>0.09</v>
      </c>
      <c r="AD48" s="331">
        <v>0.73</v>
      </c>
      <c r="AE48" s="332">
        <v>0.72</v>
      </c>
    </row>
    <row r="49" spans="1:31" ht="12.6" customHeight="1" x14ac:dyDescent="0.2">
      <c r="A49" s="184"/>
      <c r="B49" s="328" t="s">
        <v>102</v>
      </c>
      <c r="C49" s="358" t="s">
        <v>21</v>
      </c>
      <c r="D49" s="331">
        <v>-0.05</v>
      </c>
      <c r="E49" s="331">
        <v>0.01</v>
      </c>
      <c r="F49" s="331">
        <v>-0.02</v>
      </c>
      <c r="G49" s="331">
        <v>0.04</v>
      </c>
      <c r="H49" s="333"/>
      <c r="I49" s="332">
        <v>-0.56000000000000005</v>
      </c>
      <c r="J49" s="332">
        <v>-0.05</v>
      </c>
      <c r="K49" s="331">
        <v>-0.01</v>
      </c>
      <c r="L49" s="331">
        <v>-0.11</v>
      </c>
      <c r="M49" s="332">
        <v>-0.08</v>
      </c>
      <c r="N49" s="334"/>
      <c r="O49" s="358" t="s">
        <v>21</v>
      </c>
      <c r="P49" s="331">
        <v>0</v>
      </c>
      <c r="Q49" s="331">
        <v>0.01</v>
      </c>
      <c r="R49" s="331">
        <v>-0.21</v>
      </c>
      <c r="S49" s="331">
        <v>-0.2</v>
      </c>
      <c r="T49" s="334"/>
      <c r="U49" s="335">
        <v>0</v>
      </c>
      <c r="V49" s="335">
        <v>0</v>
      </c>
      <c r="W49" s="336">
        <v>0</v>
      </c>
      <c r="X49" s="335">
        <v>0</v>
      </c>
      <c r="Y49" s="336">
        <v>0</v>
      </c>
      <c r="Z49" s="337"/>
      <c r="AA49" s="332">
        <v>-0.79</v>
      </c>
      <c r="AB49" s="331">
        <v>-0.03</v>
      </c>
      <c r="AC49" s="331">
        <v>0.01</v>
      </c>
      <c r="AD49" s="331">
        <v>-0.12</v>
      </c>
      <c r="AE49" s="332">
        <v>-0.08</v>
      </c>
    </row>
    <row r="50" spans="1:31" ht="12.6" customHeight="1" x14ac:dyDescent="0.2">
      <c r="A50" s="184"/>
      <c r="B50" s="328" t="s">
        <v>103</v>
      </c>
      <c r="C50" s="358" t="s">
        <v>21</v>
      </c>
      <c r="D50" s="358" t="s">
        <v>21</v>
      </c>
      <c r="E50" s="358" t="s">
        <v>21</v>
      </c>
      <c r="F50" s="358" t="s">
        <v>21</v>
      </c>
      <c r="G50" s="358" t="s">
        <v>21</v>
      </c>
      <c r="H50" s="333"/>
      <c r="I50" s="360" t="s">
        <v>21</v>
      </c>
      <c r="J50" s="360" t="s">
        <v>21</v>
      </c>
      <c r="K50" s="358" t="s">
        <v>21</v>
      </c>
      <c r="L50" s="358" t="s">
        <v>21</v>
      </c>
      <c r="M50" s="360" t="s">
        <v>21</v>
      </c>
      <c r="N50" s="334"/>
      <c r="O50" s="358" t="s">
        <v>21</v>
      </c>
      <c r="P50" s="358" t="s">
        <v>21</v>
      </c>
      <c r="Q50" s="358" t="s">
        <v>21</v>
      </c>
      <c r="R50" s="358" t="s">
        <v>21</v>
      </c>
      <c r="S50" s="358" t="s">
        <v>21</v>
      </c>
      <c r="T50" s="334"/>
      <c r="U50" s="335"/>
      <c r="V50" s="335"/>
      <c r="W50" s="336"/>
      <c r="X50" s="335"/>
      <c r="Y50" s="336"/>
      <c r="Z50" s="337"/>
      <c r="AA50" s="358" t="s">
        <v>21</v>
      </c>
      <c r="AB50" s="358" t="s">
        <v>21</v>
      </c>
      <c r="AC50" s="358" t="s">
        <v>21</v>
      </c>
      <c r="AD50" s="358" t="s">
        <v>21</v>
      </c>
      <c r="AE50" s="360" t="s">
        <v>21</v>
      </c>
    </row>
    <row r="51" spans="1:31" ht="12.6" customHeight="1" x14ac:dyDescent="0.2">
      <c r="A51" s="184"/>
      <c r="B51" s="328" t="s">
        <v>104</v>
      </c>
      <c r="C51" s="331">
        <v>0</v>
      </c>
      <c r="D51" s="358" t="s">
        <v>21</v>
      </c>
      <c r="E51" s="358" t="s">
        <v>21</v>
      </c>
      <c r="F51" s="358" t="s">
        <v>21</v>
      </c>
      <c r="G51" s="358" t="s">
        <v>21</v>
      </c>
      <c r="H51" s="333"/>
      <c r="I51" s="332">
        <v>0</v>
      </c>
      <c r="J51" s="360" t="s">
        <v>21</v>
      </c>
      <c r="K51" s="358" t="s">
        <v>21</v>
      </c>
      <c r="L51" s="358" t="s">
        <v>21</v>
      </c>
      <c r="M51" s="360" t="s">
        <v>21</v>
      </c>
      <c r="N51" s="334"/>
      <c r="O51" s="331">
        <v>0</v>
      </c>
      <c r="P51" s="358" t="s">
        <v>21</v>
      </c>
      <c r="Q51" s="358" t="s">
        <v>21</v>
      </c>
      <c r="R51" s="358" t="s">
        <v>21</v>
      </c>
      <c r="S51" s="358" t="s">
        <v>21</v>
      </c>
      <c r="T51" s="334"/>
      <c r="U51" s="335">
        <v>0</v>
      </c>
      <c r="V51" s="335">
        <v>0</v>
      </c>
      <c r="W51" s="336">
        <v>0</v>
      </c>
      <c r="X51" s="335">
        <v>0</v>
      </c>
      <c r="Y51" s="336">
        <v>0</v>
      </c>
      <c r="Z51" s="337"/>
      <c r="AA51" s="331">
        <v>0</v>
      </c>
      <c r="AB51" s="358" t="s">
        <v>21</v>
      </c>
      <c r="AC51" s="358" t="s">
        <v>21</v>
      </c>
      <c r="AD51" s="358" t="s">
        <v>21</v>
      </c>
      <c r="AE51" s="360" t="s">
        <v>21</v>
      </c>
    </row>
    <row r="52" spans="1:31" ht="12.6" customHeight="1" x14ac:dyDescent="0.2">
      <c r="A52" s="109" t="s">
        <v>105</v>
      </c>
      <c r="B52" s="111"/>
      <c r="C52" s="365">
        <v>0.26</v>
      </c>
      <c r="D52" s="365">
        <v>0.1</v>
      </c>
      <c r="E52" s="365">
        <v>0.14000000000000001</v>
      </c>
      <c r="F52" s="365">
        <v>0.18</v>
      </c>
      <c r="G52" s="365">
        <v>0.2</v>
      </c>
      <c r="H52" s="364"/>
      <c r="I52" s="363">
        <v>0</v>
      </c>
      <c r="J52" s="363">
        <v>0.11</v>
      </c>
      <c r="K52" s="365">
        <v>0.09</v>
      </c>
      <c r="L52" s="365">
        <v>0.05</v>
      </c>
      <c r="M52" s="377">
        <v>0.04</v>
      </c>
      <c r="N52" s="366"/>
      <c r="O52" s="365">
        <v>0.15</v>
      </c>
      <c r="P52" s="365">
        <v>0.05</v>
      </c>
      <c r="Q52" s="365">
        <v>0</v>
      </c>
      <c r="R52" s="365">
        <v>0.1</v>
      </c>
      <c r="S52" s="365">
        <v>0.08</v>
      </c>
      <c r="T52" s="366"/>
      <c r="U52" s="367">
        <v>0</v>
      </c>
      <c r="V52" s="367">
        <v>0</v>
      </c>
      <c r="W52" s="379">
        <v>0</v>
      </c>
      <c r="X52" s="367">
        <v>0</v>
      </c>
      <c r="Y52" s="379">
        <v>0</v>
      </c>
      <c r="Z52" s="369"/>
      <c r="AA52" s="365">
        <v>0.12</v>
      </c>
      <c r="AB52" s="365">
        <v>0.09</v>
      </c>
      <c r="AC52" s="365">
        <v>0.08</v>
      </c>
      <c r="AD52" s="365">
        <v>0.11</v>
      </c>
      <c r="AE52" s="377">
        <v>0.1</v>
      </c>
    </row>
    <row r="53" spans="1:31" ht="12.6" customHeight="1" x14ac:dyDescent="0.2">
      <c r="A53" s="111"/>
      <c r="B53" s="111"/>
      <c r="C53" s="353"/>
      <c r="D53" s="353"/>
      <c r="E53" s="353"/>
      <c r="F53" s="353"/>
      <c r="G53" s="353"/>
      <c r="H53" s="111"/>
      <c r="I53" s="354"/>
      <c r="J53" s="353"/>
      <c r="K53" s="353"/>
      <c r="L53" s="353"/>
      <c r="M53" s="354"/>
      <c r="N53" s="304"/>
      <c r="O53" s="353"/>
      <c r="P53" s="353"/>
      <c r="Q53" s="353"/>
      <c r="R53" s="353"/>
      <c r="S53" s="353"/>
      <c r="T53" s="304"/>
      <c r="U53" s="356"/>
      <c r="V53" s="356"/>
      <c r="W53" s="357"/>
      <c r="X53" s="356"/>
      <c r="Y53" s="357"/>
      <c r="Z53" s="185"/>
      <c r="AA53" s="353"/>
      <c r="AB53" s="353"/>
      <c r="AC53" s="353"/>
      <c r="AD53" s="353"/>
      <c r="AE53" s="354"/>
    </row>
    <row r="54" spans="1:31" ht="12.6" customHeight="1" x14ac:dyDescent="0.2">
      <c r="A54" s="111"/>
      <c r="B54" s="109" t="s">
        <v>106</v>
      </c>
      <c r="C54" s="353">
        <v>0</v>
      </c>
      <c r="D54" s="353">
        <v>-0.2</v>
      </c>
      <c r="E54" s="353">
        <v>-0.15</v>
      </c>
      <c r="F54" s="353">
        <v>-0.2</v>
      </c>
      <c r="G54" s="353">
        <v>-0.15</v>
      </c>
      <c r="H54" s="26"/>
      <c r="I54" s="332">
        <v>0</v>
      </c>
      <c r="J54" s="353">
        <v>0.2</v>
      </c>
      <c r="K54" s="353">
        <v>0.27</v>
      </c>
      <c r="L54" s="353">
        <v>0.2</v>
      </c>
      <c r="M54" s="354">
        <v>0.27</v>
      </c>
      <c r="N54" s="355"/>
      <c r="O54" s="353">
        <v>0</v>
      </c>
      <c r="P54" s="353">
        <v>0.06</v>
      </c>
      <c r="Q54" s="353">
        <v>0.13</v>
      </c>
      <c r="R54" s="353">
        <v>0.06</v>
      </c>
      <c r="S54" s="353">
        <v>0.13</v>
      </c>
      <c r="T54" s="355"/>
      <c r="U54" s="356">
        <v>0</v>
      </c>
      <c r="V54" s="356">
        <v>0</v>
      </c>
      <c r="W54" s="357">
        <v>0</v>
      </c>
      <c r="X54" s="356">
        <v>0</v>
      </c>
      <c r="Y54" s="357">
        <v>0</v>
      </c>
      <c r="Z54" s="102"/>
      <c r="AA54" s="353">
        <v>0</v>
      </c>
      <c r="AB54" s="353">
        <v>-0.01</v>
      </c>
      <c r="AC54" s="353">
        <v>0.06</v>
      </c>
      <c r="AD54" s="353">
        <v>-0.01</v>
      </c>
      <c r="AE54" s="354">
        <v>0.06</v>
      </c>
    </row>
    <row r="55" spans="1:31" ht="12.6" customHeight="1" x14ac:dyDescent="0.2">
      <c r="A55" s="111"/>
      <c r="B55" s="109" t="s">
        <v>107</v>
      </c>
      <c r="C55" s="353">
        <v>-0.03</v>
      </c>
      <c r="D55" s="353">
        <v>-0.06</v>
      </c>
      <c r="E55" s="353">
        <v>0.03</v>
      </c>
      <c r="F55" s="353">
        <v>-0.05</v>
      </c>
      <c r="G55" s="353">
        <v>0.01</v>
      </c>
      <c r="H55" s="26"/>
      <c r="I55" s="353">
        <v>-0.18</v>
      </c>
      <c r="J55" s="353">
        <v>-0.01</v>
      </c>
      <c r="K55" s="353">
        <v>7.0000000000000007E-2</v>
      </c>
      <c r="L55" s="353">
        <v>-0.09</v>
      </c>
      <c r="M55" s="354">
        <v>-0.04</v>
      </c>
      <c r="N55" s="355"/>
      <c r="O55" s="353">
        <v>-0.06</v>
      </c>
      <c r="P55" s="353">
        <v>-0.11</v>
      </c>
      <c r="Q55" s="353">
        <v>-0.04</v>
      </c>
      <c r="R55" s="353">
        <v>-0.08</v>
      </c>
      <c r="S55" s="353">
        <v>-0.05</v>
      </c>
      <c r="T55" s="355"/>
      <c r="U55" s="356">
        <v>0</v>
      </c>
      <c r="V55" s="356">
        <v>0</v>
      </c>
      <c r="W55" s="357">
        <v>0</v>
      </c>
      <c r="X55" s="356">
        <v>0</v>
      </c>
      <c r="Y55" s="357">
        <v>0</v>
      </c>
      <c r="Z55" s="102"/>
      <c r="AA55" s="353">
        <v>-0.09</v>
      </c>
      <c r="AB55" s="353">
        <v>-0.06</v>
      </c>
      <c r="AC55" s="353">
        <v>0.02</v>
      </c>
      <c r="AD55" s="353">
        <v>-7.0000000000000007E-2</v>
      </c>
      <c r="AE55" s="354">
        <v>-0.02</v>
      </c>
    </row>
    <row r="56" spans="1:31" ht="12.6" customHeight="1" x14ac:dyDescent="0.2">
      <c r="A56" s="487" t="s">
        <v>108</v>
      </c>
      <c r="B56" s="480"/>
      <c r="C56" s="365">
        <v>-0.03</v>
      </c>
      <c r="D56" s="365">
        <v>-0.13</v>
      </c>
      <c r="E56" s="365">
        <v>-0.06</v>
      </c>
      <c r="F56" s="365">
        <v>-0.11</v>
      </c>
      <c r="G56" s="365">
        <v>-0.06</v>
      </c>
      <c r="H56" s="364"/>
      <c r="I56" s="365">
        <v>-0.18</v>
      </c>
      <c r="J56" s="365">
        <v>0.1</v>
      </c>
      <c r="K56" s="365">
        <v>0.18</v>
      </c>
      <c r="L56" s="365">
        <v>0.03</v>
      </c>
      <c r="M56" s="377">
        <v>0.08</v>
      </c>
      <c r="N56" s="366"/>
      <c r="O56" s="365">
        <v>-0.06</v>
      </c>
      <c r="P56" s="365">
        <v>-0.01</v>
      </c>
      <c r="Q56" s="365">
        <v>0.06</v>
      </c>
      <c r="R56" s="365">
        <v>-0.02</v>
      </c>
      <c r="S56" s="365">
        <v>0.03</v>
      </c>
      <c r="T56" s="366"/>
      <c r="U56" s="367">
        <v>0</v>
      </c>
      <c r="V56" s="367">
        <v>0</v>
      </c>
      <c r="W56" s="379">
        <v>0</v>
      </c>
      <c r="X56" s="367">
        <v>0</v>
      </c>
      <c r="Y56" s="379">
        <v>0</v>
      </c>
      <c r="Z56" s="369"/>
      <c r="AA56" s="365">
        <v>-0.09</v>
      </c>
      <c r="AB56" s="365">
        <v>-0.03</v>
      </c>
      <c r="AC56" s="365">
        <v>0.04</v>
      </c>
      <c r="AD56" s="365">
        <v>-0.04</v>
      </c>
      <c r="AE56" s="377">
        <v>0.01</v>
      </c>
    </row>
    <row r="57" spans="1:31" ht="12.6" customHeight="1" x14ac:dyDescent="0.2">
      <c r="A57" s="111"/>
      <c r="B57" s="111"/>
      <c r="C57" s="353"/>
      <c r="D57" s="353"/>
      <c r="E57" s="353"/>
      <c r="F57" s="353"/>
      <c r="G57" s="353"/>
      <c r="H57" s="24"/>
      <c r="I57" s="353"/>
      <c r="J57" s="353"/>
      <c r="K57" s="353"/>
      <c r="L57" s="353"/>
      <c r="M57" s="354"/>
      <c r="N57" s="381"/>
      <c r="O57" s="353"/>
      <c r="P57" s="353"/>
      <c r="Q57" s="353"/>
      <c r="R57" s="353"/>
      <c r="S57" s="353"/>
      <c r="T57" s="381"/>
      <c r="U57" s="356"/>
      <c r="V57" s="356"/>
      <c r="W57" s="357"/>
      <c r="X57" s="356"/>
      <c r="Y57" s="357"/>
      <c r="Z57" s="49"/>
      <c r="AA57" s="353"/>
      <c r="AB57" s="380"/>
      <c r="AC57" s="380"/>
      <c r="AD57" s="380"/>
      <c r="AE57" s="382"/>
    </row>
    <row r="58" spans="1:31" ht="12.6" customHeight="1" x14ac:dyDescent="0.2">
      <c r="A58" s="484" t="s">
        <v>109</v>
      </c>
      <c r="B58" s="480"/>
      <c r="C58" s="365">
        <v>0.17</v>
      </c>
      <c r="D58" s="365">
        <v>-0.05</v>
      </c>
      <c r="E58" s="365">
        <v>0.01</v>
      </c>
      <c r="F58" s="365">
        <v>0.06</v>
      </c>
      <c r="G58" s="363">
        <v>0.08</v>
      </c>
      <c r="H58" s="364"/>
      <c r="I58" s="365">
        <v>0.15</v>
      </c>
      <c r="J58" s="365">
        <v>0.04</v>
      </c>
      <c r="K58" s="365">
        <v>0.03</v>
      </c>
      <c r="L58" s="365">
        <v>0.1</v>
      </c>
      <c r="M58" s="377">
        <v>0.09</v>
      </c>
      <c r="N58" s="366"/>
      <c r="O58" s="365">
        <v>0.17</v>
      </c>
      <c r="P58" s="365">
        <v>-0.02</v>
      </c>
      <c r="Q58" s="365">
        <v>-0.05</v>
      </c>
      <c r="R58" s="365">
        <v>7.0000000000000007E-2</v>
      </c>
      <c r="S58" s="365">
        <v>0.06</v>
      </c>
      <c r="T58" s="366"/>
      <c r="U58" s="367">
        <v>0</v>
      </c>
      <c r="V58" s="367">
        <v>0</v>
      </c>
      <c r="W58" s="379">
        <v>0</v>
      </c>
      <c r="X58" s="367">
        <v>0</v>
      </c>
      <c r="Y58" s="379">
        <v>0</v>
      </c>
      <c r="Z58" s="369"/>
      <c r="AA58" s="365">
        <v>0.16</v>
      </c>
      <c r="AB58" s="365">
        <v>-0.01</v>
      </c>
      <c r="AC58" s="365">
        <v>0</v>
      </c>
      <c r="AD58" s="365">
        <v>0.08</v>
      </c>
      <c r="AE58" s="377">
        <v>0.08</v>
      </c>
    </row>
    <row r="59" spans="1:31" ht="12.6" customHeight="1" x14ac:dyDescent="0.2">
      <c r="A59" s="111"/>
      <c r="B59" s="111"/>
      <c r="C59" s="353"/>
      <c r="D59" s="353"/>
      <c r="E59" s="353"/>
      <c r="F59" s="353"/>
      <c r="G59" s="353"/>
      <c r="H59" s="24"/>
      <c r="I59" s="353"/>
      <c r="J59" s="353"/>
      <c r="K59" s="353"/>
      <c r="L59" s="353"/>
      <c r="M59" s="354"/>
      <c r="N59" s="381"/>
      <c r="O59" s="353"/>
      <c r="P59" s="353"/>
      <c r="Q59" s="353"/>
      <c r="R59" s="353"/>
      <c r="S59" s="353"/>
      <c r="T59" s="381"/>
      <c r="U59" s="356"/>
      <c r="V59" s="356"/>
      <c r="W59" s="357"/>
      <c r="X59" s="356"/>
      <c r="Y59" s="357"/>
      <c r="Z59" s="49"/>
      <c r="AA59" s="353"/>
      <c r="AB59" s="353"/>
      <c r="AC59" s="353"/>
      <c r="AD59" s="353"/>
      <c r="AE59" s="354"/>
    </row>
    <row r="60" spans="1:31" ht="12.6" customHeight="1" x14ac:dyDescent="0.2">
      <c r="A60" s="184"/>
      <c r="B60" s="328" t="s">
        <v>111</v>
      </c>
      <c r="C60" s="332">
        <v>0.14000000000000001</v>
      </c>
      <c r="D60" s="331">
        <v>-0.1</v>
      </c>
      <c r="E60" s="331">
        <v>-0.03</v>
      </c>
      <c r="F60" s="331">
        <v>0.03</v>
      </c>
      <c r="G60" s="331">
        <v>0.06</v>
      </c>
      <c r="H60" s="105"/>
      <c r="I60" s="332">
        <v>0.32</v>
      </c>
      <c r="J60" s="331">
        <v>-0.08</v>
      </c>
      <c r="K60" s="331">
        <v>-0.08</v>
      </c>
      <c r="L60" s="331">
        <v>0.15</v>
      </c>
      <c r="M60" s="360" t="s">
        <v>137</v>
      </c>
      <c r="N60" s="383"/>
      <c r="O60" s="332">
        <v>-0.23</v>
      </c>
      <c r="P60" s="331">
        <v>-0.01</v>
      </c>
      <c r="Q60" s="331">
        <v>0</v>
      </c>
      <c r="R60" s="331">
        <v>-0.15</v>
      </c>
      <c r="S60" s="331">
        <v>-0.14000000000000001</v>
      </c>
      <c r="T60" s="383"/>
      <c r="U60" s="336">
        <v>0</v>
      </c>
      <c r="V60" s="335">
        <v>0</v>
      </c>
      <c r="W60" s="336">
        <v>0</v>
      </c>
      <c r="X60" s="335">
        <v>0</v>
      </c>
      <c r="Y60" s="336">
        <v>0</v>
      </c>
      <c r="Z60" s="52"/>
      <c r="AA60" s="331">
        <v>0.08</v>
      </c>
      <c r="AB60" s="331">
        <v>-7.0000000000000007E-2</v>
      </c>
      <c r="AC60" s="331">
        <v>-0.04</v>
      </c>
      <c r="AD60" s="331">
        <v>0.02</v>
      </c>
      <c r="AE60" s="332">
        <v>0.03</v>
      </c>
    </row>
    <row r="61" spans="1:31" ht="12.6" customHeight="1" x14ac:dyDescent="0.2">
      <c r="A61" s="184"/>
      <c r="B61" s="328" t="s">
        <v>110</v>
      </c>
      <c r="C61" s="332">
        <v>0.08</v>
      </c>
      <c r="D61" s="331">
        <v>-7.0000000000000007E-2</v>
      </c>
      <c r="E61" s="331">
        <v>0.01</v>
      </c>
      <c r="F61" s="331">
        <v>0</v>
      </c>
      <c r="G61" s="331">
        <v>0.04</v>
      </c>
      <c r="H61" s="105"/>
      <c r="I61" s="331">
        <v>-0.06</v>
      </c>
      <c r="J61" s="331">
        <v>-0.02</v>
      </c>
      <c r="K61" s="331">
        <v>0.03</v>
      </c>
      <c r="L61" s="331">
        <v>-0.04</v>
      </c>
      <c r="M61" s="360" t="s">
        <v>139</v>
      </c>
      <c r="N61" s="383"/>
      <c r="O61" s="332">
        <v>-0.09</v>
      </c>
      <c r="P61" s="331">
        <v>-0.06</v>
      </c>
      <c r="Q61" s="331">
        <v>-0.04</v>
      </c>
      <c r="R61" s="331">
        <v>-7.0000000000000007E-2</v>
      </c>
      <c r="S61" s="331">
        <v>-0.06</v>
      </c>
      <c r="T61" s="383"/>
      <c r="U61" s="336">
        <v>0</v>
      </c>
      <c r="V61" s="335">
        <v>0</v>
      </c>
      <c r="W61" s="336">
        <v>0</v>
      </c>
      <c r="X61" s="335">
        <v>0</v>
      </c>
      <c r="Y61" s="336">
        <v>0</v>
      </c>
      <c r="Z61" s="52"/>
      <c r="AA61" s="331">
        <v>-0.03</v>
      </c>
      <c r="AB61" s="331">
        <v>-0.05</v>
      </c>
      <c r="AC61" s="331">
        <v>0</v>
      </c>
      <c r="AD61" s="331">
        <v>-0.04</v>
      </c>
      <c r="AE61" s="332">
        <v>-0.01</v>
      </c>
    </row>
    <row r="62" spans="1:31" ht="12.6" customHeight="1" x14ac:dyDescent="0.2">
      <c r="A62" s="14"/>
      <c r="B62" s="14"/>
      <c r="C62" s="370"/>
      <c r="D62" s="370"/>
      <c r="E62" s="370"/>
      <c r="F62" s="370"/>
      <c r="G62" s="370"/>
      <c r="H62" s="63"/>
      <c r="I62" s="370"/>
      <c r="J62" s="370"/>
      <c r="K62" s="370"/>
      <c r="L62" s="370"/>
      <c r="M62" s="372"/>
      <c r="N62" s="384"/>
      <c r="O62" s="370"/>
      <c r="P62" s="370"/>
      <c r="Q62" s="370"/>
      <c r="R62" s="370"/>
      <c r="S62" s="370"/>
      <c r="T62" s="384"/>
      <c r="U62" s="374"/>
      <c r="V62" s="374"/>
      <c r="W62" s="375"/>
      <c r="X62" s="374"/>
      <c r="Y62" s="375"/>
      <c r="Z62" s="385"/>
      <c r="AA62" s="370"/>
      <c r="AB62" s="370"/>
      <c r="AC62" s="370"/>
      <c r="AD62" s="370"/>
      <c r="AE62" s="372"/>
    </row>
    <row r="63" spans="1:31" ht="12.6" customHeight="1" x14ac:dyDescent="0.2">
      <c r="A63" s="484" t="s">
        <v>112</v>
      </c>
      <c r="B63" s="480"/>
      <c r="C63" s="365">
        <v>0.1</v>
      </c>
      <c r="D63" s="365">
        <v>-0.08</v>
      </c>
      <c r="E63" s="365">
        <v>0</v>
      </c>
      <c r="F63" s="365">
        <v>0.01</v>
      </c>
      <c r="G63" s="363">
        <v>0.05</v>
      </c>
      <c r="H63" s="364"/>
      <c r="I63" s="365">
        <v>0.08</v>
      </c>
      <c r="J63" s="365">
        <v>-0.03</v>
      </c>
      <c r="K63" s="365">
        <v>0</v>
      </c>
      <c r="L63" s="365">
        <v>0.02</v>
      </c>
      <c r="M63" s="330" t="s">
        <v>140</v>
      </c>
      <c r="N63" s="366"/>
      <c r="O63" s="365">
        <v>-0.14000000000000001</v>
      </c>
      <c r="P63" s="365">
        <v>-0.05</v>
      </c>
      <c r="Q63" s="365">
        <v>-0.03</v>
      </c>
      <c r="R63" s="365">
        <v>-0.09</v>
      </c>
      <c r="S63" s="365">
        <v>-0.09</v>
      </c>
      <c r="T63" s="366"/>
      <c r="U63" s="367">
        <v>0</v>
      </c>
      <c r="V63" s="367">
        <v>0</v>
      </c>
      <c r="W63" s="379">
        <v>0</v>
      </c>
      <c r="X63" s="367">
        <v>0</v>
      </c>
      <c r="Y63" s="379">
        <v>0</v>
      </c>
      <c r="Z63" s="369"/>
      <c r="AA63" s="365">
        <v>0.01</v>
      </c>
      <c r="AB63" s="365">
        <v>-0.05</v>
      </c>
      <c r="AC63" s="365">
        <v>-0.01</v>
      </c>
      <c r="AD63" s="365">
        <v>-0.02</v>
      </c>
      <c r="AE63" s="377">
        <v>0</v>
      </c>
    </row>
    <row r="64" spans="1:31" ht="12.6" customHeight="1" x14ac:dyDescent="0.2">
      <c r="A64" s="111"/>
      <c r="B64" s="111"/>
      <c r="C64" s="353"/>
      <c r="D64" s="353"/>
      <c r="E64" s="353"/>
      <c r="F64" s="353"/>
      <c r="G64" s="353"/>
      <c r="H64" s="49"/>
      <c r="I64" s="353"/>
      <c r="J64" s="353"/>
      <c r="K64" s="353"/>
      <c r="L64" s="353"/>
      <c r="M64" s="354"/>
      <c r="N64" s="381"/>
      <c r="O64" s="49"/>
      <c r="P64" s="49"/>
      <c r="Q64" s="49"/>
      <c r="R64" s="49"/>
      <c r="S64" s="49"/>
      <c r="T64" s="386"/>
      <c r="U64" s="381"/>
      <c r="V64" s="381"/>
      <c r="W64" s="381"/>
      <c r="X64" s="381"/>
      <c r="Y64" s="381"/>
      <c r="Z64" s="353"/>
      <c r="AA64" s="49"/>
      <c r="AB64" s="353"/>
      <c r="AC64" s="353"/>
      <c r="AD64" s="353"/>
      <c r="AE64" s="353"/>
    </row>
    <row r="65" spans="1:31" ht="12.6" customHeight="1" x14ac:dyDescent="0.2">
      <c r="A65" s="112"/>
      <c r="B65" s="112"/>
      <c r="C65" s="52"/>
      <c r="D65" s="52"/>
      <c r="E65" s="52"/>
      <c r="F65" s="52"/>
      <c r="G65" s="52"/>
      <c r="H65" s="52"/>
      <c r="I65" s="52"/>
      <c r="J65" s="332"/>
      <c r="K65" s="332"/>
      <c r="L65" s="332"/>
      <c r="M65" s="332"/>
      <c r="N65" s="336"/>
      <c r="O65" s="332"/>
      <c r="P65" s="332"/>
      <c r="Q65" s="332"/>
      <c r="R65" s="332"/>
      <c r="S65" s="332"/>
      <c r="T65" s="336"/>
      <c r="U65" s="336"/>
      <c r="V65" s="336"/>
      <c r="W65" s="336"/>
      <c r="X65" s="336"/>
      <c r="Y65" s="336"/>
      <c r="Z65" s="332"/>
      <c r="AA65" s="332"/>
      <c r="AB65" s="332"/>
      <c r="AC65" s="332"/>
      <c r="AD65" s="332"/>
      <c r="AE65" s="332"/>
    </row>
    <row r="66" spans="1:31" ht="12.6" customHeight="1" thickBot="1" x14ac:dyDescent="0.25">
      <c r="A66" s="567" t="s">
        <v>113</v>
      </c>
      <c r="B66" s="568"/>
      <c r="C66" s="387">
        <v>0.16</v>
      </c>
      <c r="D66" s="387">
        <v>-0.05</v>
      </c>
      <c r="E66" s="387">
        <v>0.01</v>
      </c>
      <c r="F66" s="387">
        <v>0.05</v>
      </c>
      <c r="G66" s="387">
        <v>0.08</v>
      </c>
      <c r="H66" s="388"/>
      <c r="I66" s="387">
        <v>0.14000000000000001</v>
      </c>
      <c r="J66" s="387">
        <v>0.03</v>
      </c>
      <c r="K66" s="387">
        <v>0.02</v>
      </c>
      <c r="L66" s="387">
        <v>0.09</v>
      </c>
      <c r="M66" s="389">
        <v>0.08</v>
      </c>
      <c r="N66" s="390"/>
      <c r="O66" s="387">
        <v>0.12</v>
      </c>
      <c r="P66" s="387">
        <v>-0.03</v>
      </c>
      <c r="Q66" s="387">
        <v>-0.04</v>
      </c>
      <c r="R66" s="387">
        <v>0.05</v>
      </c>
      <c r="S66" s="387">
        <v>0.04</v>
      </c>
      <c r="T66" s="390"/>
      <c r="U66" s="391">
        <v>0</v>
      </c>
      <c r="V66" s="391">
        <v>0</v>
      </c>
      <c r="W66" s="392">
        <v>0</v>
      </c>
      <c r="X66" s="391">
        <v>0</v>
      </c>
      <c r="Y66" s="392">
        <v>0</v>
      </c>
      <c r="Z66" s="393"/>
      <c r="AA66" s="387">
        <v>0.14000000000000001</v>
      </c>
      <c r="AB66" s="387">
        <v>-0.02</v>
      </c>
      <c r="AC66" s="387">
        <v>0</v>
      </c>
      <c r="AD66" s="387">
        <v>0.06</v>
      </c>
      <c r="AE66" s="389">
        <v>7.0000000000000007E-2</v>
      </c>
    </row>
    <row r="67" spans="1:31" ht="12.6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63"/>
      <c r="AC67" s="63"/>
      <c r="AD67" s="63"/>
      <c r="AE67" s="385"/>
    </row>
    <row r="68" spans="1:31" ht="12.6" customHeight="1" x14ac:dyDescent="0.2">
      <c r="A68" s="487" t="s">
        <v>141</v>
      </c>
      <c r="B68" s="480"/>
      <c r="C68" s="480"/>
      <c r="D68" s="480"/>
      <c r="E68" s="480"/>
      <c r="F68" s="480"/>
      <c r="G68" s="480"/>
      <c r="H68" s="480"/>
      <c r="I68" s="480"/>
      <c r="J68" s="480"/>
      <c r="K68" s="480"/>
      <c r="L68" s="480"/>
      <c r="M68" s="480"/>
      <c r="N68" s="480"/>
      <c r="O68" s="480"/>
      <c r="P68" s="480"/>
      <c r="Q68" s="480"/>
      <c r="R68" s="480"/>
      <c r="S68" s="480"/>
      <c r="T68" s="480"/>
      <c r="U68" s="480"/>
      <c r="V68" s="480"/>
      <c r="W68" s="480"/>
      <c r="X68" s="480"/>
      <c r="Y68" s="480"/>
      <c r="Z68" s="480"/>
      <c r="AA68" s="480"/>
      <c r="AB68" s="480"/>
      <c r="AC68" s="480"/>
      <c r="AD68" s="480"/>
      <c r="AE68" s="481"/>
    </row>
    <row r="69" spans="1:31" ht="12.6" customHeight="1" x14ac:dyDescent="0.2">
      <c r="A69" s="487" t="s">
        <v>142</v>
      </c>
      <c r="B69" s="480"/>
      <c r="C69" s="480"/>
      <c r="D69" s="480"/>
      <c r="E69" s="480"/>
      <c r="F69" s="480"/>
      <c r="G69" s="480"/>
      <c r="H69" s="480"/>
      <c r="I69" s="480"/>
      <c r="J69" s="480"/>
      <c r="K69" s="480"/>
      <c r="L69" s="480"/>
      <c r="M69" s="480"/>
      <c r="N69" s="480"/>
      <c r="O69" s="480"/>
      <c r="P69" s="480"/>
      <c r="Q69" s="480"/>
      <c r="R69" s="480"/>
      <c r="S69" s="480"/>
      <c r="T69" s="480"/>
      <c r="U69" s="480"/>
      <c r="V69" s="480"/>
      <c r="W69" s="480"/>
      <c r="X69" s="480"/>
      <c r="Y69" s="480"/>
      <c r="Z69" s="480"/>
      <c r="AA69" s="480"/>
      <c r="AB69" s="480"/>
      <c r="AC69" s="480"/>
      <c r="AD69" s="480"/>
      <c r="AE69" s="481"/>
    </row>
    <row r="70" spans="1:31" ht="8.8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85"/>
    </row>
    <row r="71" spans="1:31" ht="15" customHeight="1" x14ac:dyDescent="0.2">
      <c r="A71" s="487" t="s">
        <v>115</v>
      </c>
      <c r="B71" s="480"/>
      <c r="C71" s="480"/>
      <c r="D71" s="480"/>
      <c r="E71" s="480"/>
      <c r="F71" s="480"/>
      <c r="G71" s="480"/>
      <c r="H71" s="480"/>
      <c r="I71" s="480"/>
      <c r="J71" s="480"/>
      <c r="K71" s="480"/>
      <c r="L71" s="480"/>
      <c r="M71" s="480"/>
      <c r="N71" s="480"/>
      <c r="O71" s="480"/>
      <c r="P71" s="480"/>
      <c r="Q71" s="480"/>
      <c r="R71" s="480"/>
      <c r="S71" s="480"/>
      <c r="T71" s="480"/>
      <c r="U71" s="480"/>
      <c r="V71" s="480"/>
      <c r="W71" s="480"/>
      <c r="X71" s="480"/>
      <c r="Y71" s="480"/>
      <c r="Z71" s="480"/>
      <c r="AA71" s="480"/>
      <c r="AB71" s="480"/>
      <c r="AC71" s="480"/>
      <c r="AD71" s="480"/>
      <c r="AE71" s="481"/>
    </row>
    <row r="72" spans="1:31" ht="8.8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85"/>
      <c r="V72" s="111"/>
      <c r="W72" s="111"/>
      <c r="X72" s="111"/>
      <c r="Y72" s="111"/>
      <c r="Z72" s="111"/>
      <c r="AA72" s="111"/>
      <c r="AB72" s="111"/>
      <c r="AC72" s="111"/>
      <c r="AD72" s="111"/>
      <c r="AE72" s="185"/>
    </row>
    <row r="73" spans="1:31" ht="15" customHeight="1" x14ac:dyDescent="0.2">
      <c r="A73" s="560" t="s">
        <v>116</v>
      </c>
      <c r="B73" s="486"/>
      <c r="C73" s="486"/>
      <c r="D73" s="486"/>
      <c r="E73" s="486"/>
      <c r="F73" s="486"/>
      <c r="G73" s="486"/>
      <c r="H73" s="486"/>
      <c r="I73" s="486"/>
      <c r="J73" s="486"/>
      <c r="K73" s="486"/>
      <c r="L73" s="486"/>
      <c r="M73" s="486"/>
      <c r="N73" s="486"/>
      <c r="O73" s="486"/>
      <c r="P73" s="486"/>
      <c r="Q73" s="486"/>
      <c r="R73" s="486"/>
      <c r="S73" s="486"/>
      <c r="T73" s="486"/>
      <c r="U73" s="486"/>
      <c r="V73" s="480"/>
      <c r="W73" s="480"/>
      <c r="X73" s="480"/>
      <c r="Y73" s="480"/>
      <c r="Z73" s="480"/>
      <c r="AA73" s="480"/>
      <c r="AB73" s="480"/>
      <c r="AC73" s="480"/>
      <c r="AD73" s="480"/>
      <c r="AE73" s="481"/>
    </row>
    <row r="74" spans="1:31" ht="8.85" customHeight="1" x14ac:dyDescent="0.2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85"/>
    </row>
    <row r="75" spans="1:31" ht="12.6" customHeight="1" x14ac:dyDescent="0.2">
      <c r="A75" s="566" t="s">
        <v>33</v>
      </c>
      <c r="B75" s="489"/>
      <c r="C75" s="489"/>
      <c r="D75" s="489"/>
      <c r="E75" s="556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</row>
    <row r="76" spans="1:31" ht="7.5" customHeight="1" x14ac:dyDescent="0.2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</row>
    <row r="77" spans="1:31" ht="12.6" customHeight="1" x14ac:dyDescent="0.2">
      <c r="A77" s="500" t="s">
        <v>143</v>
      </c>
      <c r="B77" s="480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85"/>
    </row>
    <row r="78" spans="1:31" ht="13.7" customHeight="1" x14ac:dyDescent="0.2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85"/>
    </row>
    <row r="79" spans="1:31" ht="18.75" customHeight="1" x14ac:dyDescent="0.2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85"/>
    </row>
    <row r="80" spans="1:31" ht="18.75" customHeight="1" x14ac:dyDescent="0.2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85"/>
    </row>
    <row r="81" spans="1:31" ht="18.75" customHeight="1" x14ac:dyDescent="0.2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85"/>
    </row>
    <row r="82" spans="1:31" ht="18.75" customHeight="1" x14ac:dyDescent="0.2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85"/>
    </row>
    <row r="83" spans="1:31" ht="18.75" customHeight="1" x14ac:dyDescent="0.2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85"/>
    </row>
    <row r="84" spans="1:31" ht="18.75" customHeight="1" x14ac:dyDescent="0.2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85"/>
    </row>
    <row r="85" spans="1:31" ht="18.75" customHeight="1" x14ac:dyDescent="0.2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85"/>
    </row>
    <row r="86" spans="1:31" ht="18.75" customHeight="1" x14ac:dyDescent="0.2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85"/>
    </row>
    <row r="87" spans="1:31" ht="18.75" customHeight="1" x14ac:dyDescent="0.2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85"/>
    </row>
    <row r="88" spans="1:31" ht="18.75" customHeight="1" x14ac:dyDescent="0.2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85"/>
    </row>
    <row r="89" spans="1:31" ht="18.75" customHeight="1" x14ac:dyDescent="0.2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85"/>
    </row>
    <row r="90" spans="1:31" ht="18.75" customHeight="1" x14ac:dyDescent="0.2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85"/>
    </row>
    <row r="91" spans="1:31" ht="18.75" customHeight="1" x14ac:dyDescent="0.2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85"/>
    </row>
    <row r="92" spans="1:31" ht="18.75" customHeight="1" x14ac:dyDescent="0.2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85"/>
    </row>
    <row r="93" spans="1:31" ht="18.75" customHeight="1" x14ac:dyDescent="0.2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85"/>
    </row>
    <row r="94" spans="1:31" ht="18.75" customHeight="1" x14ac:dyDescent="0.2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85"/>
    </row>
    <row r="95" spans="1:31" ht="18.75" customHeight="1" x14ac:dyDescent="0.2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85"/>
    </row>
    <row r="96" spans="1:31" ht="18.75" customHeight="1" x14ac:dyDescent="0.2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85"/>
    </row>
    <row r="97" spans="1:31" ht="18.75" customHeight="1" x14ac:dyDescent="0.2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85"/>
    </row>
    <row r="98" spans="1:31" ht="18.75" customHeight="1" x14ac:dyDescent="0.2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85"/>
    </row>
    <row r="99" spans="1:31" ht="18.75" customHeight="1" x14ac:dyDescent="0.2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85"/>
    </row>
    <row r="100" spans="1:31" ht="18.75" customHeight="1" x14ac:dyDescent="0.2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85"/>
    </row>
    <row r="101" spans="1:31" ht="18.75" customHeight="1" x14ac:dyDescent="0.2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85"/>
    </row>
    <row r="102" spans="1:31" ht="18.75" customHeight="1" x14ac:dyDescent="0.2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85"/>
    </row>
    <row r="103" spans="1:31" ht="18.75" customHeight="1" x14ac:dyDescent="0.2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85"/>
    </row>
    <row r="104" spans="1:31" ht="18.75" customHeight="1" x14ac:dyDescent="0.2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85"/>
    </row>
    <row r="105" spans="1:31" ht="18.75" customHeight="1" x14ac:dyDescent="0.2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85"/>
    </row>
    <row r="106" spans="1:31" ht="18.75" customHeight="1" x14ac:dyDescent="0.2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85"/>
    </row>
    <row r="107" spans="1:31" ht="18.75" customHeight="1" x14ac:dyDescent="0.2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85"/>
    </row>
    <row r="108" spans="1:31" ht="18.75" customHeight="1" x14ac:dyDescent="0.2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85"/>
    </row>
    <row r="109" spans="1:31" ht="18.75" customHeight="1" x14ac:dyDescent="0.2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85"/>
    </row>
    <row r="110" spans="1:31" ht="18.75" customHeight="1" x14ac:dyDescent="0.2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85"/>
    </row>
    <row r="111" spans="1:31" ht="18.75" customHeight="1" x14ac:dyDescent="0.2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85"/>
    </row>
    <row r="112" spans="1:31" ht="18.75" customHeight="1" x14ac:dyDescent="0.2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85"/>
    </row>
    <row r="113" spans="1:31" ht="18.75" customHeight="1" x14ac:dyDescent="0.2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85"/>
    </row>
    <row r="114" spans="1:31" ht="18.75" customHeight="1" x14ac:dyDescent="0.2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85"/>
    </row>
    <row r="115" spans="1:31" ht="18.75" customHeight="1" x14ac:dyDescent="0.2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85"/>
    </row>
    <row r="116" spans="1:31" ht="18.75" customHeight="1" x14ac:dyDescent="0.2">
      <c r="A116" s="184"/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12"/>
    </row>
  </sheetData>
  <mergeCells count="20">
    <mergeCell ref="A73:AE73"/>
    <mergeCell ref="A75:E75"/>
    <mergeCell ref="A77:B77"/>
    <mergeCell ref="A58:B58"/>
    <mergeCell ref="A63:B63"/>
    <mergeCell ref="A66:B66"/>
    <mergeCell ref="A68:AE68"/>
    <mergeCell ref="A69:AE69"/>
    <mergeCell ref="A71:AE71"/>
    <mergeCell ref="A56:B56"/>
    <mergeCell ref="A2:AE2"/>
    <mergeCell ref="A3:AE3"/>
    <mergeCell ref="A4:AE4"/>
    <mergeCell ref="A6:B6"/>
    <mergeCell ref="A7:B7"/>
    <mergeCell ref="A8:B8"/>
    <mergeCell ref="A11:B11"/>
    <mergeCell ref="A20:B20"/>
    <mergeCell ref="A34:B34"/>
    <mergeCell ref="A44:B44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abSelected="1" zoomScaleNormal="100" workbookViewId="0"/>
  </sheetViews>
  <sheetFormatPr defaultColWidth="21.5" defaultRowHeight="12.75" x14ac:dyDescent="0.2"/>
  <cols>
    <col min="2" max="2" width="22.33203125" customWidth="1"/>
    <col min="3" max="4" width="10.5" customWidth="1"/>
    <col min="5" max="5" width="12" customWidth="1"/>
    <col min="6" max="6" width="10.5" customWidth="1"/>
    <col min="7" max="7" width="2.83203125" customWidth="1"/>
    <col min="8" max="9" width="10.5" customWidth="1"/>
    <col min="10" max="10" width="12" customWidth="1"/>
    <col min="11" max="11" width="10.5" customWidth="1"/>
    <col min="12" max="12" width="2.83203125" customWidth="1"/>
    <col min="13" max="14" width="10.5" customWidth="1"/>
    <col min="15" max="15" width="12" customWidth="1"/>
    <col min="16" max="16" width="10.5" customWidth="1"/>
    <col min="17" max="17" width="2.83203125" customWidth="1"/>
    <col min="18" max="19" width="10.5" customWidth="1"/>
    <col min="20" max="20" width="12" customWidth="1"/>
    <col min="21" max="21" width="10.5" customWidth="1"/>
    <col min="22" max="22" width="2.83203125" customWidth="1"/>
    <col min="23" max="24" width="10.5" customWidth="1"/>
    <col min="25" max="25" width="12" customWidth="1"/>
    <col min="26" max="26" width="10.5" customWidth="1"/>
  </cols>
  <sheetData>
    <row r="1" spans="1:26" ht="12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246"/>
      <c r="K1" s="246"/>
      <c r="L1" s="246"/>
      <c r="M1" s="246"/>
      <c r="N1" s="246"/>
      <c r="O1" s="246"/>
      <c r="P1" s="1"/>
      <c r="Q1" s="1"/>
      <c r="R1" s="1"/>
      <c r="S1" s="1"/>
      <c r="T1" s="1"/>
      <c r="U1" s="1"/>
      <c r="V1" s="1"/>
      <c r="W1" s="1"/>
      <c r="X1" s="1"/>
      <c r="Y1" s="1"/>
      <c r="Z1" s="330" t="s">
        <v>0</v>
      </c>
    </row>
    <row r="2" spans="1:26" ht="18.75" customHeight="1" x14ac:dyDescent="0.25">
      <c r="A2" s="549" t="s">
        <v>1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1"/>
    </row>
    <row r="3" spans="1:26" ht="18.75" customHeight="1" x14ac:dyDescent="0.25">
      <c r="A3" s="549" t="s">
        <v>144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1"/>
    </row>
    <row r="4" spans="1:26" ht="18.75" customHeight="1" x14ac:dyDescent="0.25">
      <c r="A4" s="549" t="s">
        <v>131</v>
      </c>
      <c r="B4" s="480"/>
      <c r="C4" s="480"/>
      <c r="D4" s="480"/>
      <c r="E4" s="480"/>
      <c r="F4" s="480"/>
      <c r="G4" s="480"/>
      <c r="H4" s="480"/>
      <c r="I4" s="480"/>
      <c r="J4" s="480"/>
      <c r="K4" s="559" t="s">
        <v>37</v>
      </c>
      <c r="L4" s="579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1"/>
    </row>
    <row r="5" spans="1:26" ht="12.6" customHeight="1" x14ac:dyDescent="0.2">
      <c r="A5" s="523" t="s">
        <v>3</v>
      </c>
      <c r="B5" s="48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9"/>
    </row>
    <row r="6" spans="1:26" ht="12.6" customHeight="1" x14ac:dyDescent="0.2">
      <c r="A6" s="523" t="s">
        <v>4</v>
      </c>
      <c r="B6" s="48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9"/>
    </row>
    <row r="7" spans="1:26" ht="12.6" customHeight="1" x14ac:dyDescent="0.2">
      <c r="A7" s="517" t="s">
        <v>5</v>
      </c>
      <c r="B7" s="55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9"/>
    </row>
    <row r="8" spans="1:26" ht="12.6" customHeight="1" x14ac:dyDescent="0.2">
      <c r="A8" s="517" t="s">
        <v>6</v>
      </c>
      <c r="B8" s="48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9"/>
    </row>
    <row r="9" spans="1:26" ht="12.6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9"/>
    </row>
    <row r="10" spans="1:26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9"/>
    </row>
    <row r="11" spans="1:26" ht="12.6" customHeight="1" x14ac:dyDescent="0.2">
      <c r="A11" s="484" t="s">
        <v>145</v>
      </c>
      <c r="B11" s="48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9"/>
    </row>
    <row r="12" spans="1:26" ht="12.6" customHeight="1" x14ac:dyDescent="0.2">
      <c r="A12" s="580" t="s">
        <v>69</v>
      </c>
      <c r="B12" s="480"/>
      <c r="C12" s="248" t="s">
        <v>8</v>
      </c>
      <c r="D12" s="248" t="s">
        <v>8</v>
      </c>
      <c r="E12" s="248" t="s">
        <v>8</v>
      </c>
      <c r="F12" s="248" t="s">
        <v>8</v>
      </c>
      <c r="G12" s="114"/>
      <c r="H12" s="248" t="s">
        <v>10</v>
      </c>
      <c r="I12" s="248" t="s">
        <v>10</v>
      </c>
      <c r="J12" s="248" t="s">
        <v>10</v>
      </c>
      <c r="K12" s="248" t="s">
        <v>10</v>
      </c>
      <c r="L12" s="114"/>
      <c r="M12" s="248" t="s">
        <v>11</v>
      </c>
      <c r="N12" s="248" t="s">
        <v>11</v>
      </c>
      <c r="O12" s="248" t="s">
        <v>11</v>
      </c>
      <c r="P12" s="248" t="s">
        <v>11</v>
      </c>
      <c r="Q12" s="114"/>
      <c r="R12" s="248" t="s">
        <v>12</v>
      </c>
      <c r="S12" s="248" t="s">
        <v>12</v>
      </c>
      <c r="T12" s="248" t="s">
        <v>12</v>
      </c>
      <c r="U12" s="248" t="s">
        <v>12</v>
      </c>
      <c r="V12" s="114"/>
      <c r="W12" s="114">
        <v>2016</v>
      </c>
      <c r="X12" s="114">
        <v>2016</v>
      </c>
      <c r="Y12" s="114">
        <v>2016</v>
      </c>
      <c r="Z12" s="113">
        <v>2016</v>
      </c>
    </row>
    <row r="13" spans="1:26" ht="18.75" customHeight="1" x14ac:dyDescent="0.2">
      <c r="A13" s="1"/>
      <c r="B13" s="1"/>
      <c r="C13" s="195" t="s">
        <v>146</v>
      </c>
      <c r="D13" s="195" t="s">
        <v>147</v>
      </c>
      <c r="E13" s="195" t="s">
        <v>148</v>
      </c>
      <c r="F13" s="195" t="s">
        <v>149</v>
      </c>
      <c r="G13" s="249"/>
      <c r="H13" s="195" t="s">
        <v>146</v>
      </c>
      <c r="I13" s="195" t="s">
        <v>147</v>
      </c>
      <c r="J13" s="195" t="s">
        <v>148</v>
      </c>
      <c r="K13" s="195" t="s">
        <v>149</v>
      </c>
      <c r="L13" s="249"/>
      <c r="M13" s="195" t="s">
        <v>146</v>
      </c>
      <c r="N13" s="195" t="s">
        <v>147</v>
      </c>
      <c r="O13" s="195" t="s">
        <v>148</v>
      </c>
      <c r="P13" s="195" t="s">
        <v>149</v>
      </c>
      <c r="Q13" s="249"/>
      <c r="R13" s="195" t="s">
        <v>146</v>
      </c>
      <c r="S13" s="195" t="s">
        <v>147</v>
      </c>
      <c r="T13" s="195" t="s">
        <v>148</v>
      </c>
      <c r="U13" s="195" t="s">
        <v>149</v>
      </c>
      <c r="V13" s="249"/>
      <c r="W13" s="195" t="s">
        <v>146</v>
      </c>
      <c r="X13" s="195" t="s">
        <v>147</v>
      </c>
      <c r="Y13" s="195" t="s">
        <v>148</v>
      </c>
      <c r="Z13" s="250" t="s">
        <v>149</v>
      </c>
    </row>
    <row r="14" spans="1:26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9"/>
    </row>
    <row r="15" spans="1:26" ht="12.6" customHeight="1" x14ac:dyDescent="0.2">
      <c r="A15" s="56"/>
      <c r="B15" s="57" t="s">
        <v>72</v>
      </c>
      <c r="C15" s="394">
        <v>11.3</v>
      </c>
      <c r="D15" s="251">
        <v>3.6</v>
      </c>
      <c r="E15" s="251">
        <v>0.3</v>
      </c>
      <c r="F15" s="251">
        <v>15.1</v>
      </c>
      <c r="G15" s="251"/>
      <c r="H15" s="251">
        <v>11.2</v>
      </c>
      <c r="I15" s="251">
        <v>4.4000000000000004</v>
      </c>
      <c r="J15" s="251">
        <v>0.6</v>
      </c>
      <c r="K15" s="251">
        <v>16.3</v>
      </c>
      <c r="L15" s="252"/>
      <c r="M15" s="253">
        <v>11.6</v>
      </c>
      <c r="N15" s="253">
        <v>4.7</v>
      </c>
      <c r="O15" s="253">
        <v>0.6</v>
      </c>
      <c r="P15" s="253">
        <v>17</v>
      </c>
      <c r="Q15" s="166"/>
      <c r="R15" s="254">
        <v>0</v>
      </c>
      <c r="S15" s="254">
        <v>0</v>
      </c>
      <c r="T15" s="254">
        <v>0</v>
      </c>
      <c r="U15" s="255">
        <v>0</v>
      </c>
      <c r="V15" s="166"/>
      <c r="W15" s="251">
        <v>34.1</v>
      </c>
      <c r="X15" s="251">
        <v>12.8</v>
      </c>
      <c r="Y15" s="251">
        <v>1.5</v>
      </c>
      <c r="Z15" s="251">
        <v>48.4</v>
      </c>
    </row>
    <row r="16" spans="1:26" ht="12.6" customHeight="1" x14ac:dyDescent="0.2">
      <c r="A16" s="56"/>
      <c r="B16" s="57" t="s">
        <v>73</v>
      </c>
      <c r="C16" s="394">
        <v>145.19999999999999</v>
      </c>
      <c r="D16" s="251">
        <v>4.4000000000000004</v>
      </c>
      <c r="E16" s="251">
        <v>103</v>
      </c>
      <c r="F16" s="251">
        <v>252.7</v>
      </c>
      <c r="G16" s="251"/>
      <c r="H16" s="251">
        <v>152.30000000000001</v>
      </c>
      <c r="I16" s="251">
        <v>3.2</v>
      </c>
      <c r="J16" s="251">
        <v>91.8</v>
      </c>
      <c r="K16" s="251">
        <v>247.3</v>
      </c>
      <c r="L16" s="252"/>
      <c r="M16" s="253">
        <v>149</v>
      </c>
      <c r="N16" s="251">
        <v>5.0999999999999996</v>
      </c>
      <c r="O16" s="253">
        <v>85.6</v>
      </c>
      <c r="P16" s="253">
        <v>239.7</v>
      </c>
      <c r="Q16" s="166"/>
      <c r="R16" s="254">
        <v>0</v>
      </c>
      <c r="S16" s="255">
        <v>0</v>
      </c>
      <c r="T16" s="254">
        <v>0</v>
      </c>
      <c r="U16" s="255">
        <v>0</v>
      </c>
      <c r="V16" s="166"/>
      <c r="W16" s="251">
        <v>446.4</v>
      </c>
      <c r="X16" s="251">
        <v>12.7</v>
      </c>
      <c r="Y16" s="251">
        <v>280.39999999999998</v>
      </c>
      <c r="Z16" s="251">
        <v>739.6</v>
      </c>
    </row>
    <row r="17" spans="1:26" ht="12.6" customHeight="1" x14ac:dyDescent="0.2">
      <c r="A17" s="1"/>
      <c r="B17" s="142" t="s">
        <v>74</v>
      </c>
      <c r="C17" s="395">
        <v>18.8</v>
      </c>
      <c r="D17" s="50">
        <v>0</v>
      </c>
      <c r="E17" s="50">
        <v>3</v>
      </c>
      <c r="F17" s="50">
        <v>21.8</v>
      </c>
      <c r="G17" s="50"/>
      <c r="H17" s="50">
        <v>15.3</v>
      </c>
      <c r="I17" s="50">
        <v>0</v>
      </c>
      <c r="J17" s="50">
        <v>3.1</v>
      </c>
      <c r="K17" s="50">
        <v>18.3</v>
      </c>
      <c r="L17" s="158"/>
      <c r="M17" s="100">
        <v>12.9</v>
      </c>
      <c r="N17" s="100">
        <v>0</v>
      </c>
      <c r="O17" s="50">
        <v>2.2999999999999998</v>
      </c>
      <c r="P17" s="100">
        <v>15.2</v>
      </c>
      <c r="Q17" s="133"/>
      <c r="R17" s="256">
        <v>0</v>
      </c>
      <c r="S17" s="256">
        <v>0</v>
      </c>
      <c r="T17" s="257">
        <v>0</v>
      </c>
      <c r="U17" s="257">
        <v>0</v>
      </c>
      <c r="V17" s="133"/>
      <c r="W17" s="50">
        <v>47</v>
      </c>
      <c r="X17" s="50">
        <v>0</v>
      </c>
      <c r="Y17" s="50">
        <v>8.4</v>
      </c>
      <c r="Z17" s="50">
        <v>55.3</v>
      </c>
    </row>
    <row r="18" spans="1:26" ht="12.6" customHeight="1" x14ac:dyDescent="0.2">
      <c r="A18" s="1"/>
      <c r="B18" s="142" t="s">
        <v>75</v>
      </c>
      <c r="C18" s="395">
        <v>9.5</v>
      </c>
      <c r="D18" s="50">
        <v>0</v>
      </c>
      <c r="E18" s="50">
        <v>2.2000000000000002</v>
      </c>
      <c r="F18" s="50">
        <v>11.7</v>
      </c>
      <c r="G18" s="50"/>
      <c r="H18" s="50">
        <v>9.5</v>
      </c>
      <c r="I18" s="50">
        <v>0</v>
      </c>
      <c r="J18" s="50">
        <v>4.9000000000000004</v>
      </c>
      <c r="K18" s="50">
        <v>14.3</v>
      </c>
      <c r="L18" s="158"/>
      <c r="M18" s="100">
        <v>9</v>
      </c>
      <c r="N18" s="100">
        <v>0</v>
      </c>
      <c r="O18" s="50">
        <v>2.8</v>
      </c>
      <c r="P18" s="100">
        <v>11.8</v>
      </c>
      <c r="Q18" s="133"/>
      <c r="R18" s="256">
        <v>0</v>
      </c>
      <c r="S18" s="256">
        <v>0</v>
      </c>
      <c r="T18" s="257">
        <v>0</v>
      </c>
      <c r="U18" s="257">
        <v>0</v>
      </c>
      <c r="V18" s="133"/>
      <c r="W18" s="50">
        <v>28</v>
      </c>
      <c r="X18" s="50">
        <v>0</v>
      </c>
      <c r="Y18" s="50">
        <v>9.8000000000000007</v>
      </c>
      <c r="Z18" s="50">
        <v>37.799999999999997</v>
      </c>
    </row>
    <row r="19" spans="1:26" ht="12.6" customHeight="1" x14ac:dyDescent="0.2">
      <c r="A19" s="128"/>
      <c r="B19" s="396" t="s">
        <v>76</v>
      </c>
      <c r="C19" s="397">
        <v>0.3</v>
      </c>
      <c r="D19" s="259">
        <v>5.7</v>
      </c>
      <c r="E19" s="259">
        <v>2.2000000000000002</v>
      </c>
      <c r="F19" s="259">
        <v>8.1999999999999993</v>
      </c>
      <c r="G19" s="259"/>
      <c r="H19" s="259">
        <v>0.1</v>
      </c>
      <c r="I19" s="259">
        <v>12.7</v>
      </c>
      <c r="J19" s="259">
        <v>2.1</v>
      </c>
      <c r="K19" s="259">
        <v>15</v>
      </c>
      <c r="L19" s="398"/>
      <c r="M19" s="261">
        <v>0.2</v>
      </c>
      <c r="N19" s="261">
        <v>12.6</v>
      </c>
      <c r="O19" s="261">
        <v>1.6</v>
      </c>
      <c r="P19" s="261">
        <v>14.4</v>
      </c>
      <c r="Q19" s="399"/>
      <c r="R19" s="262">
        <v>0</v>
      </c>
      <c r="S19" s="262">
        <v>0</v>
      </c>
      <c r="T19" s="262">
        <v>0</v>
      </c>
      <c r="U19" s="263">
        <v>0</v>
      </c>
      <c r="V19" s="399"/>
      <c r="W19" s="259">
        <v>0.5</v>
      </c>
      <c r="X19" s="259">
        <v>31.1</v>
      </c>
      <c r="Y19" s="259">
        <v>5.9</v>
      </c>
      <c r="Z19" s="259">
        <v>37.5</v>
      </c>
    </row>
    <row r="20" spans="1:26" ht="12.6" customHeight="1" x14ac:dyDescent="0.2">
      <c r="A20" s="563" t="s">
        <v>77</v>
      </c>
      <c r="B20" s="581"/>
      <c r="C20" s="264">
        <v>185</v>
      </c>
      <c r="D20" s="264">
        <v>13.8</v>
      </c>
      <c r="E20" s="264">
        <v>110.7</v>
      </c>
      <c r="F20" s="264">
        <v>309.5</v>
      </c>
      <c r="G20" s="264"/>
      <c r="H20" s="264">
        <v>188.3</v>
      </c>
      <c r="I20" s="264">
        <v>20.399999999999999</v>
      </c>
      <c r="J20" s="264">
        <v>102.5</v>
      </c>
      <c r="K20" s="264">
        <v>311.2</v>
      </c>
      <c r="L20" s="264"/>
      <c r="M20" s="264">
        <v>182.7</v>
      </c>
      <c r="N20" s="264">
        <v>22.4</v>
      </c>
      <c r="O20" s="264">
        <v>92.9</v>
      </c>
      <c r="P20" s="264">
        <v>298</v>
      </c>
      <c r="Q20" s="264"/>
      <c r="R20" s="478">
        <v>0</v>
      </c>
      <c r="S20" s="478">
        <v>0</v>
      </c>
      <c r="T20" s="478">
        <v>0</v>
      </c>
      <c r="U20" s="478">
        <v>0</v>
      </c>
      <c r="V20" s="264"/>
      <c r="W20" s="264">
        <v>556</v>
      </c>
      <c r="X20" s="264">
        <v>56.6</v>
      </c>
      <c r="Y20" s="264">
        <v>306.10000000000002</v>
      </c>
      <c r="Z20" s="264">
        <v>918.7</v>
      </c>
    </row>
    <row r="21" spans="1:26" ht="12.6" customHeight="1" x14ac:dyDescent="0.2">
      <c r="A21" s="1"/>
      <c r="B21" s="1"/>
      <c r="C21" s="251"/>
      <c r="D21" s="251"/>
      <c r="E21" s="251"/>
      <c r="F21" s="251"/>
      <c r="G21" s="251"/>
      <c r="H21" s="251"/>
      <c r="I21" s="251"/>
      <c r="J21" s="251"/>
      <c r="K21" s="251"/>
      <c r="L21" s="158"/>
      <c r="M21" s="289"/>
      <c r="N21" s="289"/>
      <c r="O21" s="289"/>
      <c r="P21" s="289"/>
      <c r="Q21" s="133"/>
      <c r="R21" s="401"/>
      <c r="S21" s="401"/>
      <c r="T21" s="401"/>
      <c r="U21" s="402"/>
      <c r="V21" s="133"/>
      <c r="W21" s="251"/>
      <c r="X21" s="251"/>
      <c r="Y21" s="251"/>
      <c r="Z21" s="251"/>
    </row>
    <row r="22" spans="1:26" ht="12.6" customHeight="1" x14ac:dyDescent="0.2">
      <c r="A22" s="56"/>
      <c r="B22" s="213" t="s">
        <v>78</v>
      </c>
      <c r="C22" s="251">
        <v>0.8</v>
      </c>
      <c r="D22" s="251">
        <v>0</v>
      </c>
      <c r="E22" s="251">
        <v>0.6</v>
      </c>
      <c r="F22" s="251">
        <v>1.4</v>
      </c>
      <c r="G22" s="251"/>
      <c r="H22" s="251">
        <v>0.9</v>
      </c>
      <c r="I22" s="251">
        <v>0</v>
      </c>
      <c r="J22" s="251">
        <v>0.7</v>
      </c>
      <c r="K22" s="251">
        <v>1.7</v>
      </c>
      <c r="L22" s="252"/>
      <c r="M22" s="253">
        <v>0.9</v>
      </c>
      <c r="N22" s="251">
        <v>0</v>
      </c>
      <c r="O22" s="253">
        <v>0.8</v>
      </c>
      <c r="P22" s="253">
        <v>1.7</v>
      </c>
      <c r="Q22" s="166"/>
      <c r="R22" s="254">
        <v>0</v>
      </c>
      <c r="S22" s="255">
        <v>0</v>
      </c>
      <c r="T22" s="254">
        <v>0</v>
      </c>
      <c r="U22" s="255">
        <v>0</v>
      </c>
      <c r="V22" s="166"/>
      <c r="W22" s="251">
        <v>2.7</v>
      </c>
      <c r="X22" s="251">
        <v>0</v>
      </c>
      <c r="Y22" s="251">
        <v>2.1</v>
      </c>
      <c r="Z22" s="251">
        <v>4.8</v>
      </c>
    </row>
    <row r="23" spans="1:26" ht="12.6" customHeight="1" x14ac:dyDescent="0.2">
      <c r="A23" s="56"/>
      <c r="B23" s="213" t="s">
        <v>79</v>
      </c>
      <c r="C23" s="251">
        <v>6.5</v>
      </c>
      <c r="D23" s="251">
        <v>4.3</v>
      </c>
      <c r="E23" s="251">
        <v>0.2</v>
      </c>
      <c r="F23" s="251">
        <v>10.9</v>
      </c>
      <c r="G23" s="251"/>
      <c r="H23" s="251">
        <v>9.3000000000000007</v>
      </c>
      <c r="I23" s="251">
        <v>6</v>
      </c>
      <c r="J23" s="251">
        <v>0.9</v>
      </c>
      <c r="K23" s="251">
        <v>16.3</v>
      </c>
      <c r="L23" s="252"/>
      <c r="M23" s="251">
        <v>12.3</v>
      </c>
      <c r="N23" s="251">
        <v>6.5</v>
      </c>
      <c r="O23" s="251">
        <v>0.7</v>
      </c>
      <c r="P23" s="251">
        <v>19.399999999999999</v>
      </c>
      <c r="Q23" s="166"/>
      <c r="R23" s="255">
        <v>0</v>
      </c>
      <c r="S23" s="254">
        <v>0</v>
      </c>
      <c r="T23" s="254">
        <v>0</v>
      </c>
      <c r="U23" s="255">
        <v>0</v>
      </c>
      <c r="V23" s="166"/>
      <c r="W23" s="251">
        <v>28</v>
      </c>
      <c r="X23" s="251">
        <v>16.7</v>
      </c>
      <c r="Y23" s="251">
        <v>1.8</v>
      </c>
      <c r="Z23" s="251">
        <v>46.6</v>
      </c>
    </row>
    <row r="24" spans="1:26" ht="12.6" customHeight="1" x14ac:dyDescent="0.2">
      <c r="A24" s="56"/>
      <c r="B24" s="213" t="s">
        <v>80</v>
      </c>
      <c r="C24" s="251">
        <v>1.6</v>
      </c>
      <c r="D24" s="251">
        <v>21.5</v>
      </c>
      <c r="E24" s="251">
        <v>7.7</v>
      </c>
      <c r="F24" s="251">
        <v>30.7</v>
      </c>
      <c r="G24" s="251"/>
      <c r="H24" s="251">
        <v>1.8</v>
      </c>
      <c r="I24" s="251">
        <v>23.2</v>
      </c>
      <c r="J24" s="251">
        <v>7.7</v>
      </c>
      <c r="K24" s="251">
        <v>32.700000000000003</v>
      </c>
      <c r="L24" s="252"/>
      <c r="M24" s="253">
        <v>1.1000000000000001</v>
      </c>
      <c r="N24" s="253">
        <v>20.7</v>
      </c>
      <c r="O24" s="253">
        <v>7.2</v>
      </c>
      <c r="P24" s="253">
        <v>29</v>
      </c>
      <c r="Q24" s="166"/>
      <c r="R24" s="254">
        <v>0</v>
      </c>
      <c r="S24" s="254">
        <v>0</v>
      </c>
      <c r="T24" s="254">
        <v>0</v>
      </c>
      <c r="U24" s="255">
        <v>0</v>
      </c>
      <c r="V24" s="166"/>
      <c r="W24" s="251">
        <v>4.5</v>
      </c>
      <c r="X24" s="251">
        <v>65.400000000000006</v>
      </c>
      <c r="Y24" s="251">
        <v>22.6</v>
      </c>
      <c r="Z24" s="251">
        <v>92.4</v>
      </c>
    </row>
    <row r="25" spans="1:26" ht="12.6" customHeight="1" x14ac:dyDescent="0.2">
      <c r="A25" s="128"/>
      <c r="B25" s="258" t="s">
        <v>81</v>
      </c>
      <c r="C25" s="403">
        <v>59.6</v>
      </c>
      <c r="D25" s="403">
        <v>82</v>
      </c>
      <c r="E25" s="403">
        <v>28.9</v>
      </c>
      <c r="F25" s="403">
        <v>170.5</v>
      </c>
      <c r="G25" s="403"/>
      <c r="H25" s="403">
        <v>63.2</v>
      </c>
      <c r="I25" s="403">
        <v>90.3</v>
      </c>
      <c r="J25" s="403">
        <v>27.9</v>
      </c>
      <c r="K25" s="403">
        <v>181.2</v>
      </c>
      <c r="L25" s="260"/>
      <c r="M25" s="404">
        <v>60.8</v>
      </c>
      <c r="N25" s="404">
        <v>92.5</v>
      </c>
      <c r="O25" s="404">
        <v>31.2</v>
      </c>
      <c r="P25" s="404">
        <v>184.5</v>
      </c>
      <c r="Q25" s="165"/>
      <c r="R25" s="405">
        <v>0</v>
      </c>
      <c r="S25" s="405">
        <v>0</v>
      </c>
      <c r="T25" s="405">
        <v>0</v>
      </c>
      <c r="U25" s="406">
        <v>0</v>
      </c>
      <c r="V25" s="165"/>
      <c r="W25" s="403">
        <v>183.5</v>
      </c>
      <c r="X25" s="403">
        <v>264.8</v>
      </c>
      <c r="Y25" s="403">
        <v>88</v>
      </c>
      <c r="Z25" s="403">
        <v>536.29999999999995</v>
      </c>
    </row>
    <row r="26" spans="1:26" ht="12.6" customHeight="1" x14ac:dyDescent="0.2">
      <c r="A26" s="128"/>
      <c r="B26" s="258" t="s">
        <v>82</v>
      </c>
      <c r="C26" s="403">
        <v>1.2</v>
      </c>
      <c r="D26" s="403">
        <v>0</v>
      </c>
      <c r="E26" s="403">
        <v>0</v>
      </c>
      <c r="F26" s="403">
        <v>1.2</v>
      </c>
      <c r="G26" s="403"/>
      <c r="H26" s="403">
        <v>1.3</v>
      </c>
      <c r="I26" s="403">
        <v>0</v>
      </c>
      <c r="J26" s="403">
        <v>0.1</v>
      </c>
      <c r="K26" s="403">
        <v>1.4</v>
      </c>
      <c r="L26" s="260"/>
      <c r="M26" s="404">
        <v>1.6</v>
      </c>
      <c r="N26" s="403">
        <v>0</v>
      </c>
      <c r="O26" s="403">
        <v>0.1</v>
      </c>
      <c r="P26" s="404">
        <v>1.7</v>
      </c>
      <c r="Q26" s="165"/>
      <c r="R26" s="405">
        <v>0</v>
      </c>
      <c r="S26" s="406">
        <v>0</v>
      </c>
      <c r="T26" s="406">
        <v>0</v>
      </c>
      <c r="U26" s="406">
        <v>0</v>
      </c>
      <c r="V26" s="165"/>
      <c r="W26" s="403">
        <v>4.0999999999999996</v>
      </c>
      <c r="X26" s="403">
        <v>0</v>
      </c>
      <c r="Y26" s="403">
        <v>0.2</v>
      </c>
      <c r="Z26" s="403">
        <v>4.2</v>
      </c>
    </row>
    <row r="27" spans="1:26" ht="12.6" customHeight="1" x14ac:dyDescent="0.2">
      <c r="A27" s="56"/>
      <c r="B27" s="213" t="s">
        <v>83</v>
      </c>
      <c r="C27" s="251">
        <v>129.5</v>
      </c>
      <c r="D27" s="251">
        <v>23.5</v>
      </c>
      <c r="E27" s="251">
        <v>91.7</v>
      </c>
      <c r="F27" s="251">
        <v>244.7</v>
      </c>
      <c r="G27" s="251"/>
      <c r="H27" s="251">
        <v>140.1</v>
      </c>
      <c r="I27" s="251">
        <v>29</v>
      </c>
      <c r="J27" s="251">
        <v>112.8</v>
      </c>
      <c r="K27" s="251">
        <v>281.89999999999998</v>
      </c>
      <c r="L27" s="252"/>
      <c r="M27" s="253">
        <v>135.80000000000001</v>
      </c>
      <c r="N27" s="253">
        <v>28.3</v>
      </c>
      <c r="O27" s="253">
        <v>97.8</v>
      </c>
      <c r="P27" s="253">
        <v>262</v>
      </c>
      <c r="Q27" s="166"/>
      <c r="R27" s="254">
        <v>0</v>
      </c>
      <c r="S27" s="254">
        <v>0</v>
      </c>
      <c r="T27" s="254">
        <v>0</v>
      </c>
      <c r="U27" s="255">
        <v>0</v>
      </c>
      <c r="V27" s="166"/>
      <c r="W27" s="251">
        <v>405.5</v>
      </c>
      <c r="X27" s="251">
        <v>80.900000000000006</v>
      </c>
      <c r="Y27" s="251">
        <v>302.3</v>
      </c>
      <c r="Z27" s="251">
        <v>788.7</v>
      </c>
    </row>
    <row r="28" spans="1:26" ht="12.6" customHeight="1" x14ac:dyDescent="0.2">
      <c r="A28" s="128"/>
      <c r="B28" s="258" t="s">
        <v>84</v>
      </c>
      <c r="C28" s="403">
        <v>22.4</v>
      </c>
      <c r="D28" s="403">
        <v>14.6</v>
      </c>
      <c r="E28" s="403">
        <v>3.4</v>
      </c>
      <c r="F28" s="403">
        <v>40.4</v>
      </c>
      <c r="G28" s="403"/>
      <c r="H28" s="403">
        <v>25</v>
      </c>
      <c r="I28" s="403">
        <v>16.7</v>
      </c>
      <c r="J28" s="403">
        <v>3.9</v>
      </c>
      <c r="K28" s="403">
        <v>45.4</v>
      </c>
      <c r="L28" s="260"/>
      <c r="M28" s="404">
        <v>21.7</v>
      </c>
      <c r="N28" s="404">
        <v>16.8</v>
      </c>
      <c r="O28" s="404">
        <v>3.8</v>
      </c>
      <c r="P28" s="404">
        <v>42.2</v>
      </c>
      <c r="Q28" s="165"/>
      <c r="R28" s="405">
        <v>0</v>
      </c>
      <c r="S28" s="405">
        <v>0</v>
      </c>
      <c r="T28" s="405">
        <v>0</v>
      </c>
      <c r="U28" s="406">
        <v>0</v>
      </c>
      <c r="V28" s="165"/>
      <c r="W28" s="403">
        <v>69</v>
      </c>
      <c r="X28" s="403">
        <v>48.1</v>
      </c>
      <c r="Y28" s="403">
        <v>11</v>
      </c>
      <c r="Z28" s="403">
        <v>128.1</v>
      </c>
    </row>
    <row r="29" spans="1:26" ht="12.6" customHeight="1" x14ac:dyDescent="0.2">
      <c r="A29" s="14"/>
      <c r="B29" s="290" t="s">
        <v>85</v>
      </c>
      <c r="C29" s="18">
        <v>50.1</v>
      </c>
      <c r="D29" s="18">
        <v>3.3</v>
      </c>
      <c r="E29" s="18">
        <v>62.9</v>
      </c>
      <c r="F29" s="18">
        <v>116.3</v>
      </c>
      <c r="G29" s="18"/>
      <c r="H29" s="18">
        <v>50.7</v>
      </c>
      <c r="I29" s="18">
        <v>3.8</v>
      </c>
      <c r="J29" s="18">
        <v>73.5</v>
      </c>
      <c r="K29" s="18">
        <v>128</v>
      </c>
      <c r="L29" s="161"/>
      <c r="M29" s="17">
        <v>46.7</v>
      </c>
      <c r="N29" s="17">
        <v>3.7</v>
      </c>
      <c r="O29" s="17">
        <v>75.900000000000006</v>
      </c>
      <c r="P29" s="17">
        <v>126.4</v>
      </c>
      <c r="Q29" s="291"/>
      <c r="R29" s="407">
        <v>0</v>
      </c>
      <c r="S29" s="407">
        <v>0</v>
      </c>
      <c r="T29" s="407">
        <v>0</v>
      </c>
      <c r="U29" s="408">
        <v>0</v>
      </c>
      <c r="V29" s="291"/>
      <c r="W29" s="18">
        <v>147.5</v>
      </c>
      <c r="X29" s="18">
        <v>10.8</v>
      </c>
      <c r="Y29" s="18">
        <v>212.3</v>
      </c>
      <c r="Z29" s="18">
        <v>370.6</v>
      </c>
    </row>
    <row r="30" spans="1:26" ht="12.6" customHeight="1" x14ac:dyDescent="0.2">
      <c r="A30" s="56"/>
      <c r="B30" s="213" t="s">
        <v>150</v>
      </c>
      <c r="C30" s="251">
        <v>5.4</v>
      </c>
      <c r="D30" s="251">
        <v>1</v>
      </c>
      <c r="E30" s="251">
        <v>2.1</v>
      </c>
      <c r="F30" s="251">
        <v>8.5</v>
      </c>
      <c r="G30" s="272"/>
      <c r="H30" s="251">
        <v>8.6999999999999993</v>
      </c>
      <c r="I30" s="251">
        <v>1.5</v>
      </c>
      <c r="J30" s="251">
        <v>4</v>
      </c>
      <c r="K30" s="251">
        <v>14.1</v>
      </c>
      <c r="L30" s="274"/>
      <c r="M30" s="251">
        <v>7.1</v>
      </c>
      <c r="N30" s="251">
        <v>3</v>
      </c>
      <c r="O30" s="251">
        <v>4.5</v>
      </c>
      <c r="P30" s="253">
        <v>14.6</v>
      </c>
      <c r="Q30" s="273"/>
      <c r="R30" s="255">
        <v>0</v>
      </c>
      <c r="S30" s="255">
        <v>0</v>
      </c>
      <c r="T30" s="255">
        <v>0</v>
      </c>
      <c r="U30" s="255">
        <v>0</v>
      </c>
      <c r="V30" s="273"/>
      <c r="W30" s="251">
        <v>21.1</v>
      </c>
      <c r="X30" s="251">
        <v>5.4</v>
      </c>
      <c r="Y30" s="251">
        <v>10.5</v>
      </c>
      <c r="Z30" s="251">
        <v>37.1</v>
      </c>
    </row>
    <row r="31" spans="1:26" ht="12.6" customHeight="1" x14ac:dyDescent="0.2">
      <c r="A31" s="14"/>
      <c r="B31" s="290" t="s">
        <v>151</v>
      </c>
      <c r="C31" s="18">
        <v>18.899999999999999</v>
      </c>
      <c r="D31" s="18">
        <v>19.7</v>
      </c>
      <c r="E31" s="18">
        <v>17.5</v>
      </c>
      <c r="F31" s="18">
        <v>56.1</v>
      </c>
      <c r="G31" s="18"/>
      <c r="H31" s="18">
        <v>23.6</v>
      </c>
      <c r="I31" s="18">
        <v>28.7</v>
      </c>
      <c r="J31" s="18">
        <v>20.2</v>
      </c>
      <c r="K31" s="18">
        <v>72.400000000000006</v>
      </c>
      <c r="L31" s="161"/>
      <c r="M31" s="18">
        <v>22</v>
      </c>
      <c r="N31" s="17">
        <v>23.7</v>
      </c>
      <c r="O31" s="17">
        <v>21.7</v>
      </c>
      <c r="P31" s="17">
        <v>67.5</v>
      </c>
      <c r="Q31" s="291"/>
      <c r="R31" s="408">
        <v>0</v>
      </c>
      <c r="S31" s="407">
        <v>0</v>
      </c>
      <c r="T31" s="407">
        <v>0</v>
      </c>
      <c r="U31" s="408">
        <v>0</v>
      </c>
      <c r="V31" s="291"/>
      <c r="W31" s="18">
        <v>64.5</v>
      </c>
      <c r="X31" s="18">
        <v>72.099999999999994</v>
      </c>
      <c r="Y31" s="18">
        <v>59.4</v>
      </c>
      <c r="Z31" s="18">
        <v>195.9</v>
      </c>
    </row>
    <row r="32" spans="1:26" ht="12.6" customHeight="1" x14ac:dyDescent="0.2">
      <c r="A32" s="56"/>
      <c r="B32" s="213" t="s">
        <v>88</v>
      </c>
      <c r="C32" s="251">
        <v>16.399999999999999</v>
      </c>
      <c r="D32" s="251">
        <v>2.4</v>
      </c>
      <c r="E32" s="251">
        <v>5.4</v>
      </c>
      <c r="F32" s="251">
        <v>24.2</v>
      </c>
      <c r="G32" s="272"/>
      <c r="H32" s="251">
        <v>28.3</v>
      </c>
      <c r="I32" s="251">
        <v>4.2</v>
      </c>
      <c r="J32" s="251">
        <v>7.4</v>
      </c>
      <c r="K32" s="251">
        <v>39.9</v>
      </c>
      <c r="L32" s="274"/>
      <c r="M32" s="251">
        <v>38.4</v>
      </c>
      <c r="N32" s="251">
        <v>8.4</v>
      </c>
      <c r="O32" s="251">
        <v>8.1</v>
      </c>
      <c r="P32" s="253">
        <v>54.9</v>
      </c>
      <c r="Q32" s="273"/>
      <c r="R32" s="255">
        <v>0</v>
      </c>
      <c r="S32" s="255">
        <v>0</v>
      </c>
      <c r="T32" s="255">
        <v>0</v>
      </c>
      <c r="U32" s="255">
        <v>0</v>
      </c>
      <c r="V32" s="273"/>
      <c r="W32" s="251">
        <v>83.1</v>
      </c>
      <c r="X32" s="251">
        <v>15</v>
      </c>
      <c r="Y32" s="251">
        <v>20.9</v>
      </c>
      <c r="Z32" s="251">
        <v>119</v>
      </c>
    </row>
    <row r="33" spans="1:26" ht="12.6" customHeight="1" x14ac:dyDescent="0.2">
      <c r="A33" s="128"/>
      <c r="B33" s="258" t="s">
        <v>89</v>
      </c>
      <c r="C33" s="259">
        <v>18.600000000000001</v>
      </c>
      <c r="D33" s="259">
        <v>0</v>
      </c>
      <c r="E33" s="259">
        <v>3.2</v>
      </c>
      <c r="F33" s="259">
        <v>21.8</v>
      </c>
      <c r="G33" s="259"/>
      <c r="H33" s="259">
        <v>4.2</v>
      </c>
      <c r="I33" s="259">
        <v>0</v>
      </c>
      <c r="J33" s="259">
        <v>2.2999999999999998</v>
      </c>
      <c r="K33" s="259">
        <v>6.6</v>
      </c>
      <c r="L33" s="398"/>
      <c r="M33" s="261">
        <v>4.5</v>
      </c>
      <c r="N33" s="259">
        <v>0</v>
      </c>
      <c r="O33" s="261">
        <v>2.2000000000000002</v>
      </c>
      <c r="P33" s="261">
        <v>6.7</v>
      </c>
      <c r="Q33" s="399"/>
      <c r="R33" s="262">
        <v>0</v>
      </c>
      <c r="S33" s="263">
        <v>0</v>
      </c>
      <c r="T33" s="262">
        <v>0</v>
      </c>
      <c r="U33" s="263">
        <v>0</v>
      </c>
      <c r="V33" s="399"/>
      <c r="W33" s="259">
        <v>27.3</v>
      </c>
      <c r="X33" s="259">
        <v>0.1</v>
      </c>
      <c r="Y33" s="259">
        <v>7.6</v>
      </c>
      <c r="Z33" s="259">
        <v>35.200000000000003</v>
      </c>
    </row>
    <row r="34" spans="1:26" ht="12.6" customHeight="1" x14ac:dyDescent="0.2">
      <c r="A34" s="563" t="s">
        <v>90</v>
      </c>
      <c r="B34" s="565"/>
      <c r="C34" s="264">
        <v>330.9</v>
      </c>
      <c r="D34" s="264">
        <v>172.3</v>
      </c>
      <c r="E34" s="264">
        <v>223.6</v>
      </c>
      <c r="F34" s="264">
        <v>726.8</v>
      </c>
      <c r="G34" s="264"/>
      <c r="H34" s="264">
        <v>357</v>
      </c>
      <c r="I34" s="264">
        <v>203.4</v>
      </c>
      <c r="J34" s="264">
        <v>261.2</v>
      </c>
      <c r="K34" s="264">
        <v>821.6</v>
      </c>
      <c r="L34" s="409"/>
      <c r="M34" s="267">
        <v>353</v>
      </c>
      <c r="N34" s="267">
        <v>203.6</v>
      </c>
      <c r="O34" s="267">
        <v>253.9</v>
      </c>
      <c r="P34" s="267">
        <v>810.5</v>
      </c>
      <c r="Q34" s="410"/>
      <c r="R34" s="268">
        <v>0</v>
      </c>
      <c r="S34" s="268">
        <v>0</v>
      </c>
      <c r="T34" s="268">
        <v>0</v>
      </c>
      <c r="U34" s="269">
        <v>0</v>
      </c>
      <c r="V34" s="410"/>
      <c r="W34" s="264">
        <v>1040.9000000000001</v>
      </c>
      <c r="X34" s="264">
        <v>579.20000000000005</v>
      </c>
      <c r="Y34" s="264">
        <v>738.8</v>
      </c>
      <c r="Z34" s="264">
        <v>2358.9</v>
      </c>
    </row>
    <row r="35" spans="1:26" ht="12.6" customHeight="1" x14ac:dyDescent="0.2">
      <c r="A35" s="1"/>
      <c r="B35" s="1"/>
      <c r="C35" s="251"/>
      <c r="D35" s="251"/>
      <c r="E35" s="251"/>
      <c r="F35" s="251"/>
      <c r="G35" s="251"/>
      <c r="H35" s="251"/>
      <c r="I35" s="251"/>
      <c r="J35" s="251"/>
      <c r="K35" s="251"/>
      <c r="L35" s="158"/>
      <c r="M35" s="289"/>
      <c r="N35" s="289"/>
      <c r="O35" s="289"/>
      <c r="P35" s="289"/>
      <c r="Q35" s="133"/>
      <c r="R35" s="401"/>
      <c r="S35" s="401"/>
      <c r="T35" s="401"/>
      <c r="U35" s="402"/>
      <c r="V35" s="133"/>
      <c r="W35" s="251"/>
      <c r="X35" s="251"/>
      <c r="Y35" s="251"/>
      <c r="Z35" s="251"/>
    </row>
    <row r="36" spans="1:26" ht="12.6" customHeight="1" x14ac:dyDescent="0.2">
      <c r="A36" s="56"/>
      <c r="B36" s="213" t="s">
        <v>91</v>
      </c>
      <c r="C36" s="272"/>
      <c r="D36" s="272"/>
      <c r="E36" s="272"/>
      <c r="F36" s="272"/>
      <c r="G36" s="272"/>
      <c r="H36" s="272">
        <v>0</v>
      </c>
      <c r="I36" s="272">
        <v>0</v>
      </c>
      <c r="J36" s="272">
        <v>0</v>
      </c>
      <c r="K36" s="272">
        <v>0</v>
      </c>
      <c r="L36" s="274"/>
      <c r="M36" s="275">
        <v>0.5</v>
      </c>
      <c r="N36" s="275">
        <v>0</v>
      </c>
      <c r="O36" s="275">
        <v>0</v>
      </c>
      <c r="P36" s="272">
        <v>0.5</v>
      </c>
      <c r="Q36" s="273"/>
      <c r="R36" s="276">
        <v>0</v>
      </c>
      <c r="S36" s="276">
        <v>0</v>
      </c>
      <c r="T36" s="276">
        <v>0</v>
      </c>
      <c r="U36" s="277">
        <v>0</v>
      </c>
      <c r="V36" s="273"/>
      <c r="W36" s="272">
        <v>0.5</v>
      </c>
      <c r="X36" s="272">
        <v>0</v>
      </c>
      <c r="Y36" s="272">
        <v>0</v>
      </c>
      <c r="Z36" s="272">
        <v>0.6</v>
      </c>
    </row>
    <row r="37" spans="1:26" ht="12.6" customHeight="1" x14ac:dyDescent="0.2">
      <c r="A37" s="213" t="s">
        <v>92</v>
      </c>
      <c r="B37" s="56"/>
      <c r="C37" s="278"/>
      <c r="D37" s="278"/>
      <c r="E37" s="278"/>
      <c r="F37" s="278"/>
      <c r="G37" s="278"/>
      <c r="H37" s="278">
        <v>0</v>
      </c>
      <c r="I37" s="278">
        <v>0</v>
      </c>
      <c r="J37" s="278">
        <v>0</v>
      </c>
      <c r="K37" s="278">
        <v>0</v>
      </c>
      <c r="L37" s="280"/>
      <c r="M37" s="281">
        <v>0.5</v>
      </c>
      <c r="N37" s="281">
        <v>0</v>
      </c>
      <c r="O37" s="281">
        <v>0</v>
      </c>
      <c r="P37" s="278">
        <v>0.5</v>
      </c>
      <c r="Q37" s="279"/>
      <c r="R37" s="282">
        <v>0</v>
      </c>
      <c r="S37" s="282">
        <v>0</v>
      </c>
      <c r="T37" s="282">
        <v>0</v>
      </c>
      <c r="U37" s="283">
        <v>0</v>
      </c>
      <c r="V37" s="279"/>
      <c r="W37" s="278">
        <v>0.5</v>
      </c>
      <c r="X37" s="278">
        <v>0</v>
      </c>
      <c r="Y37" s="278">
        <v>0</v>
      </c>
      <c r="Z37" s="278">
        <v>0.6</v>
      </c>
    </row>
    <row r="38" spans="1:26" ht="12.6" customHeight="1" x14ac:dyDescent="0.2">
      <c r="A38" s="56"/>
      <c r="B38" s="56"/>
      <c r="C38" s="251"/>
      <c r="D38" s="251"/>
      <c r="E38" s="251"/>
      <c r="F38" s="251"/>
      <c r="G38" s="251"/>
      <c r="H38" s="251"/>
      <c r="I38" s="251"/>
      <c r="J38" s="251"/>
      <c r="K38" s="251"/>
      <c r="L38" s="252"/>
      <c r="M38" s="288"/>
      <c r="N38" s="288"/>
      <c r="O38" s="288"/>
      <c r="P38" s="288"/>
      <c r="Q38" s="166"/>
      <c r="R38" s="271"/>
      <c r="S38" s="271"/>
      <c r="T38" s="271"/>
      <c r="U38" s="270"/>
      <c r="V38" s="166"/>
      <c r="W38" s="251"/>
      <c r="X38" s="251"/>
      <c r="Y38" s="251"/>
      <c r="Z38" s="251"/>
    </row>
    <row r="39" spans="1:26" ht="12.6" customHeight="1" x14ac:dyDescent="0.2">
      <c r="A39" s="56"/>
      <c r="B39" s="213" t="s">
        <v>93</v>
      </c>
      <c r="C39" s="251">
        <v>84.8</v>
      </c>
      <c r="D39" s="251">
        <v>60.8</v>
      </c>
      <c r="E39" s="251">
        <v>29.9</v>
      </c>
      <c r="F39" s="251">
        <v>175.4</v>
      </c>
      <c r="G39" s="251"/>
      <c r="H39" s="251">
        <v>71.8</v>
      </c>
      <c r="I39" s="251">
        <v>76.400000000000006</v>
      </c>
      <c r="J39" s="251">
        <v>27.7</v>
      </c>
      <c r="K39" s="251">
        <v>176</v>
      </c>
      <c r="L39" s="252"/>
      <c r="M39" s="253">
        <v>40.799999999999997</v>
      </c>
      <c r="N39" s="253">
        <v>83.3</v>
      </c>
      <c r="O39" s="253">
        <v>27.1</v>
      </c>
      <c r="P39" s="253">
        <v>151.19999999999999</v>
      </c>
      <c r="Q39" s="166"/>
      <c r="R39" s="254">
        <v>0</v>
      </c>
      <c r="S39" s="254">
        <v>0</v>
      </c>
      <c r="T39" s="254">
        <v>0</v>
      </c>
      <c r="U39" s="255">
        <v>0</v>
      </c>
      <c r="V39" s="166"/>
      <c r="W39" s="251">
        <v>197.4</v>
      </c>
      <c r="X39" s="251">
        <v>220.5</v>
      </c>
      <c r="Y39" s="251">
        <v>84.6</v>
      </c>
      <c r="Z39" s="251">
        <v>502.5</v>
      </c>
    </row>
    <row r="40" spans="1:26" ht="12.6" customHeight="1" x14ac:dyDescent="0.2">
      <c r="A40" s="56"/>
      <c r="B40" s="213" t="s">
        <v>94</v>
      </c>
      <c r="C40" s="251">
        <v>5.3</v>
      </c>
      <c r="D40" s="251">
        <v>0</v>
      </c>
      <c r="E40" s="251">
        <v>15.4</v>
      </c>
      <c r="F40" s="251">
        <v>20.7</v>
      </c>
      <c r="G40" s="251"/>
      <c r="H40" s="251">
        <v>5.5</v>
      </c>
      <c r="I40" s="251">
        <v>0</v>
      </c>
      <c r="J40" s="251">
        <v>15.7</v>
      </c>
      <c r="K40" s="251">
        <v>21.2</v>
      </c>
      <c r="L40" s="252"/>
      <c r="M40" s="253">
        <v>6.4</v>
      </c>
      <c r="N40" s="251">
        <v>0</v>
      </c>
      <c r="O40" s="253">
        <v>15.2</v>
      </c>
      <c r="P40" s="253">
        <v>21.6</v>
      </c>
      <c r="Q40" s="166"/>
      <c r="R40" s="254">
        <v>0</v>
      </c>
      <c r="S40" s="255">
        <v>0</v>
      </c>
      <c r="T40" s="254">
        <v>0</v>
      </c>
      <c r="U40" s="255">
        <v>0</v>
      </c>
      <c r="V40" s="166"/>
      <c r="W40" s="251">
        <v>17.2</v>
      </c>
      <c r="X40" s="251">
        <v>0</v>
      </c>
      <c r="Y40" s="251">
        <v>46.3</v>
      </c>
      <c r="Z40" s="251">
        <v>63.5</v>
      </c>
    </row>
    <row r="41" spans="1:26" ht="12.6" customHeight="1" x14ac:dyDescent="0.2">
      <c r="A41" s="14"/>
      <c r="B41" s="290" t="s">
        <v>95</v>
      </c>
      <c r="C41" s="18">
        <v>26.6</v>
      </c>
      <c r="D41" s="18">
        <v>33.200000000000003</v>
      </c>
      <c r="E41" s="18">
        <v>11.8</v>
      </c>
      <c r="F41" s="18">
        <v>71.5</v>
      </c>
      <c r="G41" s="18"/>
      <c r="H41" s="18">
        <v>26.1</v>
      </c>
      <c r="I41" s="18">
        <v>43.5</v>
      </c>
      <c r="J41" s="18">
        <v>11.5</v>
      </c>
      <c r="K41" s="18">
        <v>81.099999999999994</v>
      </c>
      <c r="L41" s="161"/>
      <c r="M41" s="17">
        <v>23.2</v>
      </c>
      <c r="N41" s="17">
        <v>45.9</v>
      </c>
      <c r="O41" s="17">
        <v>10.1</v>
      </c>
      <c r="P41" s="17">
        <v>79.3</v>
      </c>
      <c r="Q41" s="291"/>
      <c r="R41" s="407">
        <v>0</v>
      </c>
      <c r="S41" s="407">
        <v>0</v>
      </c>
      <c r="T41" s="407">
        <v>0</v>
      </c>
      <c r="U41" s="408">
        <v>0</v>
      </c>
      <c r="V41" s="291"/>
      <c r="W41" s="18">
        <v>75.900000000000006</v>
      </c>
      <c r="X41" s="18">
        <v>122.6</v>
      </c>
      <c r="Y41" s="18">
        <v>33.4</v>
      </c>
      <c r="Z41" s="18">
        <v>231.9</v>
      </c>
    </row>
    <row r="42" spans="1:26" ht="12.6" customHeight="1" x14ac:dyDescent="0.2">
      <c r="A42" s="1"/>
      <c r="B42" s="40" t="s">
        <v>96</v>
      </c>
      <c r="C42" s="50">
        <v>41.4</v>
      </c>
      <c r="D42" s="50">
        <v>93.6</v>
      </c>
      <c r="E42" s="50">
        <v>39.9</v>
      </c>
      <c r="F42" s="50">
        <v>174.9</v>
      </c>
      <c r="G42" s="50"/>
      <c r="H42" s="50">
        <v>42.9</v>
      </c>
      <c r="I42" s="50">
        <v>114.6</v>
      </c>
      <c r="J42" s="50">
        <v>38.6</v>
      </c>
      <c r="K42" s="50">
        <v>196.2</v>
      </c>
      <c r="L42" s="158"/>
      <c r="M42" s="100">
        <v>40.4</v>
      </c>
      <c r="N42" s="100">
        <v>65.599999999999994</v>
      </c>
      <c r="O42" s="100">
        <v>35.5</v>
      </c>
      <c r="P42" s="100">
        <v>141.6</v>
      </c>
      <c r="Q42" s="133"/>
      <c r="R42" s="256">
        <v>0</v>
      </c>
      <c r="S42" s="256">
        <v>0</v>
      </c>
      <c r="T42" s="256">
        <v>0</v>
      </c>
      <c r="U42" s="257">
        <v>0</v>
      </c>
      <c r="V42" s="133"/>
      <c r="W42" s="50">
        <v>124.8</v>
      </c>
      <c r="X42" s="50">
        <v>273.8</v>
      </c>
      <c r="Y42" s="50">
        <v>114</v>
      </c>
      <c r="Z42" s="50">
        <v>512.5</v>
      </c>
    </row>
    <row r="43" spans="1:26" ht="12.6" customHeight="1" x14ac:dyDescent="0.2">
      <c r="A43" s="1"/>
      <c r="B43" s="40" t="s">
        <v>97</v>
      </c>
      <c r="C43" s="272">
        <v>2.1</v>
      </c>
      <c r="D43" s="272">
        <v>0</v>
      </c>
      <c r="E43" s="272">
        <v>1</v>
      </c>
      <c r="F43" s="272">
        <v>3.1</v>
      </c>
      <c r="G43" s="272"/>
      <c r="H43" s="272">
        <v>1.9</v>
      </c>
      <c r="I43" s="272">
        <v>0</v>
      </c>
      <c r="J43" s="272">
        <v>1</v>
      </c>
      <c r="K43" s="272">
        <v>2.8</v>
      </c>
      <c r="L43" s="285"/>
      <c r="M43" s="99">
        <v>1.7</v>
      </c>
      <c r="N43" s="272">
        <v>0</v>
      </c>
      <c r="O43" s="99">
        <v>1</v>
      </c>
      <c r="P43" s="99">
        <v>2.8</v>
      </c>
      <c r="Q43" s="284"/>
      <c r="R43" s="293">
        <v>0</v>
      </c>
      <c r="S43" s="277">
        <v>0</v>
      </c>
      <c r="T43" s="293">
        <v>0</v>
      </c>
      <c r="U43" s="294">
        <v>0</v>
      </c>
      <c r="V43" s="284"/>
      <c r="W43" s="272">
        <v>5.7</v>
      </c>
      <c r="X43" s="272">
        <v>0</v>
      </c>
      <c r="Y43" s="272">
        <v>3</v>
      </c>
      <c r="Z43" s="272">
        <v>8.6999999999999993</v>
      </c>
    </row>
    <row r="44" spans="1:26" ht="12.6" customHeight="1" x14ac:dyDescent="0.2">
      <c r="A44" s="487" t="s">
        <v>98</v>
      </c>
      <c r="B44" s="480"/>
      <c r="C44" s="278">
        <v>160.19999999999999</v>
      </c>
      <c r="D44" s="278">
        <v>187.5</v>
      </c>
      <c r="E44" s="278">
        <v>97.9</v>
      </c>
      <c r="F44" s="278">
        <v>445.6</v>
      </c>
      <c r="G44" s="278"/>
      <c r="H44" s="278">
        <v>148.19999999999999</v>
      </c>
      <c r="I44" s="278">
        <v>234.6</v>
      </c>
      <c r="J44" s="278">
        <v>94.5</v>
      </c>
      <c r="K44" s="278">
        <v>477.3</v>
      </c>
      <c r="L44" s="287"/>
      <c r="M44" s="292">
        <v>112.6</v>
      </c>
      <c r="N44" s="292">
        <v>194.8</v>
      </c>
      <c r="O44" s="292">
        <v>88.9</v>
      </c>
      <c r="P44" s="292">
        <v>396.3</v>
      </c>
      <c r="Q44" s="286"/>
      <c r="R44" s="411">
        <v>0</v>
      </c>
      <c r="S44" s="411">
        <v>0</v>
      </c>
      <c r="T44" s="411">
        <v>0</v>
      </c>
      <c r="U44" s="412">
        <v>0</v>
      </c>
      <c r="V44" s="286"/>
      <c r="W44" s="278">
        <v>420.9</v>
      </c>
      <c r="X44" s="278">
        <v>616.9</v>
      </c>
      <c r="Y44" s="278">
        <v>281.3</v>
      </c>
      <c r="Z44" s="278">
        <v>1319.2</v>
      </c>
    </row>
    <row r="45" spans="1:26" ht="12.6" customHeight="1" x14ac:dyDescent="0.2">
      <c r="A45" s="1"/>
      <c r="B45" s="1"/>
      <c r="C45" s="1"/>
      <c r="D45" s="1"/>
      <c r="E45" s="1"/>
      <c r="F45" s="1"/>
      <c r="G45" s="29"/>
      <c r="H45" s="1"/>
      <c r="I45" s="1"/>
      <c r="J45" s="1"/>
      <c r="K45" s="29"/>
      <c r="L45" s="156"/>
      <c r="M45" s="289"/>
      <c r="N45" s="289"/>
      <c r="O45" s="289"/>
      <c r="P45" s="289"/>
      <c r="Q45" s="1"/>
      <c r="R45" s="401"/>
      <c r="S45" s="401"/>
      <c r="T45" s="401"/>
      <c r="U45" s="402"/>
      <c r="V45" s="1"/>
      <c r="W45" s="1"/>
      <c r="X45" s="1"/>
      <c r="Y45" s="1"/>
      <c r="Z45" s="29"/>
    </row>
    <row r="46" spans="1:26" ht="12.6" customHeight="1" x14ac:dyDescent="0.2">
      <c r="A46" s="56"/>
      <c r="B46" s="142" t="s">
        <v>99</v>
      </c>
      <c r="C46" s="394">
        <v>190.1</v>
      </c>
      <c r="D46" s="251">
        <v>61.1</v>
      </c>
      <c r="E46" s="251">
        <v>50</v>
      </c>
      <c r="F46" s="251">
        <v>301.10000000000002</v>
      </c>
      <c r="G46" s="251"/>
      <c r="H46" s="251">
        <v>186.6</v>
      </c>
      <c r="I46" s="251">
        <v>72.7</v>
      </c>
      <c r="J46" s="251">
        <v>56.9</v>
      </c>
      <c r="K46" s="251">
        <v>316.10000000000002</v>
      </c>
      <c r="L46" s="158"/>
      <c r="M46" s="100">
        <v>166.5</v>
      </c>
      <c r="N46" s="100">
        <v>72.900000000000006</v>
      </c>
      <c r="O46" s="100">
        <v>54</v>
      </c>
      <c r="P46" s="100">
        <v>293.39999999999998</v>
      </c>
      <c r="Q46" s="133"/>
      <c r="R46" s="256">
        <v>0</v>
      </c>
      <c r="S46" s="256">
        <v>0</v>
      </c>
      <c r="T46" s="256">
        <v>0</v>
      </c>
      <c r="U46" s="257">
        <v>0</v>
      </c>
      <c r="V46" s="133"/>
      <c r="W46" s="251">
        <v>543.1</v>
      </c>
      <c r="X46" s="251">
        <v>206.6</v>
      </c>
      <c r="Y46" s="251">
        <v>160.9</v>
      </c>
      <c r="Z46" s="251">
        <v>910.5</v>
      </c>
    </row>
    <row r="47" spans="1:26" ht="12.6" customHeight="1" x14ac:dyDescent="0.2">
      <c r="A47" s="56"/>
      <c r="B47" s="57" t="s">
        <v>100</v>
      </c>
      <c r="C47" s="394">
        <v>19.5</v>
      </c>
      <c r="D47" s="251">
        <v>38.6</v>
      </c>
      <c r="E47" s="251">
        <v>1.4</v>
      </c>
      <c r="F47" s="251">
        <v>59.4</v>
      </c>
      <c r="G47" s="251"/>
      <c r="H47" s="251">
        <v>26.6</v>
      </c>
      <c r="I47" s="251">
        <v>50.4</v>
      </c>
      <c r="J47" s="251">
        <v>2</v>
      </c>
      <c r="K47" s="251">
        <v>79.099999999999994</v>
      </c>
      <c r="L47" s="252"/>
      <c r="M47" s="253">
        <v>24.9</v>
      </c>
      <c r="N47" s="253">
        <v>62.5</v>
      </c>
      <c r="O47" s="251">
        <v>4.7</v>
      </c>
      <c r="P47" s="253">
        <v>92</v>
      </c>
      <c r="Q47" s="166"/>
      <c r="R47" s="254">
        <v>0</v>
      </c>
      <c r="S47" s="254">
        <v>0</v>
      </c>
      <c r="T47" s="255">
        <v>0</v>
      </c>
      <c r="U47" s="255">
        <v>0</v>
      </c>
      <c r="V47" s="166"/>
      <c r="W47" s="251">
        <v>71</v>
      </c>
      <c r="X47" s="251">
        <v>151.4</v>
      </c>
      <c r="Y47" s="251">
        <v>8.1</v>
      </c>
      <c r="Z47" s="251">
        <v>230.5</v>
      </c>
    </row>
    <row r="48" spans="1:26" ht="12.6" customHeight="1" x14ac:dyDescent="0.2">
      <c r="A48" s="56"/>
      <c r="B48" s="396" t="s">
        <v>101</v>
      </c>
      <c r="C48" s="413">
        <v>23.4</v>
      </c>
      <c r="D48" s="403">
        <v>4.4000000000000004</v>
      </c>
      <c r="E48" s="403">
        <v>0</v>
      </c>
      <c r="F48" s="403">
        <v>27.8</v>
      </c>
      <c r="G48" s="403"/>
      <c r="H48" s="403">
        <v>17</v>
      </c>
      <c r="I48" s="403">
        <v>6.7</v>
      </c>
      <c r="J48" s="403">
        <v>0</v>
      </c>
      <c r="K48" s="403">
        <v>23.8</v>
      </c>
      <c r="L48" s="260"/>
      <c r="M48" s="404">
        <v>23.2</v>
      </c>
      <c r="N48" s="403">
        <v>7.1</v>
      </c>
      <c r="O48" s="403">
        <v>0</v>
      </c>
      <c r="P48" s="404">
        <v>30.2</v>
      </c>
      <c r="Q48" s="165"/>
      <c r="R48" s="405">
        <v>0</v>
      </c>
      <c r="S48" s="406">
        <v>0</v>
      </c>
      <c r="T48" s="406">
        <v>0</v>
      </c>
      <c r="U48" s="406">
        <v>0</v>
      </c>
      <c r="V48" s="165"/>
      <c r="W48" s="403">
        <v>63.7</v>
      </c>
      <c r="X48" s="403">
        <v>18.2</v>
      </c>
      <c r="Y48" s="403">
        <v>0</v>
      </c>
      <c r="Z48" s="403">
        <v>81.900000000000006</v>
      </c>
    </row>
    <row r="49" spans="1:26" ht="12.6" customHeight="1" x14ac:dyDescent="0.2">
      <c r="A49" s="56"/>
      <c r="B49" s="57" t="s">
        <v>102</v>
      </c>
      <c r="C49" s="394">
        <v>0.5</v>
      </c>
      <c r="D49" s="251">
        <v>4.4000000000000004</v>
      </c>
      <c r="E49" s="251">
        <v>23.8</v>
      </c>
      <c r="F49" s="251">
        <v>28.8</v>
      </c>
      <c r="G49" s="251"/>
      <c r="H49" s="251">
        <v>0.6</v>
      </c>
      <c r="I49" s="251">
        <v>5.7</v>
      </c>
      <c r="J49" s="251">
        <v>23.7</v>
      </c>
      <c r="K49" s="251">
        <v>30</v>
      </c>
      <c r="L49" s="252"/>
      <c r="M49" s="253">
        <v>0.5</v>
      </c>
      <c r="N49" s="253">
        <v>5.3</v>
      </c>
      <c r="O49" s="253">
        <v>22.5</v>
      </c>
      <c r="P49" s="253">
        <v>28.3</v>
      </c>
      <c r="Q49" s="166"/>
      <c r="R49" s="254">
        <v>0</v>
      </c>
      <c r="S49" s="254">
        <v>0</v>
      </c>
      <c r="T49" s="254">
        <v>0</v>
      </c>
      <c r="U49" s="255">
        <v>0</v>
      </c>
      <c r="V49" s="166"/>
      <c r="W49" s="251">
        <v>1.6</v>
      </c>
      <c r="X49" s="251">
        <v>15.4</v>
      </c>
      <c r="Y49" s="251">
        <v>70.099999999999994</v>
      </c>
      <c r="Z49" s="251">
        <v>87</v>
      </c>
    </row>
    <row r="50" spans="1:26" ht="12.6" customHeight="1" x14ac:dyDescent="0.2">
      <c r="A50" s="56"/>
      <c r="B50" s="57" t="s">
        <v>103</v>
      </c>
      <c r="C50" s="394">
        <v>0</v>
      </c>
      <c r="D50" s="251">
        <v>0</v>
      </c>
      <c r="E50" s="251">
        <v>0</v>
      </c>
      <c r="F50" s="251">
        <v>0</v>
      </c>
      <c r="G50" s="251"/>
      <c r="H50" s="251">
        <v>0.1</v>
      </c>
      <c r="I50" s="251">
        <v>0</v>
      </c>
      <c r="J50" s="251">
        <v>0</v>
      </c>
      <c r="K50" s="251">
        <v>0.1</v>
      </c>
      <c r="L50" s="252"/>
      <c r="M50" s="253">
        <v>0.4</v>
      </c>
      <c r="N50" s="253">
        <v>0</v>
      </c>
      <c r="O50" s="253">
        <v>0</v>
      </c>
      <c r="P50" s="253">
        <v>0.5</v>
      </c>
      <c r="Q50" s="166"/>
      <c r="R50" s="271"/>
      <c r="S50" s="271"/>
      <c r="T50" s="271"/>
      <c r="U50" s="270"/>
      <c r="V50" s="166"/>
      <c r="W50" s="251">
        <v>0.6</v>
      </c>
      <c r="X50" s="251">
        <v>0</v>
      </c>
      <c r="Y50" s="251">
        <v>0</v>
      </c>
      <c r="Z50" s="251">
        <v>0.6</v>
      </c>
    </row>
    <row r="51" spans="1:26" ht="12.6" customHeight="1" x14ac:dyDescent="0.2">
      <c r="A51" s="14"/>
      <c r="B51" s="414" t="s">
        <v>104</v>
      </c>
      <c r="C51" s="397">
        <v>0</v>
      </c>
      <c r="D51" s="259">
        <v>0</v>
      </c>
      <c r="E51" s="259">
        <v>0</v>
      </c>
      <c r="F51" s="259">
        <v>0</v>
      </c>
      <c r="G51" s="259"/>
      <c r="H51" s="259">
        <v>-0.1</v>
      </c>
      <c r="I51" s="259">
        <v>0</v>
      </c>
      <c r="J51" s="259">
        <v>0</v>
      </c>
      <c r="K51" s="259">
        <v>-0.1</v>
      </c>
      <c r="L51" s="415"/>
      <c r="M51" s="416">
        <v>-0.1</v>
      </c>
      <c r="N51" s="416">
        <v>0</v>
      </c>
      <c r="O51" s="416">
        <v>0</v>
      </c>
      <c r="P51" s="416">
        <v>-0.1</v>
      </c>
      <c r="Q51" s="417"/>
      <c r="R51" s="418">
        <v>0</v>
      </c>
      <c r="S51" s="418">
        <v>0</v>
      </c>
      <c r="T51" s="418">
        <v>0</v>
      </c>
      <c r="U51" s="419">
        <v>0</v>
      </c>
      <c r="V51" s="417"/>
      <c r="W51" s="259">
        <v>-0.2</v>
      </c>
      <c r="X51" s="259">
        <v>0</v>
      </c>
      <c r="Y51" s="259">
        <v>0</v>
      </c>
      <c r="Z51" s="259">
        <v>-0.2</v>
      </c>
    </row>
    <row r="52" spans="1:26" ht="12.6" customHeight="1" x14ac:dyDescent="0.2">
      <c r="A52" s="40" t="s">
        <v>105</v>
      </c>
      <c r="B52" s="29"/>
      <c r="C52" s="278">
        <v>233.5</v>
      </c>
      <c r="D52" s="278">
        <v>108.4</v>
      </c>
      <c r="E52" s="278">
        <v>75.2</v>
      </c>
      <c r="F52" s="278">
        <v>417.1</v>
      </c>
      <c r="G52" s="420"/>
      <c r="H52" s="278">
        <v>230.8</v>
      </c>
      <c r="I52" s="278">
        <v>135.4</v>
      </c>
      <c r="J52" s="278">
        <v>82.7</v>
      </c>
      <c r="K52" s="278">
        <v>449</v>
      </c>
      <c r="L52" s="421"/>
      <c r="M52" s="281">
        <v>215.4</v>
      </c>
      <c r="N52" s="281">
        <v>147.69999999999999</v>
      </c>
      <c r="O52" s="281">
        <v>81.099999999999994</v>
      </c>
      <c r="P52" s="278">
        <v>444.3</v>
      </c>
      <c r="Q52" s="422"/>
      <c r="R52" s="411">
        <v>0</v>
      </c>
      <c r="S52" s="411">
        <v>0</v>
      </c>
      <c r="T52" s="411">
        <v>0</v>
      </c>
      <c r="U52" s="412">
        <v>0</v>
      </c>
      <c r="V52" s="422"/>
      <c r="W52" s="278">
        <v>679.7</v>
      </c>
      <c r="X52" s="278">
        <v>391.6</v>
      </c>
      <c r="Y52" s="278">
        <v>239</v>
      </c>
      <c r="Z52" s="278">
        <v>1310.3</v>
      </c>
    </row>
    <row r="53" spans="1:26" ht="12.6" customHeight="1" x14ac:dyDescent="0.2">
      <c r="A53" s="1"/>
      <c r="B53" s="29"/>
      <c r="C53" s="395"/>
      <c r="D53" s="50"/>
      <c r="E53" s="50"/>
      <c r="F53" s="50"/>
      <c r="G53" s="50"/>
      <c r="H53" s="50"/>
      <c r="I53" s="50"/>
      <c r="J53" s="50"/>
      <c r="K53" s="50"/>
      <c r="L53" s="158"/>
      <c r="M53" s="289"/>
      <c r="N53" s="289"/>
      <c r="O53" s="289"/>
      <c r="P53" s="289"/>
      <c r="Q53" s="133"/>
      <c r="R53" s="256">
        <v>0</v>
      </c>
      <c r="S53" s="256">
        <v>0</v>
      </c>
      <c r="T53" s="256">
        <v>0</v>
      </c>
      <c r="U53" s="257">
        <v>0</v>
      </c>
      <c r="V53" s="133"/>
      <c r="W53" s="50"/>
      <c r="X53" s="50"/>
      <c r="Y53" s="50"/>
      <c r="Z53" s="50"/>
    </row>
    <row r="54" spans="1:26" ht="12.6" customHeight="1" x14ac:dyDescent="0.2">
      <c r="A54" s="1"/>
      <c r="B54" s="142" t="s">
        <v>106</v>
      </c>
      <c r="C54" s="394">
        <v>0.1</v>
      </c>
      <c r="D54" s="251">
        <v>0</v>
      </c>
      <c r="E54" s="251">
        <v>22.7</v>
      </c>
      <c r="F54" s="251">
        <v>22.7</v>
      </c>
      <c r="G54" s="251"/>
      <c r="H54" s="251">
        <v>0.1</v>
      </c>
      <c r="I54" s="251">
        <v>0</v>
      </c>
      <c r="J54" s="251">
        <v>24.2</v>
      </c>
      <c r="K54" s="251">
        <v>24.3</v>
      </c>
      <c r="L54" s="158"/>
      <c r="M54" s="100">
        <v>0.1</v>
      </c>
      <c r="N54" s="251">
        <v>0</v>
      </c>
      <c r="O54" s="100">
        <v>23.5</v>
      </c>
      <c r="P54" s="100">
        <v>23.5</v>
      </c>
      <c r="Q54" s="158"/>
      <c r="R54" s="256">
        <v>0</v>
      </c>
      <c r="S54" s="255">
        <v>0</v>
      </c>
      <c r="T54" s="256">
        <v>0</v>
      </c>
      <c r="U54" s="257">
        <v>0</v>
      </c>
      <c r="V54" s="133"/>
      <c r="W54" s="251">
        <v>0.2</v>
      </c>
      <c r="X54" s="251">
        <v>0</v>
      </c>
      <c r="Y54" s="251">
        <v>70.3</v>
      </c>
      <c r="Z54" s="251">
        <v>70.599999999999994</v>
      </c>
    </row>
    <row r="55" spans="1:26" ht="12.6" customHeight="1" x14ac:dyDescent="0.2">
      <c r="A55" s="289"/>
      <c r="B55" s="142" t="s">
        <v>107</v>
      </c>
      <c r="C55" s="423">
        <v>2.1</v>
      </c>
      <c r="D55" s="272">
        <v>0</v>
      </c>
      <c r="E55" s="272">
        <v>23.7</v>
      </c>
      <c r="F55" s="272">
        <v>25.7</v>
      </c>
      <c r="G55" s="272"/>
      <c r="H55" s="272">
        <v>1.3</v>
      </c>
      <c r="I55" s="272">
        <v>0</v>
      </c>
      <c r="J55" s="272">
        <v>14.9</v>
      </c>
      <c r="K55" s="272">
        <v>16.100000000000001</v>
      </c>
      <c r="L55" s="277"/>
      <c r="M55" s="275">
        <v>2.2000000000000002</v>
      </c>
      <c r="N55" s="272">
        <v>0</v>
      </c>
      <c r="O55" s="275">
        <v>11.2</v>
      </c>
      <c r="P55" s="272">
        <v>13.4</v>
      </c>
      <c r="Q55" s="277"/>
      <c r="R55" s="276">
        <v>0</v>
      </c>
      <c r="S55" s="277">
        <v>0</v>
      </c>
      <c r="T55" s="276">
        <v>0</v>
      </c>
      <c r="U55" s="277">
        <v>0</v>
      </c>
      <c r="V55" s="272"/>
      <c r="W55" s="272">
        <v>5.6</v>
      </c>
      <c r="X55" s="272">
        <v>0</v>
      </c>
      <c r="Y55" s="272">
        <v>49.8</v>
      </c>
      <c r="Z55" s="272">
        <v>55.3</v>
      </c>
    </row>
    <row r="56" spans="1:26" ht="12.6" customHeight="1" x14ac:dyDescent="0.2">
      <c r="A56" s="560" t="s">
        <v>108</v>
      </c>
      <c r="B56" s="573"/>
      <c r="C56" s="278">
        <v>2.2000000000000002</v>
      </c>
      <c r="D56" s="278">
        <v>0</v>
      </c>
      <c r="E56" s="278">
        <v>46.3</v>
      </c>
      <c r="F56" s="278">
        <v>48.3</v>
      </c>
      <c r="G56" s="278"/>
      <c r="H56" s="278">
        <v>1.4</v>
      </c>
      <c r="I56" s="278">
        <v>0</v>
      </c>
      <c r="J56" s="278">
        <v>39.1</v>
      </c>
      <c r="K56" s="278">
        <v>40.5</v>
      </c>
      <c r="L56" s="283"/>
      <c r="M56" s="278">
        <v>2.2999999999999998</v>
      </c>
      <c r="N56" s="278">
        <v>0</v>
      </c>
      <c r="O56" s="278">
        <v>34.700000000000003</v>
      </c>
      <c r="P56" s="278">
        <v>36.9</v>
      </c>
      <c r="Q56" s="283"/>
      <c r="R56" s="283"/>
      <c r="S56" s="283"/>
      <c r="T56" s="283"/>
      <c r="U56" s="283"/>
      <c r="V56" s="278"/>
      <c r="W56" s="278">
        <v>5.8</v>
      </c>
      <c r="X56" s="278">
        <v>0</v>
      </c>
      <c r="Y56" s="278">
        <v>120.1</v>
      </c>
      <c r="Z56" s="278">
        <v>125.8</v>
      </c>
    </row>
    <row r="57" spans="1:26" ht="12.6" customHeight="1" x14ac:dyDescent="0.2">
      <c r="A57" s="251"/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5"/>
      <c r="M57" s="251"/>
      <c r="N57" s="251"/>
      <c r="O57" s="251"/>
      <c r="P57" s="251"/>
      <c r="Q57" s="255"/>
      <c r="R57" s="255"/>
      <c r="S57" s="255"/>
      <c r="T57" s="255"/>
      <c r="U57" s="255"/>
      <c r="V57" s="251"/>
      <c r="W57" s="251"/>
      <c r="X57" s="251"/>
      <c r="Y57" s="251"/>
      <c r="Z57" s="251"/>
    </row>
    <row r="58" spans="1:26" ht="12.6" customHeight="1" thickBot="1" x14ac:dyDescent="0.25">
      <c r="A58" s="574" t="s">
        <v>109</v>
      </c>
      <c r="B58" s="575"/>
      <c r="C58" s="327">
        <v>911.6</v>
      </c>
      <c r="D58" s="327">
        <v>482</v>
      </c>
      <c r="E58" s="327">
        <v>553.70000000000005</v>
      </c>
      <c r="F58" s="327">
        <v>1947.3</v>
      </c>
      <c r="G58" s="424"/>
      <c r="H58" s="327">
        <v>925.7</v>
      </c>
      <c r="I58" s="327">
        <v>593.79999999999995</v>
      </c>
      <c r="J58" s="327">
        <v>580</v>
      </c>
      <c r="K58" s="327">
        <v>2099.6</v>
      </c>
      <c r="L58" s="425"/>
      <c r="M58" s="327">
        <v>866.5</v>
      </c>
      <c r="N58" s="327">
        <v>568.5</v>
      </c>
      <c r="O58" s="327">
        <v>551.6</v>
      </c>
      <c r="P58" s="327">
        <v>1986.5</v>
      </c>
      <c r="Q58" s="425"/>
      <c r="R58" s="311">
        <v>0</v>
      </c>
      <c r="S58" s="311">
        <v>0</v>
      </c>
      <c r="T58" s="311">
        <v>0</v>
      </c>
      <c r="U58" s="311">
        <v>0</v>
      </c>
      <c r="V58" s="424"/>
      <c r="W58" s="327">
        <v>2703.9</v>
      </c>
      <c r="X58" s="327">
        <v>1644.3</v>
      </c>
      <c r="Y58" s="327">
        <v>1685.3</v>
      </c>
      <c r="Z58" s="327">
        <v>6033.5</v>
      </c>
    </row>
    <row r="59" spans="1:26" ht="12.6" customHeight="1" x14ac:dyDescent="0.2">
      <c r="A59" s="403"/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</row>
    <row r="60" spans="1:26" ht="12.6" customHeight="1" x14ac:dyDescent="0.2">
      <c r="A60" s="560" t="s">
        <v>141</v>
      </c>
      <c r="B60" s="573"/>
      <c r="C60" s="573"/>
      <c r="D60" s="573"/>
      <c r="E60" s="576"/>
      <c r="F60" s="573"/>
      <c r="G60" s="573"/>
      <c r="H60" s="573"/>
      <c r="I60" s="573"/>
      <c r="J60" s="577"/>
      <c r="K60" s="578"/>
      <c r="L60" s="573"/>
      <c r="M60" s="573"/>
      <c r="N60" s="578"/>
      <c r="O60" s="577"/>
      <c r="P60" s="578"/>
      <c r="Q60" s="573"/>
      <c r="R60" s="573"/>
      <c r="S60" s="578"/>
      <c r="T60" s="577"/>
      <c r="U60" s="278"/>
      <c r="V60" s="278"/>
      <c r="W60" s="278"/>
      <c r="X60" s="278"/>
      <c r="Y60" s="278"/>
      <c r="Z60" s="278"/>
    </row>
    <row r="61" spans="1:26" ht="12.6" customHeight="1" x14ac:dyDescent="0.2">
      <c r="A61" s="1"/>
      <c r="B61" s="1"/>
      <c r="C61" s="272"/>
      <c r="D61" s="272"/>
      <c r="E61" s="272"/>
      <c r="F61" s="272"/>
      <c r="G61" s="272"/>
      <c r="H61" s="272"/>
      <c r="I61" s="1"/>
      <c r="J61" s="1"/>
      <c r="K61" s="1"/>
      <c r="L61" s="29"/>
      <c r="M61" s="1"/>
      <c r="N61" s="1"/>
      <c r="O61" s="1"/>
      <c r="P61" s="29"/>
      <c r="Q61" s="1"/>
      <c r="R61" s="1"/>
      <c r="S61" s="1"/>
      <c r="T61" s="29"/>
      <c r="U61" s="1"/>
      <c r="V61" s="1"/>
      <c r="W61" s="1"/>
      <c r="X61" s="29"/>
      <c r="Y61" s="1"/>
      <c r="Z61" s="1"/>
    </row>
    <row r="62" spans="1:26" ht="12.6" customHeight="1" x14ac:dyDescent="0.2">
      <c r="A62" s="560" t="s">
        <v>152</v>
      </c>
      <c r="B62" s="569"/>
      <c r="C62" s="569"/>
      <c r="D62" s="569"/>
      <c r="E62" s="569"/>
      <c r="F62" s="569"/>
      <c r="G62" s="572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</row>
    <row r="63" spans="1:26" ht="12.6" customHeight="1" x14ac:dyDescent="0.2">
      <c r="A63" s="251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</row>
    <row r="64" spans="1:26" ht="12.6" customHeight="1" x14ac:dyDescent="0.2">
      <c r="A64" s="560" t="s">
        <v>153</v>
      </c>
      <c r="B64" s="569"/>
      <c r="C64" s="569"/>
      <c r="D64" s="569"/>
      <c r="E64" s="569"/>
      <c r="F64" s="572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</row>
    <row r="65" spans="1:26" ht="12.6" customHeight="1" x14ac:dyDescent="0.2">
      <c r="A65" s="251"/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</row>
    <row r="66" spans="1:26" ht="12.6" customHeight="1" x14ac:dyDescent="0.2">
      <c r="A66" s="566" t="s">
        <v>33</v>
      </c>
      <c r="B66" s="569"/>
      <c r="C66" s="569"/>
      <c r="D66" s="570"/>
      <c r="E66" s="57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</row>
    <row r="67" spans="1:26" ht="12.6" customHeight="1" x14ac:dyDescent="0.2">
      <c r="A67" s="251"/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</row>
    <row r="68" spans="1:26" ht="12.6" customHeight="1" x14ac:dyDescent="0.2">
      <c r="A68" s="500" t="s">
        <v>154</v>
      </c>
      <c r="B68" s="572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</row>
    <row r="69" spans="1:26" ht="12.6" customHeight="1" x14ac:dyDescent="0.2">
      <c r="A69" s="251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</row>
    <row r="70" spans="1:26" ht="18.75" customHeight="1" x14ac:dyDescent="0.2">
      <c r="A70" s="251"/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</row>
    <row r="71" spans="1:26" ht="18.75" customHeight="1" x14ac:dyDescent="0.2">
      <c r="A71" s="251"/>
      <c r="B71" s="251"/>
      <c r="C71" s="251"/>
      <c r="D71" s="251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</row>
    <row r="72" spans="1:26" ht="18.75" customHeight="1" x14ac:dyDescent="0.2">
      <c r="A72" s="251"/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</row>
    <row r="73" spans="1:26" ht="18.75" customHeight="1" x14ac:dyDescent="0.2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</row>
    <row r="74" spans="1:26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9"/>
    </row>
    <row r="75" spans="1:26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9"/>
    </row>
    <row r="76" spans="1:26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9"/>
    </row>
    <row r="77" spans="1:26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9"/>
    </row>
    <row r="78" spans="1:26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9"/>
    </row>
    <row r="79" spans="1:26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9"/>
    </row>
    <row r="80" spans="1:26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9"/>
    </row>
    <row r="81" spans="1:26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9"/>
    </row>
    <row r="82" spans="1:26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9"/>
    </row>
    <row r="83" spans="1:26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9"/>
    </row>
    <row r="84" spans="1:26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9"/>
    </row>
    <row r="85" spans="1:26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9"/>
    </row>
    <row r="86" spans="1:26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9"/>
    </row>
    <row r="87" spans="1:26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9"/>
    </row>
    <row r="88" spans="1:26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9"/>
    </row>
    <row r="89" spans="1:26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9"/>
    </row>
    <row r="90" spans="1:26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9"/>
    </row>
    <row r="91" spans="1:26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9"/>
    </row>
    <row r="92" spans="1:26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9"/>
    </row>
    <row r="93" spans="1:26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9"/>
    </row>
    <row r="94" spans="1:26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9"/>
    </row>
    <row r="95" spans="1:26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9"/>
    </row>
    <row r="96" spans="1:26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9"/>
    </row>
    <row r="97" spans="1:26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9"/>
    </row>
    <row r="98" spans="1:26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9"/>
    </row>
    <row r="99" spans="1:26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9"/>
    </row>
    <row r="100" spans="1:26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9"/>
    </row>
    <row r="101" spans="1:26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9"/>
    </row>
    <row r="102" spans="1:26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9"/>
    </row>
    <row r="103" spans="1:26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9"/>
    </row>
    <row r="104" spans="1:26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9"/>
    </row>
    <row r="105" spans="1:26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9"/>
    </row>
    <row r="106" spans="1:26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9"/>
    </row>
    <row r="107" spans="1:26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9"/>
    </row>
    <row r="108" spans="1:26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9"/>
    </row>
    <row r="109" spans="1:26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9"/>
    </row>
    <row r="110" spans="1:26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9"/>
    </row>
    <row r="111" spans="1:26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9"/>
    </row>
    <row r="112" spans="1:26" ht="18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9"/>
    </row>
    <row r="113" spans="1:26" ht="18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9"/>
    </row>
    <row r="114" spans="1:26" ht="18.75" customHeight="1" x14ac:dyDescent="0.2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88"/>
    </row>
  </sheetData>
  <mergeCells count="19">
    <mergeCell ref="A34:B34"/>
    <mergeCell ref="A2:Z2"/>
    <mergeCell ref="A3:Z3"/>
    <mergeCell ref="A4:Z4"/>
    <mergeCell ref="A5:B5"/>
    <mergeCell ref="A6:B6"/>
    <mergeCell ref="A7:B7"/>
    <mergeCell ref="A8:B8"/>
    <mergeCell ref="A11:B11"/>
    <mergeCell ref="A12:B12"/>
    <mergeCell ref="A20:B20"/>
    <mergeCell ref="A66:E66"/>
    <mergeCell ref="A68:B68"/>
    <mergeCell ref="A44:B44"/>
    <mergeCell ref="A56:B56"/>
    <mergeCell ref="A58:B58"/>
    <mergeCell ref="A60:T60"/>
    <mergeCell ref="A62:G62"/>
    <mergeCell ref="A64:F64"/>
  </mergeCells>
  <pageMargins left="0.7" right="0.7" top="0.75" bottom="0.75" header="0.3" footer="0.3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tabSelected="1" zoomScaleNormal="100" workbookViewId="0"/>
  </sheetViews>
  <sheetFormatPr defaultColWidth="21.5" defaultRowHeight="12.75" x14ac:dyDescent="0.2"/>
  <cols>
    <col min="2" max="2" width="22.33203125" customWidth="1"/>
    <col min="3" max="4" width="10.5" customWidth="1"/>
    <col min="5" max="5" width="12.1640625" customWidth="1"/>
    <col min="6" max="6" width="10.5" customWidth="1"/>
    <col min="7" max="7" width="3.1640625" customWidth="1"/>
    <col min="8" max="9" width="10.5" customWidth="1"/>
    <col min="10" max="10" width="12.1640625" customWidth="1"/>
    <col min="11" max="11" width="10.5" customWidth="1"/>
    <col min="12" max="12" width="3.1640625" customWidth="1"/>
    <col min="13" max="14" width="10.5" customWidth="1"/>
    <col min="15" max="15" width="12.1640625" customWidth="1"/>
    <col min="16" max="16" width="10.5" customWidth="1"/>
    <col min="17" max="17" width="3.1640625" customWidth="1"/>
    <col min="18" max="19" width="10.5" customWidth="1"/>
    <col min="20" max="20" width="12.1640625" customWidth="1"/>
    <col min="21" max="21" width="10.5" customWidth="1"/>
    <col min="22" max="22" width="3.1640625" customWidth="1"/>
    <col min="23" max="23" width="8.5" customWidth="1"/>
    <col min="24" max="24" width="8.33203125" bestFit="1" customWidth="1"/>
    <col min="25" max="25" width="12.1640625" customWidth="1"/>
    <col min="26" max="26" width="11.33203125" customWidth="1"/>
  </cols>
  <sheetData>
    <row r="1" spans="1:26" ht="12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46"/>
      <c r="L1" s="246"/>
      <c r="M1" s="246"/>
      <c r="N1" s="24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26" t="s">
        <v>0</v>
      </c>
    </row>
    <row r="2" spans="1:26" ht="18.75" customHeight="1" x14ac:dyDescent="0.25">
      <c r="A2" s="549" t="s">
        <v>1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1"/>
    </row>
    <row r="3" spans="1:26" ht="18.75" customHeight="1" x14ac:dyDescent="0.25">
      <c r="A3" s="549" t="s">
        <v>144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1"/>
    </row>
    <row r="4" spans="1:26" ht="18.75" customHeight="1" x14ac:dyDescent="0.25">
      <c r="A4" s="549" t="s">
        <v>155</v>
      </c>
      <c r="B4" s="480"/>
      <c r="C4" s="480"/>
      <c r="D4" s="480"/>
      <c r="E4" s="480"/>
      <c r="F4" s="480"/>
      <c r="G4" s="480"/>
      <c r="H4" s="480"/>
      <c r="I4" s="480"/>
      <c r="J4" s="480"/>
      <c r="K4" s="559" t="s">
        <v>37</v>
      </c>
      <c r="L4" s="579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1"/>
    </row>
    <row r="5" spans="1:26" ht="12.6" customHeight="1" x14ac:dyDescent="0.2">
      <c r="A5" s="523" t="s">
        <v>3</v>
      </c>
      <c r="B5" s="48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9"/>
    </row>
    <row r="6" spans="1:26" ht="12.6" customHeight="1" x14ac:dyDescent="0.2">
      <c r="A6" s="523" t="s">
        <v>4</v>
      </c>
      <c r="B6" s="48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9"/>
    </row>
    <row r="7" spans="1:26" ht="12.6" customHeight="1" x14ac:dyDescent="0.2">
      <c r="A7" s="517" t="s">
        <v>5</v>
      </c>
      <c r="B7" s="55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9"/>
    </row>
    <row r="8" spans="1:26" ht="12.6" customHeight="1" x14ac:dyDescent="0.2">
      <c r="A8" s="517" t="s">
        <v>6</v>
      </c>
      <c r="B8" s="48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9"/>
    </row>
    <row r="9" spans="1:26" ht="12.6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9"/>
    </row>
    <row r="10" spans="1:26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9"/>
    </row>
    <row r="11" spans="1:26" ht="12.6" customHeight="1" x14ac:dyDescent="0.2">
      <c r="A11" s="484" t="s">
        <v>156</v>
      </c>
      <c r="B11" s="48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9"/>
    </row>
    <row r="12" spans="1:26" ht="12.6" customHeight="1" x14ac:dyDescent="0.2">
      <c r="A12" s="580" t="s">
        <v>69</v>
      </c>
      <c r="B12" s="480"/>
      <c r="C12" s="248" t="s">
        <v>8</v>
      </c>
      <c r="D12" s="248" t="s">
        <v>8</v>
      </c>
      <c r="E12" s="248" t="s">
        <v>8</v>
      </c>
      <c r="F12" s="248" t="s">
        <v>8</v>
      </c>
      <c r="G12" s="114"/>
      <c r="H12" s="248" t="s">
        <v>10</v>
      </c>
      <c r="I12" s="248" t="s">
        <v>10</v>
      </c>
      <c r="J12" s="248" t="s">
        <v>10</v>
      </c>
      <c r="K12" s="248" t="s">
        <v>10</v>
      </c>
      <c r="L12" s="114"/>
      <c r="M12" s="248" t="s">
        <v>11</v>
      </c>
      <c r="N12" s="248" t="s">
        <v>11</v>
      </c>
      <c r="O12" s="248" t="s">
        <v>11</v>
      </c>
      <c r="P12" s="248" t="s">
        <v>11</v>
      </c>
      <c r="Q12" s="114"/>
      <c r="R12" s="248" t="s">
        <v>12</v>
      </c>
      <c r="S12" s="248" t="s">
        <v>12</v>
      </c>
      <c r="T12" s="248" t="s">
        <v>12</v>
      </c>
      <c r="U12" s="248" t="s">
        <v>12</v>
      </c>
      <c r="V12" s="114"/>
      <c r="W12" s="114">
        <v>2015</v>
      </c>
      <c r="X12" s="114">
        <v>2015</v>
      </c>
      <c r="Y12" s="114">
        <v>2015</v>
      </c>
      <c r="Z12" s="113">
        <v>2015</v>
      </c>
    </row>
    <row r="13" spans="1:26" ht="16.350000000000001" customHeight="1" x14ac:dyDescent="0.2">
      <c r="A13" s="1"/>
      <c r="B13" s="1"/>
      <c r="C13" s="195" t="s">
        <v>146</v>
      </c>
      <c r="D13" s="195" t="s">
        <v>147</v>
      </c>
      <c r="E13" s="195" t="s">
        <v>148</v>
      </c>
      <c r="F13" s="195" t="s">
        <v>149</v>
      </c>
      <c r="G13" s="249"/>
      <c r="H13" s="195" t="s">
        <v>146</v>
      </c>
      <c r="I13" s="195" t="s">
        <v>147</v>
      </c>
      <c r="J13" s="195" t="s">
        <v>148</v>
      </c>
      <c r="K13" s="195" t="s">
        <v>149</v>
      </c>
      <c r="L13" s="249"/>
      <c r="M13" s="195" t="s">
        <v>146</v>
      </c>
      <c r="N13" s="195" t="s">
        <v>147</v>
      </c>
      <c r="O13" s="195" t="s">
        <v>148</v>
      </c>
      <c r="P13" s="195" t="s">
        <v>149</v>
      </c>
      <c r="Q13" s="249"/>
      <c r="R13" s="195" t="s">
        <v>146</v>
      </c>
      <c r="S13" s="195" t="s">
        <v>147</v>
      </c>
      <c r="T13" s="195" t="s">
        <v>148</v>
      </c>
      <c r="U13" s="195" t="s">
        <v>149</v>
      </c>
      <c r="V13" s="249"/>
      <c r="W13" s="195" t="s">
        <v>146</v>
      </c>
      <c r="X13" s="195" t="s">
        <v>147</v>
      </c>
      <c r="Y13" s="195" t="s">
        <v>148</v>
      </c>
      <c r="Z13" s="250" t="s">
        <v>149</v>
      </c>
    </row>
    <row r="14" spans="1:26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9"/>
    </row>
    <row r="15" spans="1:26" ht="12.6" customHeight="1" x14ac:dyDescent="0.2">
      <c r="A15" s="1"/>
      <c r="B15" s="40" t="s">
        <v>96</v>
      </c>
      <c r="C15" s="251">
        <v>45.8</v>
      </c>
      <c r="D15" s="251">
        <v>94</v>
      </c>
      <c r="E15" s="251">
        <v>53.2</v>
      </c>
      <c r="F15" s="251">
        <v>192.9</v>
      </c>
      <c r="G15" s="251"/>
      <c r="H15" s="251">
        <v>44.1</v>
      </c>
      <c r="I15" s="251">
        <v>106.4</v>
      </c>
      <c r="J15" s="251">
        <v>45.7</v>
      </c>
      <c r="K15" s="251">
        <v>196.1</v>
      </c>
      <c r="L15" s="133"/>
      <c r="M15" s="100">
        <v>42.2</v>
      </c>
      <c r="N15" s="100">
        <v>101.6</v>
      </c>
      <c r="O15" s="100">
        <v>47.2</v>
      </c>
      <c r="P15" s="50">
        <v>191</v>
      </c>
      <c r="Q15" s="133"/>
      <c r="R15" s="100">
        <v>45.8</v>
      </c>
      <c r="S15" s="100">
        <v>114</v>
      </c>
      <c r="T15" s="100">
        <v>43.6</v>
      </c>
      <c r="U15" s="50">
        <v>203.4</v>
      </c>
      <c r="V15" s="133"/>
      <c r="W15" s="251">
        <v>177.9</v>
      </c>
      <c r="X15" s="251">
        <v>415.9</v>
      </c>
      <c r="Y15" s="251">
        <v>189.8</v>
      </c>
      <c r="Z15" s="251">
        <v>783.6</v>
      </c>
    </row>
    <row r="16" spans="1:26" ht="12.6" customHeight="1" x14ac:dyDescent="0.2">
      <c r="A16" s="1"/>
      <c r="B16" s="40" t="s">
        <v>93</v>
      </c>
      <c r="C16" s="251">
        <v>159.5</v>
      </c>
      <c r="D16" s="251">
        <v>36</v>
      </c>
      <c r="E16" s="251">
        <v>37</v>
      </c>
      <c r="F16" s="251">
        <v>232.6</v>
      </c>
      <c r="G16" s="251"/>
      <c r="H16" s="251">
        <v>145.80000000000001</v>
      </c>
      <c r="I16" s="251">
        <v>55</v>
      </c>
      <c r="J16" s="251">
        <v>32.799999999999997</v>
      </c>
      <c r="K16" s="251">
        <v>233.6</v>
      </c>
      <c r="L16" s="133"/>
      <c r="M16" s="100">
        <v>122.9</v>
      </c>
      <c r="N16" s="100">
        <v>58.4</v>
      </c>
      <c r="O16" s="100">
        <v>36.9</v>
      </c>
      <c r="P16" s="50">
        <v>218.3</v>
      </c>
      <c r="Q16" s="133"/>
      <c r="R16" s="100">
        <v>99.3</v>
      </c>
      <c r="S16" s="100">
        <v>68.3</v>
      </c>
      <c r="T16" s="100">
        <v>30.8</v>
      </c>
      <c r="U16" s="50">
        <v>198.5</v>
      </c>
      <c r="V16" s="133"/>
      <c r="W16" s="251">
        <v>527.6</v>
      </c>
      <c r="X16" s="251">
        <v>217.8</v>
      </c>
      <c r="Y16" s="251">
        <v>137.5</v>
      </c>
      <c r="Z16" s="251">
        <v>883</v>
      </c>
    </row>
    <row r="17" spans="1:26" ht="12.6" customHeight="1" x14ac:dyDescent="0.2">
      <c r="A17" s="1"/>
      <c r="B17" s="40" t="s">
        <v>95</v>
      </c>
      <c r="C17" s="251">
        <v>25</v>
      </c>
      <c r="D17" s="251">
        <v>26.3</v>
      </c>
      <c r="E17" s="251">
        <v>13.8</v>
      </c>
      <c r="F17" s="251">
        <v>65.2</v>
      </c>
      <c r="G17" s="251"/>
      <c r="H17" s="251">
        <v>24.8</v>
      </c>
      <c r="I17" s="251">
        <v>31.5</v>
      </c>
      <c r="J17" s="251">
        <v>14.5</v>
      </c>
      <c r="K17" s="251">
        <v>70.7</v>
      </c>
      <c r="L17" s="133"/>
      <c r="M17" s="100">
        <v>24.7</v>
      </c>
      <c r="N17" s="100">
        <v>31.6</v>
      </c>
      <c r="O17" s="100">
        <v>11.7</v>
      </c>
      <c r="P17" s="50">
        <v>68.099999999999994</v>
      </c>
      <c r="Q17" s="133"/>
      <c r="R17" s="100">
        <v>26.1</v>
      </c>
      <c r="S17" s="100">
        <v>37.299999999999997</v>
      </c>
      <c r="T17" s="100">
        <v>14.6</v>
      </c>
      <c r="U17" s="50">
        <v>77.900000000000006</v>
      </c>
      <c r="V17" s="133"/>
      <c r="W17" s="251">
        <v>100.6</v>
      </c>
      <c r="X17" s="251">
        <v>126.7</v>
      </c>
      <c r="Y17" s="251">
        <v>54.5</v>
      </c>
      <c r="Z17" s="251">
        <v>281.89999999999998</v>
      </c>
    </row>
    <row r="18" spans="1:26" ht="12.6" customHeight="1" x14ac:dyDescent="0.2">
      <c r="A18" s="1"/>
      <c r="B18" s="40" t="s">
        <v>119</v>
      </c>
      <c r="C18" s="251">
        <v>5.2</v>
      </c>
      <c r="D18" s="251">
        <v>0</v>
      </c>
      <c r="E18" s="251">
        <v>17.600000000000001</v>
      </c>
      <c r="F18" s="251">
        <v>22.8</v>
      </c>
      <c r="G18" s="251"/>
      <c r="H18" s="251">
        <v>5.5</v>
      </c>
      <c r="I18" s="251">
        <v>0</v>
      </c>
      <c r="J18" s="251">
        <v>16.8</v>
      </c>
      <c r="K18" s="251">
        <v>22.3</v>
      </c>
      <c r="L18" s="133"/>
      <c r="M18" s="100">
        <v>5.2</v>
      </c>
      <c r="N18" s="251">
        <v>0</v>
      </c>
      <c r="O18" s="100">
        <v>15</v>
      </c>
      <c r="P18" s="50">
        <v>20.3</v>
      </c>
      <c r="Q18" s="133"/>
      <c r="R18" s="100">
        <v>6</v>
      </c>
      <c r="S18" s="251">
        <v>0</v>
      </c>
      <c r="T18" s="100">
        <v>14.3</v>
      </c>
      <c r="U18" s="50">
        <v>20.3</v>
      </c>
      <c r="V18" s="133"/>
      <c r="W18" s="251">
        <v>22</v>
      </c>
      <c r="X18" s="251">
        <v>0</v>
      </c>
      <c r="Y18" s="251">
        <v>63.7</v>
      </c>
      <c r="Z18" s="251">
        <v>85.7</v>
      </c>
    </row>
    <row r="19" spans="1:26" ht="12.6" customHeight="1" x14ac:dyDescent="0.2">
      <c r="A19" s="1"/>
      <c r="B19" s="40" t="s">
        <v>120</v>
      </c>
      <c r="C19" s="251">
        <v>0.2</v>
      </c>
      <c r="D19" s="251">
        <v>0</v>
      </c>
      <c r="E19" s="251">
        <v>0</v>
      </c>
      <c r="F19" s="251">
        <v>0.2</v>
      </c>
      <c r="G19" s="251"/>
      <c r="H19" s="251">
        <v>0.2</v>
      </c>
      <c r="I19" s="251">
        <v>0</v>
      </c>
      <c r="J19" s="251">
        <v>0</v>
      </c>
      <c r="K19" s="251">
        <v>0.3</v>
      </c>
      <c r="L19" s="133"/>
      <c r="M19" s="100">
        <v>0.2</v>
      </c>
      <c r="N19" s="251">
        <v>0</v>
      </c>
      <c r="O19" s="251">
        <v>0</v>
      </c>
      <c r="P19" s="50">
        <v>0.2</v>
      </c>
      <c r="Q19" s="133"/>
      <c r="R19" s="100">
        <v>0.3</v>
      </c>
      <c r="S19" s="251">
        <v>0</v>
      </c>
      <c r="T19" s="251">
        <v>0</v>
      </c>
      <c r="U19" s="50">
        <v>0.4</v>
      </c>
      <c r="V19" s="133"/>
      <c r="W19" s="251">
        <v>1</v>
      </c>
      <c r="X19" s="251">
        <v>0</v>
      </c>
      <c r="Y19" s="251">
        <v>0</v>
      </c>
      <c r="Z19" s="251">
        <v>1</v>
      </c>
    </row>
    <row r="20" spans="1:26" ht="12.6" customHeight="1" x14ac:dyDescent="0.2">
      <c r="A20" s="1"/>
      <c r="B20" s="40" t="s">
        <v>97</v>
      </c>
      <c r="C20" s="272">
        <v>4.5</v>
      </c>
      <c r="D20" s="272">
        <v>0</v>
      </c>
      <c r="E20" s="272">
        <v>1.4</v>
      </c>
      <c r="F20" s="272">
        <v>5.9</v>
      </c>
      <c r="G20" s="272"/>
      <c r="H20" s="272">
        <v>3.1</v>
      </c>
      <c r="I20" s="272">
        <v>0</v>
      </c>
      <c r="J20" s="272">
        <v>1</v>
      </c>
      <c r="K20" s="272">
        <v>4.0999999999999996</v>
      </c>
      <c r="L20" s="284"/>
      <c r="M20" s="99">
        <v>3.2</v>
      </c>
      <c r="N20" s="272">
        <v>0</v>
      </c>
      <c r="O20" s="99">
        <v>0.9</v>
      </c>
      <c r="P20" s="317">
        <v>4</v>
      </c>
      <c r="Q20" s="284"/>
      <c r="R20" s="99">
        <v>2.4</v>
      </c>
      <c r="S20" s="272">
        <v>0</v>
      </c>
      <c r="T20" s="99">
        <v>1.2</v>
      </c>
      <c r="U20" s="317">
        <v>3.6</v>
      </c>
      <c r="V20" s="284"/>
      <c r="W20" s="272">
        <v>13.2</v>
      </c>
      <c r="X20" s="272">
        <v>0</v>
      </c>
      <c r="Y20" s="272">
        <v>4.5</v>
      </c>
      <c r="Z20" s="272">
        <v>17.600000000000001</v>
      </c>
    </row>
    <row r="21" spans="1:26" ht="12.6" customHeight="1" x14ac:dyDescent="0.2">
      <c r="A21" s="487" t="s">
        <v>98</v>
      </c>
      <c r="B21" s="492"/>
      <c r="C21" s="278">
        <v>240.3</v>
      </c>
      <c r="D21" s="278">
        <v>156.30000000000001</v>
      </c>
      <c r="E21" s="278">
        <v>123</v>
      </c>
      <c r="F21" s="278">
        <v>519.70000000000005</v>
      </c>
      <c r="G21" s="278"/>
      <c r="H21" s="278">
        <v>223.5</v>
      </c>
      <c r="I21" s="278">
        <v>192.9</v>
      </c>
      <c r="J21" s="278">
        <v>110.8</v>
      </c>
      <c r="K21" s="278">
        <v>527.20000000000005</v>
      </c>
      <c r="L21" s="286"/>
      <c r="M21" s="281">
        <v>198.5</v>
      </c>
      <c r="N21" s="281">
        <v>191.7</v>
      </c>
      <c r="O21" s="281">
        <v>111.7</v>
      </c>
      <c r="P21" s="278">
        <v>501.9</v>
      </c>
      <c r="Q21" s="286"/>
      <c r="R21" s="281">
        <v>180</v>
      </c>
      <c r="S21" s="281">
        <v>219.5</v>
      </c>
      <c r="T21" s="281">
        <v>104.5</v>
      </c>
      <c r="U21" s="278">
        <v>504.1</v>
      </c>
      <c r="V21" s="286"/>
      <c r="W21" s="278">
        <v>842.3</v>
      </c>
      <c r="X21" s="278">
        <v>760.4</v>
      </c>
      <c r="Y21" s="278">
        <v>450</v>
      </c>
      <c r="Z21" s="278">
        <v>2052.8000000000002</v>
      </c>
    </row>
    <row r="22" spans="1:26" ht="12.6" customHeight="1" x14ac:dyDescent="0.2">
      <c r="A22" s="1"/>
      <c r="B22" s="1"/>
      <c r="C22" s="289"/>
      <c r="D22" s="289"/>
      <c r="E22" s="289"/>
      <c r="F22" s="289"/>
      <c r="G22" s="29"/>
      <c r="H22" s="289"/>
      <c r="I22" s="289"/>
      <c r="J22" s="289"/>
      <c r="K22" s="55"/>
      <c r="L22" s="1"/>
      <c r="M22" s="289"/>
      <c r="N22" s="289"/>
      <c r="O22" s="289"/>
      <c r="P22" s="289"/>
      <c r="Q22" s="1"/>
      <c r="R22" s="289"/>
      <c r="S22" s="289"/>
      <c r="T22" s="289"/>
      <c r="U22" s="55"/>
      <c r="V22" s="1"/>
      <c r="W22" s="289"/>
      <c r="X22" s="289"/>
      <c r="Y22" s="289"/>
      <c r="Z22" s="55"/>
    </row>
    <row r="23" spans="1:26" ht="12.6" customHeight="1" x14ac:dyDescent="0.2">
      <c r="A23" s="1"/>
      <c r="B23" s="40" t="s">
        <v>83</v>
      </c>
      <c r="C23" s="251">
        <v>135.1</v>
      </c>
      <c r="D23" s="251">
        <v>23.6</v>
      </c>
      <c r="E23" s="251">
        <v>104.7</v>
      </c>
      <c r="F23" s="251">
        <v>263.39999999999998</v>
      </c>
      <c r="G23" s="251"/>
      <c r="H23" s="251">
        <v>131.69999999999999</v>
      </c>
      <c r="I23" s="251">
        <v>26</v>
      </c>
      <c r="J23" s="251">
        <v>96.9</v>
      </c>
      <c r="K23" s="251">
        <v>254.6</v>
      </c>
      <c r="L23" s="133"/>
      <c r="M23" s="100">
        <v>133.19999999999999</v>
      </c>
      <c r="N23" s="100">
        <v>23.8</v>
      </c>
      <c r="O23" s="100">
        <v>107.1</v>
      </c>
      <c r="P23" s="50">
        <v>264.10000000000002</v>
      </c>
      <c r="Q23" s="133"/>
      <c r="R23" s="100">
        <v>138.5</v>
      </c>
      <c r="S23" s="100">
        <v>26.9</v>
      </c>
      <c r="T23" s="100">
        <v>122.3</v>
      </c>
      <c r="U23" s="50">
        <v>287.7</v>
      </c>
      <c r="V23" s="133"/>
      <c r="W23" s="251">
        <v>538.5</v>
      </c>
      <c r="X23" s="251">
        <v>100.2</v>
      </c>
      <c r="Y23" s="251">
        <v>431</v>
      </c>
      <c r="Z23" s="251">
        <v>1069.5999999999999</v>
      </c>
    </row>
    <row r="24" spans="1:26" ht="12.6" customHeight="1" x14ac:dyDescent="0.2">
      <c r="A24" s="1"/>
      <c r="B24" s="40" t="s">
        <v>85</v>
      </c>
      <c r="C24" s="251">
        <v>49.3</v>
      </c>
      <c r="D24" s="251">
        <v>3.5</v>
      </c>
      <c r="E24" s="251">
        <v>83.3</v>
      </c>
      <c r="F24" s="251">
        <v>136.19999999999999</v>
      </c>
      <c r="G24" s="251"/>
      <c r="H24" s="251">
        <v>48.1</v>
      </c>
      <c r="I24" s="251">
        <v>3.8</v>
      </c>
      <c r="J24" s="251">
        <v>76.400000000000006</v>
      </c>
      <c r="K24" s="251">
        <v>128.30000000000001</v>
      </c>
      <c r="L24" s="133"/>
      <c r="M24" s="100">
        <v>49.6</v>
      </c>
      <c r="N24" s="100">
        <v>3.5</v>
      </c>
      <c r="O24" s="100">
        <v>78.099999999999994</v>
      </c>
      <c r="P24" s="50">
        <v>131.19999999999999</v>
      </c>
      <c r="Q24" s="133"/>
      <c r="R24" s="100">
        <v>50.5</v>
      </c>
      <c r="S24" s="100">
        <v>3.8</v>
      </c>
      <c r="T24" s="100">
        <v>93</v>
      </c>
      <c r="U24" s="50">
        <v>147.4</v>
      </c>
      <c r="V24" s="133"/>
      <c r="W24" s="251">
        <v>197.5</v>
      </c>
      <c r="X24" s="251">
        <v>14.6</v>
      </c>
      <c r="Y24" s="251">
        <v>330.8</v>
      </c>
      <c r="Z24" s="251">
        <v>543</v>
      </c>
    </row>
    <row r="25" spans="1:26" ht="12.6" customHeight="1" x14ac:dyDescent="0.2">
      <c r="A25" s="1"/>
      <c r="B25" s="40" t="s">
        <v>80</v>
      </c>
      <c r="C25" s="251">
        <v>1.7</v>
      </c>
      <c r="D25" s="251">
        <v>30.7</v>
      </c>
      <c r="E25" s="251">
        <v>10.3</v>
      </c>
      <c r="F25" s="251">
        <v>42.6</v>
      </c>
      <c r="G25" s="251"/>
      <c r="H25" s="251">
        <v>1.2</v>
      </c>
      <c r="I25" s="251">
        <v>33.4</v>
      </c>
      <c r="J25" s="251">
        <v>11.4</v>
      </c>
      <c r="K25" s="251">
        <v>46</v>
      </c>
      <c r="L25" s="133"/>
      <c r="M25" s="100">
        <v>1.6</v>
      </c>
      <c r="N25" s="100">
        <v>32</v>
      </c>
      <c r="O25" s="100">
        <v>8.9</v>
      </c>
      <c r="P25" s="50">
        <v>42.5</v>
      </c>
      <c r="Q25" s="133"/>
      <c r="R25" s="100">
        <v>1.5</v>
      </c>
      <c r="S25" s="100">
        <v>35.200000000000003</v>
      </c>
      <c r="T25" s="100">
        <v>7.7</v>
      </c>
      <c r="U25" s="50">
        <v>44.4</v>
      </c>
      <c r="V25" s="133"/>
      <c r="W25" s="251">
        <v>6</v>
      </c>
      <c r="X25" s="251">
        <v>131.19999999999999</v>
      </c>
      <c r="Y25" s="251">
        <v>38.299999999999997</v>
      </c>
      <c r="Z25" s="251">
        <v>175.6</v>
      </c>
    </row>
    <row r="26" spans="1:26" ht="12.6" customHeight="1" x14ac:dyDescent="0.2">
      <c r="A26" s="1"/>
      <c r="B26" s="40" t="s">
        <v>81</v>
      </c>
      <c r="C26" s="251">
        <v>57.8</v>
      </c>
      <c r="D26" s="251">
        <v>84</v>
      </c>
      <c r="E26" s="251">
        <v>29.2</v>
      </c>
      <c r="F26" s="251">
        <v>171</v>
      </c>
      <c r="G26" s="251"/>
      <c r="H26" s="251">
        <v>58.7</v>
      </c>
      <c r="I26" s="251">
        <v>93.3</v>
      </c>
      <c r="J26" s="251">
        <v>31.9</v>
      </c>
      <c r="K26" s="251">
        <v>183.8</v>
      </c>
      <c r="L26" s="133"/>
      <c r="M26" s="100">
        <v>58.7</v>
      </c>
      <c r="N26" s="100">
        <v>91.8</v>
      </c>
      <c r="O26" s="100">
        <v>38.299999999999997</v>
      </c>
      <c r="P26" s="50">
        <v>188.8</v>
      </c>
      <c r="Q26" s="133"/>
      <c r="R26" s="100">
        <v>56</v>
      </c>
      <c r="S26" s="100">
        <v>102.4</v>
      </c>
      <c r="T26" s="100">
        <v>33.700000000000003</v>
      </c>
      <c r="U26" s="50">
        <v>192.1</v>
      </c>
      <c r="V26" s="133"/>
      <c r="W26" s="251">
        <v>231.2</v>
      </c>
      <c r="X26" s="251">
        <v>371.5</v>
      </c>
      <c r="Y26" s="251">
        <v>133.1</v>
      </c>
      <c r="Z26" s="251">
        <v>735.9</v>
      </c>
    </row>
    <row r="27" spans="1:26" ht="12.6" customHeight="1" x14ac:dyDescent="0.2">
      <c r="A27" s="1"/>
      <c r="B27" s="40" t="s">
        <v>84</v>
      </c>
      <c r="C27" s="251">
        <v>25</v>
      </c>
      <c r="D27" s="251">
        <v>14.1</v>
      </c>
      <c r="E27" s="251">
        <v>3.9</v>
      </c>
      <c r="F27" s="251">
        <v>43</v>
      </c>
      <c r="G27" s="251"/>
      <c r="H27" s="251">
        <v>23.9</v>
      </c>
      <c r="I27" s="251">
        <v>15.9</v>
      </c>
      <c r="J27" s="251">
        <v>3.9</v>
      </c>
      <c r="K27" s="251">
        <v>43.6</v>
      </c>
      <c r="L27" s="133"/>
      <c r="M27" s="100">
        <v>22.6</v>
      </c>
      <c r="N27" s="100">
        <v>15.6</v>
      </c>
      <c r="O27" s="100">
        <v>4.5999999999999996</v>
      </c>
      <c r="P27" s="50">
        <v>42.7</v>
      </c>
      <c r="Q27" s="133"/>
      <c r="R27" s="100">
        <v>24.8</v>
      </c>
      <c r="S27" s="100">
        <v>16.7</v>
      </c>
      <c r="T27" s="100">
        <v>3.8</v>
      </c>
      <c r="U27" s="50">
        <v>45.4</v>
      </c>
      <c r="V27" s="133"/>
      <c r="W27" s="251">
        <v>96.2</v>
      </c>
      <c r="X27" s="251">
        <v>62.3</v>
      </c>
      <c r="Y27" s="251">
        <v>16.2</v>
      </c>
      <c r="Z27" s="251">
        <v>174.8</v>
      </c>
    </row>
    <row r="28" spans="1:26" ht="12.6" customHeight="1" x14ac:dyDescent="0.2">
      <c r="A28" s="1"/>
      <c r="B28" s="40" t="s">
        <v>121</v>
      </c>
      <c r="C28" s="251">
        <v>5.2</v>
      </c>
      <c r="D28" s="251">
        <v>0</v>
      </c>
      <c r="E28" s="251">
        <v>2.2999999999999998</v>
      </c>
      <c r="F28" s="251">
        <v>7.6</v>
      </c>
      <c r="G28" s="251"/>
      <c r="H28" s="251">
        <v>4.8</v>
      </c>
      <c r="I28" s="251">
        <v>0</v>
      </c>
      <c r="J28" s="251">
        <v>2.1</v>
      </c>
      <c r="K28" s="251">
        <v>6.9</v>
      </c>
      <c r="L28" s="133"/>
      <c r="M28" s="100">
        <v>5</v>
      </c>
      <c r="N28" s="251">
        <v>0</v>
      </c>
      <c r="O28" s="100">
        <v>1.8</v>
      </c>
      <c r="P28" s="50">
        <v>6.7</v>
      </c>
      <c r="Q28" s="133"/>
      <c r="R28" s="100">
        <v>4.3</v>
      </c>
      <c r="S28" s="251">
        <v>0</v>
      </c>
      <c r="T28" s="100">
        <v>2.1</v>
      </c>
      <c r="U28" s="50">
        <v>6.3</v>
      </c>
      <c r="V28" s="133"/>
      <c r="W28" s="251">
        <v>19.2</v>
      </c>
      <c r="X28" s="251">
        <v>0</v>
      </c>
      <c r="Y28" s="251">
        <v>8.3000000000000007</v>
      </c>
      <c r="Z28" s="251">
        <v>27.5</v>
      </c>
    </row>
    <row r="29" spans="1:26" ht="12.6" customHeight="1" x14ac:dyDescent="0.2">
      <c r="A29" s="1"/>
      <c r="B29" s="40" t="s">
        <v>78</v>
      </c>
      <c r="C29" s="251">
        <v>0.7</v>
      </c>
      <c r="D29" s="251">
        <v>0</v>
      </c>
      <c r="E29" s="251">
        <v>1.1000000000000001</v>
      </c>
      <c r="F29" s="251">
        <v>1.8</v>
      </c>
      <c r="G29" s="251"/>
      <c r="H29" s="251">
        <v>0.9</v>
      </c>
      <c r="I29" s="251">
        <v>0</v>
      </c>
      <c r="J29" s="251">
        <v>1.1000000000000001</v>
      </c>
      <c r="K29" s="251">
        <v>2</v>
      </c>
      <c r="L29" s="133"/>
      <c r="M29" s="100">
        <v>0.9</v>
      </c>
      <c r="N29" s="251">
        <v>0</v>
      </c>
      <c r="O29" s="100">
        <v>0.9</v>
      </c>
      <c r="P29" s="50">
        <v>1.8</v>
      </c>
      <c r="Q29" s="133"/>
      <c r="R29" s="100">
        <v>0.9</v>
      </c>
      <c r="S29" s="251">
        <v>0</v>
      </c>
      <c r="T29" s="100">
        <v>0.6</v>
      </c>
      <c r="U29" s="50">
        <v>1.4</v>
      </c>
      <c r="V29" s="133"/>
      <c r="W29" s="251">
        <v>3.4</v>
      </c>
      <c r="X29" s="251">
        <v>0</v>
      </c>
      <c r="Y29" s="251">
        <v>3.6</v>
      </c>
      <c r="Z29" s="251">
        <v>7</v>
      </c>
    </row>
    <row r="30" spans="1:26" ht="12.6" customHeight="1" x14ac:dyDescent="0.2">
      <c r="A30" s="1"/>
      <c r="B30" s="40" t="s">
        <v>82</v>
      </c>
      <c r="C30" s="251">
        <v>1.5</v>
      </c>
      <c r="D30" s="251">
        <v>0</v>
      </c>
      <c r="E30" s="251">
        <v>0.1</v>
      </c>
      <c r="F30" s="251">
        <v>1.6</v>
      </c>
      <c r="G30" s="251"/>
      <c r="H30" s="251">
        <v>1.4</v>
      </c>
      <c r="I30" s="251">
        <v>0</v>
      </c>
      <c r="J30" s="251">
        <v>0</v>
      </c>
      <c r="K30" s="251">
        <v>1.4</v>
      </c>
      <c r="L30" s="133"/>
      <c r="M30" s="100">
        <v>1.7</v>
      </c>
      <c r="N30" s="251">
        <v>0</v>
      </c>
      <c r="O30" s="251">
        <v>0.1</v>
      </c>
      <c r="P30" s="50">
        <v>1.8</v>
      </c>
      <c r="Q30" s="133"/>
      <c r="R30" s="100">
        <v>1.5</v>
      </c>
      <c r="S30" s="251">
        <v>0</v>
      </c>
      <c r="T30" s="251">
        <v>0</v>
      </c>
      <c r="U30" s="50">
        <v>1.5</v>
      </c>
      <c r="V30" s="133"/>
      <c r="W30" s="251">
        <v>6.1</v>
      </c>
      <c r="X30" s="251">
        <v>0</v>
      </c>
      <c r="Y30" s="251">
        <v>0.2</v>
      </c>
      <c r="Z30" s="251">
        <v>6.3</v>
      </c>
    </row>
    <row r="31" spans="1:26" ht="12.6" customHeight="1" x14ac:dyDescent="0.2">
      <c r="A31" s="1"/>
      <c r="B31" s="40" t="s">
        <v>151</v>
      </c>
      <c r="C31" s="251">
        <v>16.7</v>
      </c>
      <c r="D31" s="251">
        <v>15.9</v>
      </c>
      <c r="E31" s="251">
        <v>17.8</v>
      </c>
      <c r="F31" s="251">
        <v>50.4</v>
      </c>
      <c r="G31" s="251"/>
      <c r="H31" s="251">
        <v>14.2</v>
      </c>
      <c r="I31" s="251">
        <v>18</v>
      </c>
      <c r="J31" s="251">
        <v>13.9</v>
      </c>
      <c r="K31" s="251">
        <v>46.1</v>
      </c>
      <c r="L31" s="133"/>
      <c r="M31" s="251">
        <v>18.100000000000001</v>
      </c>
      <c r="N31" s="100">
        <v>19.899999999999999</v>
      </c>
      <c r="O31" s="100">
        <v>16.2</v>
      </c>
      <c r="P31" s="50">
        <v>54.3</v>
      </c>
      <c r="Q31" s="133"/>
      <c r="R31" s="251">
        <v>20</v>
      </c>
      <c r="S31" s="100">
        <v>24.9</v>
      </c>
      <c r="T31" s="100">
        <v>18.5</v>
      </c>
      <c r="U31" s="50">
        <v>63.4</v>
      </c>
      <c r="V31" s="133"/>
      <c r="W31" s="251">
        <v>69</v>
      </c>
      <c r="X31" s="251">
        <v>78.7</v>
      </c>
      <c r="Y31" s="251">
        <v>66.400000000000006</v>
      </c>
      <c r="Z31" s="251">
        <v>214.2</v>
      </c>
    </row>
    <row r="32" spans="1:26" ht="12.6" customHeight="1" x14ac:dyDescent="0.2">
      <c r="A32" s="1"/>
      <c r="B32" s="40" t="s">
        <v>150</v>
      </c>
      <c r="C32" s="251">
        <v>1.2</v>
      </c>
      <c r="D32" s="251">
        <v>2.1</v>
      </c>
      <c r="E32" s="251">
        <v>0.7</v>
      </c>
      <c r="F32" s="251">
        <v>4.0999999999999996</v>
      </c>
      <c r="G32" s="272"/>
      <c r="H32" s="251">
        <v>0.5</v>
      </c>
      <c r="I32" s="251">
        <v>0</v>
      </c>
      <c r="J32" s="251">
        <v>0.5</v>
      </c>
      <c r="K32" s="251">
        <v>1.2</v>
      </c>
      <c r="L32" s="284"/>
      <c r="M32" s="251">
        <v>1.2</v>
      </c>
      <c r="N32" s="251">
        <v>0</v>
      </c>
      <c r="O32" s="251">
        <v>1.2</v>
      </c>
      <c r="P32" s="251">
        <v>2.4</v>
      </c>
      <c r="Q32" s="284"/>
      <c r="R32" s="251">
        <v>3.8</v>
      </c>
      <c r="S32" s="251">
        <v>0</v>
      </c>
      <c r="T32" s="251">
        <v>1.2</v>
      </c>
      <c r="U32" s="251">
        <v>5</v>
      </c>
      <c r="V32" s="284"/>
      <c r="W32" s="251">
        <v>6.7</v>
      </c>
      <c r="X32" s="251">
        <v>2.2000000000000002</v>
      </c>
      <c r="Y32" s="251">
        <v>3.6</v>
      </c>
      <c r="Z32" s="251">
        <v>12.4</v>
      </c>
    </row>
    <row r="33" spans="1:26" ht="12.6" customHeight="1" x14ac:dyDescent="0.2">
      <c r="A33" s="1"/>
      <c r="B33" s="40" t="s">
        <v>88</v>
      </c>
      <c r="C33" s="251">
        <v>2.1</v>
      </c>
      <c r="D33" s="251">
        <v>0</v>
      </c>
      <c r="E33" s="251">
        <v>1.4</v>
      </c>
      <c r="F33" s="251">
        <v>3.4</v>
      </c>
      <c r="G33" s="251"/>
      <c r="H33" s="251">
        <v>5.8</v>
      </c>
      <c r="I33" s="251">
        <v>0</v>
      </c>
      <c r="J33" s="251">
        <v>1.2</v>
      </c>
      <c r="K33" s="251">
        <v>7</v>
      </c>
      <c r="L33" s="133"/>
      <c r="M33" s="100">
        <v>10.3</v>
      </c>
      <c r="N33" s="251">
        <v>0.2</v>
      </c>
      <c r="O33" s="100">
        <v>0</v>
      </c>
      <c r="P33" s="50">
        <v>10.5</v>
      </c>
      <c r="Q33" s="133"/>
      <c r="R33" s="100">
        <v>15.7</v>
      </c>
      <c r="S33" s="251">
        <v>1.3</v>
      </c>
      <c r="T33" s="100">
        <v>3.1</v>
      </c>
      <c r="U33" s="50">
        <v>20.100000000000001</v>
      </c>
      <c r="V33" s="133"/>
      <c r="W33" s="251">
        <v>33.9</v>
      </c>
      <c r="X33" s="251">
        <v>1.5</v>
      </c>
      <c r="Y33" s="251">
        <v>5.6</v>
      </c>
      <c r="Z33" s="251">
        <v>41</v>
      </c>
    </row>
    <row r="34" spans="1:26" ht="12.6" customHeight="1" x14ac:dyDescent="0.2">
      <c r="A34" s="1"/>
      <c r="B34" s="40" t="s">
        <v>79</v>
      </c>
      <c r="C34" s="251">
        <v>0</v>
      </c>
      <c r="D34" s="251">
        <v>0</v>
      </c>
      <c r="E34" s="251">
        <v>0</v>
      </c>
      <c r="F34" s="251">
        <v>0</v>
      </c>
      <c r="G34" s="251"/>
      <c r="H34" s="251">
        <v>0</v>
      </c>
      <c r="I34" s="251">
        <v>0</v>
      </c>
      <c r="J34" s="251">
        <v>0</v>
      </c>
      <c r="K34" s="251">
        <v>0</v>
      </c>
      <c r="L34" s="133"/>
      <c r="M34" s="100">
        <v>2</v>
      </c>
      <c r="N34" s="251">
        <v>1.8</v>
      </c>
      <c r="O34" s="100">
        <v>0</v>
      </c>
      <c r="P34" s="50">
        <v>3.8</v>
      </c>
      <c r="Q34" s="133"/>
      <c r="R34" s="100">
        <v>3.3</v>
      </c>
      <c r="S34" s="251">
        <v>3.7</v>
      </c>
      <c r="T34" s="100">
        <v>0.3</v>
      </c>
      <c r="U34" s="50">
        <v>7.3</v>
      </c>
      <c r="V34" s="133"/>
      <c r="W34" s="251">
        <v>5.3</v>
      </c>
      <c r="X34" s="251">
        <v>5.5</v>
      </c>
      <c r="Y34" s="251">
        <v>0.3</v>
      </c>
      <c r="Z34" s="251">
        <v>11.1</v>
      </c>
    </row>
    <row r="35" spans="1:26" ht="12.6" customHeight="1" x14ac:dyDescent="0.2">
      <c r="A35" s="1"/>
      <c r="B35" s="40" t="s">
        <v>89</v>
      </c>
      <c r="C35" s="272">
        <v>0.9</v>
      </c>
      <c r="D35" s="272">
        <v>0</v>
      </c>
      <c r="E35" s="272">
        <v>0.9</v>
      </c>
      <c r="F35" s="272">
        <v>1.9</v>
      </c>
      <c r="G35" s="272"/>
      <c r="H35" s="272">
        <v>0.9</v>
      </c>
      <c r="I35" s="272">
        <v>0</v>
      </c>
      <c r="J35" s="272">
        <v>0.9</v>
      </c>
      <c r="K35" s="272">
        <v>2</v>
      </c>
      <c r="L35" s="284"/>
      <c r="M35" s="99">
        <v>1.5</v>
      </c>
      <c r="N35" s="272">
        <v>0.1</v>
      </c>
      <c r="O35" s="99">
        <v>1.3</v>
      </c>
      <c r="P35" s="317">
        <v>2.8</v>
      </c>
      <c r="Q35" s="284"/>
      <c r="R35" s="99">
        <v>1.4</v>
      </c>
      <c r="S35" s="272">
        <v>0.1</v>
      </c>
      <c r="T35" s="99">
        <v>0.8</v>
      </c>
      <c r="U35" s="317">
        <v>2.2999999999999998</v>
      </c>
      <c r="V35" s="284"/>
      <c r="W35" s="272">
        <v>4.7</v>
      </c>
      <c r="X35" s="272">
        <v>0.3</v>
      </c>
      <c r="Y35" s="272">
        <v>3.9</v>
      </c>
      <c r="Z35" s="272">
        <v>8.8000000000000007</v>
      </c>
    </row>
    <row r="36" spans="1:26" ht="12.6" customHeight="1" x14ac:dyDescent="0.2">
      <c r="A36" s="487" t="s">
        <v>90</v>
      </c>
      <c r="B36" s="479"/>
      <c r="C36" s="278">
        <v>297.2</v>
      </c>
      <c r="D36" s="278">
        <v>174</v>
      </c>
      <c r="E36" s="278">
        <v>255.6</v>
      </c>
      <c r="F36" s="278">
        <v>726.8</v>
      </c>
      <c r="G36" s="278"/>
      <c r="H36" s="278">
        <v>292.2</v>
      </c>
      <c r="I36" s="278">
        <v>190.4</v>
      </c>
      <c r="J36" s="278">
        <v>240.3</v>
      </c>
      <c r="K36" s="278">
        <v>722.9</v>
      </c>
      <c r="L36" s="286"/>
      <c r="M36" s="281">
        <v>306.3</v>
      </c>
      <c r="N36" s="281">
        <v>188.7</v>
      </c>
      <c r="O36" s="281">
        <v>258.5</v>
      </c>
      <c r="P36" s="278">
        <v>753.6</v>
      </c>
      <c r="Q36" s="286"/>
      <c r="R36" s="281">
        <v>322.10000000000002</v>
      </c>
      <c r="S36" s="281">
        <v>215.1</v>
      </c>
      <c r="T36" s="281">
        <v>287</v>
      </c>
      <c r="U36" s="278">
        <v>824.2</v>
      </c>
      <c r="V36" s="286"/>
      <c r="W36" s="278">
        <v>1217.8</v>
      </c>
      <c r="X36" s="278">
        <v>768.1</v>
      </c>
      <c r="Y36" s="278">
        <v>1041.5</v>
      </c>
      <c r="Z36" s="278">
        <v>3027.4</v>
      </c>
    </row>
    <row r="37" spans="1:26" ht="12.6" customHeight="1" x14ac:dyDescent="0.2">
      <c r="A37" s="1"/>
      <c r="B37" s="1"/>
      <c r="C37" s="289"/>
      <c r="D37" s="289"/>
      <c r="E37" s="289"/>
      <c r="F37" s="55"/>
      <c r="G37" s="134"/>
      <c r="H37" s="289"/>
      <c r="I37" s="289"/>
      <c r="J37" s="289"/>
      <c r="K37" s="55"/>
      <c r="L37" s="133"/>
      <c r="M37" s="289"/>
      <c r="N37" s="289"/>
      <c r="O37" s="289"/>
      <c r="P37" s="289"/>
      <c r="Q37" s="133"/>
      <c r="R37" s="289"/>
      <c r="S37" s="289"/>
      <c r="T37" s="289"/>
      <c r="U37" s="55"/>
      <c r="V37" s="133"/>
      <c r="W37" s="289"/>
      <c r="X37" s="289"/>
      <c r="Y37" s="289"/>
      <c r="Z37" s="55"/>
    </row>
    <row r="38" spans="1:26" ht="12.6" customHeight="1" x14ac:dyDescent="0.2">
      <c r="A38" s="1"/>
      <c r="B38" s="40" t="s">
        <v>99</v>
      </c>
      <c r="C38" s="251">
        <v>193.8</v>
      </c>
      <c r="D38" s="251">
        <v>56.8</v>
      </c>
      <c r="E38" s="251">
        <v>69.8</v>
      </c>
      <c r="F38" s="251">
        <v>320.3</v>
      </c>
      <c r="G38" s="251"/>
      <c r="H38" s="251">
        <v>196.5</v>
      </c>
      <c r="I38" s="251">
        <v>67.099999999999994</v>
      </c>
      <c r="J38" s="251">
        <v>70.7</v>
      </c>
      <c r="K38" s="251">
        <v>334.3</v>
      </c>
      <c r="L38" s="166"/>
      <c r="M38" s="253">
        <v>201.7</v>
      </c>
      <c r="N38" s="253">
        <v>66.3</v>
      </c>
      <c r="O38" s="253">
        <v>63.8</v>
      </c>
      <c r="P38" s="251">
        <v>331.8</v>
      </c>
      <c r="Q38" s="166"/>
      <c r="R38" s="253">
        <v>204.4</v>
      </c>
      <c r="S38" s="253">
        <v>74</v>
      </c>
      <c r="T38" s="253">
        <v>65.8</v>
      </c>
      <c r="U38" s="251">
        <v>344.2</v>
      </c>
      <c r="V38" s="166"/>
      <c r="W38" s="251">
        <v>796.3</v>
      </c>
      <c r="X38" s="251">
        <v>264.2</v>
      </c>
      <c r="Y38" s="251">
        <v>270.10000000000002</v>
      </c>
      <c r="Z38" s="251">
        <v>1330.7</v>
      </c>
    </row>
    <row r="39" spans="1:26" ht="12.6" customHeight="1" x14ac:dyDescent="0.2">
      <c r="A39" s="1"/>
      <c r="B39" s="40" t="s">
        <v>102</v>
      </c>
      <c r="C39" s="251">
        <v>0.8</v>
      </c>
      <c r="D39" s="251">
        <v>6.8</v>
      </c>
      <c r="E39" s="251">
        <v>22.6</v>
      </c>
      <c r="F39" s="251">
        <v>30.3</v>
      </c>
      <c r="G39" s="251"/>
      <c r="H39" s="251">
        <v>0.8</v>
      </c>
      <c r="I39" s="251">
        <v>7.8</v>
      </c>
      <c r="J39" s="251">
        <v>22.8</v>
      </c>
      <c r="K39" s="251">
        <v>31.5</v>
      </c>
      <c r="L39" s="133"/>
      <c r="M39" s="253">
        <v>0.7</v>
      </c>
      <c r="N39" s="253">
        <v>6.9</v>
      </c>
      <c r="O39" s="253">
        <v>20.8</v>
      </c>
      <c r="P39" s="251">
        <v>28.4</v>
      </c>
      <c r="Q39" s="133"/>
      <c r="R39" s="253">
        <v>0.7</v>
      </c>
      <c r="S39" s="253">
        <v>7.8</v>
      </c>
      <c r="T39" s="253">
        <v>22.4</v>
      </c>
      <c r="U39" s="251">
        <v>30.9</v>
      </c>
      <c r="V39" s="133"/>
      <c r="W39" s="251">
        <v>2.9</v>
      </c>
      <c r="X39" s="251">
        <v>29.3</v>
      </c>
      <c r="Y39" s="251">
        <v>88.7</v>
      </c>
      <c r="Z39" s="251">
        <v>121</v>
      </c>
    </row>
    <row r="40" spans="1:26" ht="12.6" customHeight="1" x14ac:dyDescent="0.2">
      <c r="A40" s="1"/>
      <c r="B40" s="40" t="s">
        <v>100</v>
      </c>
      <c r="C40" s="251">
        <v>5.2</v>
      </c>
      <c r="D40" s="251">
        <v>0</v>
      </c>
      <c r="E40" s="251">
        <v>0</v>
      </c>
      <c r="F40" s="251">
        <v>5.2</v>
      </c>
      <c r="G40" s="251"/>
      <c r="H40" s="251">
        <v>12.2</v>
      </c>
      <c r="I40" s="251">
        <v>5.0999999999999996</v>
      </c>
      <c r="J40" s="251">
        <v>0</v>
      </c>
      <c r="K40" s="251">
        <v>17.3</v>
      </c>
      <c r="L40" s="133"/>
      <c r="M40" s="251">
        <v>15.8</v>
      </c>
      <c r="N40" s="251">
        <v>19.5</v>
      </c>
      <c r="O40" s="251">
        <v>0</v>
      </c>
      <c r="P40" s="251">
        <v>35.299999999999997</v>
      </c>
      <c r="Q40" s="133"/>
      <c r="R40" s="251">
        <v>15.8</v>
      </c>
      <c r="S40" s="251">
        <v>32.4</v>
      </c>
      <c r="T40" s="251">
        <v>0.2</v>
      </c>
      <c r="U40" s="251">
        <v>48.4</v>
      </c>
      <c r="V40" s="133"/>
      <c r="W40" s="251">
        <v>48.9</v>
      </c>
      <c r="X40" s="251">
        <v>57</v>
      </c>
      <c r="Y40" s="251">
        <v>0.2</v>
      </c>
      <c r="Z40" s="251">
        <v>106.1</v>
      </c>
    </row>
    <row r="41" spans="1:26" ht="12.6" customHeight="1" x14ac:dyDescent="0.2">
      <c r="A41" s="1"/>
      <c r="B41" s="40" t="s">
        <v>157</v>
      </c>
      <c r="C41" s="251">
        <v>20.399999999999999</v>
      </c>
      <c r="D41" s="251">
        <v>4.4000000000000004</v>
      </c>
      <c r="E41" s="251">
        <v>0</v>
      </c>
      <c r="F41" s="251">
        <v>24.8</v>
      </c>
      <c r="G41" s="251"/>
      <c r="H41" s="251">
        <v>15.8</v>
      </c>
      <c r="I41" s="251">
        <v>3.9</v>
      </c>
      <c r="J41" s="251">
        <v>0</v>
      </c>
      <c r="K41" s="251">
        <v>19.8</v>
      </c>
      <c r="L41" s="133"/>
      <c r="M41" s="100">
        <v>23.9</v>
      </c>
      <c r="N41" s="100">
        <v>4.7</v>
      </c>
      <c r="O41" s="251">
        <v>0</v>
      </c>
      <c r="P41" s="50">
        <v>28.5</v>
      </c>
      <c r="Q41" s="133"/>
      <c r="R41" s="100">
        <v>19.2</v>
      </c>
      <c r="S41" s="100">
        <v>5.9</v>
      </c>
      <c r="T41" s="251">
        <v>0</v>
      </c>
      <c r="U41" s="50">
        <v>25.2</v>
      </c>
      <c r="V41" s="133"/>
      <c r="W41" s="251">
        <v>79.3</v>
      </c>
      <c r="X41" s="251">
        <v>18.899999999999999</v>
      </c>
      <c r="Y41" s="251">
        <v>0</v>
      </c>
      <c r="Z41" s="251">
        <v>98.3</v>
      </c>
    </row>
    <row r="42" spans="1:26" ht="12.6" customHeight="1" x14ac:dyDescent="0.2">
      <c r="A42" s="1"/>
      <c r="B42" s="40" t="s">
        <v>104</v>
      </c>
      <c r="C42" s="272">
        <v>0.1</v>
      </c>
      <c r="D42" s="272">
        <v>0</v>
      </c>
      <c r="E42" s="272">
        <v>0</v>
      </c>
      <c r="F42" s="272">
        <v>0.1</v>
      </c>
      <c r="G42" s="272"/>
      <c r="H42" s="272">
        <v>0</v>
      </c>
      <c r="I42" s="272">
        <v>0</v>
      </c>
      <c r="J42" s="272">
        <v>-0.1</v>
      </c>
      <c r="K42" s="272">
        <v>-0.1</v>
      </c>
      <c r="L42" s="284"/>
      <c r="M42" s="99">
        <v>0</v>
      </c>
      <c r="N42" s="272">
        <v>0</v>
      </c>
      <c r="O42" s="272">
        <v>0</v>
      </c>
      <c r="P42" s="317">
        <v>0</v>
      </c>
      <c r="Q42" s="284"/>
      <c r="R42" s="99">
        <v>0.1</v>
      </c>
      <c r="S42" s="272">
        <v>0</v>
      </c>
      <c r="T42" s="272">
        <v>0</v>
      </c>
      <c r="U42" s="317">
        <v>0</v>
      </c>
      <c r="V42" s="284"/>
      <c r="W42" s="272">
        <v>0.1</v>
      </c>
      <c r="X42" s="272">
        <v>0</v>
      </c>
      <c r="Y42" s="272">
        <v>-0.1</v>
      </c>
      <c r="Z42" s="272">
        <v>0</v>
      </c>
    </row>
    <row r="43" spans="1:26" ht="12.6" customHeight="1" x14ac:dyDescent="0.2">
      <c r="A43" s="40" t="s">
        <v>105</v>
      </c>
      <c r="B43" s="1"/>
      <c r="C43" s="278">
        <v>220.3</v>
      </c>
      <c r="D43" s="278">
        <v>67.900000000000006</v>
      </c>
      <c r="E43" s="278">
        <v>92.4</v>
      </c>
      <c r="F43" s="278">
        <v>380.6</v>
      </c>
      <c r="G43" s="278"/>
      <c r="H43" s="278">
        <v>225.3</v>
      </c>
      <c r="I43" s="278">
        <v>83.9</v>
      </c>
      <c r="J43" s="278">
        <v>93.5</v>
      </c>
      <c r="K43" s="278">
        <v>402.7</v>
      </c>
      <c r="L43" s="286"/>
      <c r="M43" s="281">
        <v>241.9</v>
      </c>
      <c r="N43" s="281">
        <v>97.5</v>
      </c>
      <c r="O43" s="281">
        <v>84.6</v>
      </c>
      <c r="P43" s="278">
        <v>424.1</v>
      </c>
      <c r="Q43" s="286"/>
      <c r="R43" s="281">
        <v>240.1</v>
      </c>
      <c r="S43" s="281">
        <v>120.1</v>
      </c>
      <c r="T43" s="281">
        <v>88.4</v>
      </c>
      <c r="U43" s="278">
        <v>448.6</v>
      </c>
      <c r="V43" s="286"/>
      <c r="W43" s="278">
        <v>927.6</v>
      </c>
      <c r="X43" s="278">
        <v>369.5</v>
      </c>
      <c r="Y43" s="278">
        <v>358.9</v>
      </c>
      <c r="Z43" s="278">
        <v>1656.1</v>
      </c>
    </row>
    <row r="44" spans="1:26" ht="12.6" customHeight="1" x14ac:dyDescent="0.2">
      <c r="A44" s="1"/>
      <c r="B44" s="1"/>
      <c r="C44" s="289"/>
      <c r="D44" s="289"/>
      <c r="E44" s="289"/>
      <c r="F44" s="289"/>
      <c r="G44" s="134"/>
      <c r="H44" s="289"/>
      <c r="I44" s="289"/>
      <c r="J44" s="289"/>
      <c r="K44" s="289"/>
      <c r="L44" s="133"/>
      <c r="M44" s="289"/>
      <c r="N44" s="289"/>
      <c r="O44" s="289"/>
      <c r="P44" s="289"/>
      <c r="Q44" s="133"/>
      <c r="R44" s="289"/>
      <c r="S44" s="289"/>
      <c r="T44" s="289"/>
      <c r="U44" s="55"/>
      <c r="V44" s="133"/>
      <c r="W44" s="289"/>
      <c r="X44" s="289"/>
      <c r="Y44" s="289"/>
      <c r="Z44" s="55"/>
    </row>
    <row r="45" spans="1:26" ht="12.6" customHeight="1" x14ac:dyDescent="0.2">
      <c r="A45" s="1"/>
      <c r="B45" s="40" t="s">
        <v>73</v>
      </c>
      <c r="C45" s="251">
        <v>150.5</v>
      </c>
      <c r="D45" s="251">
        <v>6.7</v>
      </c>
      <c r="E45" s="251">
        <v>134</v>
      </c>
      <c r="F45" s="251">
        <v>291.2</v>
      </c>
      <c r="G45" s="251"/>
      <c r="H45" s="251">
        <v>144.80000000000001</v>
      </c>
      <c r="I45" s="251">
        <v>5.7</v>
      </c>
      <c r="J45" s="251">
        <v>108</v>
      </c>
      <c r="K45" s="251">
        <v>258.39999999999998</v>
      </c>
      <c r="L45" s="133"/>
      <c r="M45" s="100">
        <v>148.9</v>
      </c>
      <c r="N45" s="100">
        <v>4.9000000000000004</v>
      </c>
      <c r="O45" s="100">
        <v>98.9</v>
      </c>
      <c r="P45" s="50">
        <v>252.8</v>
      </c>
      <c r="Q45" s="133"/>
      <c r="R45" s="100">
        <v>151</v>
      </c>
      <c r="S45" s="100">
        <v>2.5</v>
      </c>
      <c r="T45" s="100">
        <v>98</v>
      </c>
      <c r="U45" s="50">
        <v>251.4</v>
      </c>
      <c r="V45" s="133"/>
      <c r="W45" s="251">
        <v>595.20000000000005</v>
      </c>
      <c r="X45" s="251">
        <v>19.899999999999999</v>
      </c>
      <c r="Y45" s="251">
        <v>438.9</v>
      </c>
      <c r="Z45" s="251">
        <v>1053.9000000000001</v>
      </c>
    </row>
    <row r="46" spans="1:26" ht="12.6" customHeight="1" x14ac:dyDescent="0.2">
      <c r="A46" s="1"/>
      <c r="B46" s="40" t="s">
        <v>75</v>
      </c>
      <c r="C46" s="251">
        <v>12.8</v>
      </c>
      <c r="D46" s="251">
        <v>0</v>
      </c>
      <c r="E46" s="251">
        <v>3.4</v>
      </c>
      <c r="F46" s="251">
        <v>16.2</v>
      </c>
      <c r="G46" s="251"/>
      <c r="H46" s="251">
        <v>11.7</v>
      </c>
      <c r="I46" s="251">
        <v>0</v>
      </c>
      <c r="J46" s="251">
        <v>3</v>
      </c>
      <c r="K46" s="251">
        <v>14.8</v>
      </c>
      <c r="L46" s="133"/>
      <c r="M46" s="100">
        <v>10.9</v>
      </c>
      <c r="N46" s="251">
        <v>0</v>
      </c>
      <c r="O46" s="100">
        <v>3.7</v>
      </c>
      <c r="P46" s="50">
        <v>14.6</v>
      </c>
      <c r="Q46" s="133"/>
      <c r="R46" s="100">
        <v>11.5</v>
      </c>
      <c r="S46" s="251">
        <v>0</v>
      </c>
      <c r="T46" s="100">
        <v>2.4</v>
      </c>
      <c r="U46" s="50">
        <v>13.9</v>
      </c>
      <c r="V46" s="133"/>
      <c r="W46" s="251">
        <v>46.9</v>
      </c>
      <c r="X46" s="251">
        <v>0</v>
      </c>
      <c r="Y46" s="251">
        <v>12.5</v>
      </c>
      <c r="Z46" s="251">
        <v>59.4</v>
      </c>
    </row>
    <row r="47" spans="1:26" ht="12.6" customHeight="1" x14ac:dyDescent="0.2">
      <c r="A47" s="1"/>
      <c r="B47" s="40" t="s">
        <v>74</v>
      </c>
      <c r="C47" s="251">
        <v>23.6</v>
      </c>
      <c r="D47" s="251">
        <v>0</v>
      </c>
      <c r="E47" s="251">
        <v>3.6</v>
      </c>
      <c r="F47" s="251">
        <v>27.2</v>
      </c>
      <c r="G47" s="251"/>
      <c r="H47" s="251">
        <v>23.2</v>
      </c>
      <c r="I47" s="251">
        <v>0</v>
      </c>
      <c r="J47" s="251">
        <v>3.5</v>
      </c>
      <c r="K47" s="251">
        <v>26.8</v>
      </c>
      <c r="L47" s="133"/>
      <c r="M47" s="100">
        <v>22.9</v>
      </c>
      <c r="N47" s="251">
        <v>0</v>
      </c>
      <c r="O47" s="100">
        <v>2.9</v>
      </c>
      <c r="P47" s="50">
        <v>25.8</v>
      </c>
      <c r="Q47" s="133"/>
      <c r="R47" s="100">
        <v>22.7</v>
      </c>
      <c r="S47" s="251">
        <v>0</v>
      </c>
      <c r="T47" s="100">
        <v>3</v>
      </c>
      <c r="U47" s="50">
        <v>25.7</v>
      </c>
      <c r="V47" s="133"/>
      <c r="W47" s="251">
        <v>92.4</v>
      </c>
      <c r="X47" s="251">
        <v>0</v>
      </c>
      <c r="Y47" s="251">
        <v>13</v>
      </c>
      <c r="Z47" s="251">
        <v>105.4</v>
      </c>
    </row>
    <row r="48" spans="1:26" ht="12.6" customHeight="1" x14ac:dyDescent="0.2">
      <c r="A48" s="1"/>
      <c r="B48" s="40" t="s">
        <v>72</v>
      </c>
      <c r="C48" s="251">
        <v>9</v>
      </c>
      <c r="D48" s="251">
        <v>4.7</v>
      </c>
      <c r="E48" s="251">
        <v>0.2</v>
      </c>
      <c r="F48" s="251">
        <v>13.9</v>
      </c>
      <c r="G48" s="251"/>
      <c r="H48" s="251">
        <v>9.5</v>
      </c>
      <c r="I48" s="251">
        <v>4.5999999999999996</v>
      </c>
      <c r="J48" s="251">
        <v>0.2</v>
      </c>
      <c r="K48" s="251">
        <v>14.3</v>
      </c>
      <c r="L48" s="133"/>
      <c r="M48" s="100">
        <v>10.199999999999999</v>
      </c>
      <c r="N48" s="100">
        <v>4.2</v>
      </c>
      <c r="O48" s="251">
        <v>0.3</v>
      </c>
      <c r="P48" s="50">
        <v>14.5</v>
      </c>
      <c r="Q48" s="133"/>
      <c r="R48" s="100">
        <v>10.3</v>
      </c>
      <c r="S48" s="100">
        <v>1.6</v>
      </c>
      <c r="T48" s="251">
        <v>0.3</v>
      </c>
      <c r="U48" s="50">
        <v>12.2</v>
      </c>
      <c r="V48" s="133"/>
      <c r="W48" s="251">
        <v>39</v>
      </c>
      <c r="X48" s="251">
        <v>15</v>
      </c>
      <c r="Y48" s="251">
        <v>1</v>
      </c>
      <c r="Z48" s="251">
        <v>55</v>
      </c>
    </row>
    <row r="49" spans="1:26" ht="12.6" customHeight="1" x14ac:dyDescent="0.2">
      <c r="A49" s="1"/>
      <c r="B49" s="40" t="s">
        <v>76</v>
      </c>
      <c r="C49" s="272">
        <v>0.6</v>
      </c>
      <c r="D49" s="272">
        <v>6.6</v>
      </c>
      <c r="E49" s="272">
        <v>2</v>
      </c>
      <c r="F49" s="272">
        <v>9.3000000000000007</v>
      </c>
      <c r="G49" s="272"/>
      <c r="H49" s="272">
        <v>0.7</v>
      </c>
      <c r="I49" s="272">
        <v>13.4</v>
      </c>
      <c r="J49" s="272">
        <v>2.2000000000000002</v>
      </c>
      <c r="K49" s="272">
        <v>16.3</v>
      </c>
      <c r="L49" s="284"/>
      <c r="M49" s="99">
        <v>0.7</v>
      </c>
      <c r="N49" s="99">
        <v>8.8000000000000007</v>
      </c>
      <c r="O49" s="99">
        <v>1.8</v>
      </c>
      <c r="P49" s="317">
        <v>11.4</v>
      </c>
      <c r="Q49" s="284"/>
      <c r="R49" s="99">
        <v>0.8</v>
      </c>
      <c r="S49" s="99">
        <v>0.3</v>
      </c>
      <c r="T49" s="99">
        <v>1.4</v>
      </c>
      <c r="U49" s="317">
        <v>2.4</v>
      </c>
      <c r="V49" s="284"/>
      <c r="W49" s="272">
        <v>2.9</v>
      </c>
      <c r="X49" s="272">
        <v>29</v>
      </c>
      <c r="Y49" s="272">
        <v>7.4</v>
      </c>
      <c r="Z49" s="272">
        <v>39.4</v>
      </c>
    </row>
    <row r="50" spans="1:26" ht="12.6" customHeight="1" x14ac:dyDescent="0.2">
      <c r="A50" s="487" t="s">
        <v>77</v>
      </c>
      <c r="B50" s="479"/>
      <c r="C50" s="278">
        <v>196.6</v>
      </c>
      <c r="D50" s="278">
        <v>17.899999999999999</v>
      </c>
      <c r="E50" s="278">
        <v>143.19999999999999</v>
      </c>
      <c r="F50" s="278">
        <v>357.7</v>
      </c>
      <c r="G50" s="278"/>
      <c r="H50" s="278">
        <v>190</v>
      </c>
      <c r="I50" s="278">
        <v>23.7</v>
      </c>
      <c r="J50" s="278">
        <v>116.9</v>
      </c>
      <c r="K50" s="278">
        <v>330.6</v>
      </c>
      <c r="L50" s="286"/>
      <c r="M50" s="281">
        <v>193.6</v>
      </c>
      <c r="N50" s="281">
        <v>18</v>
      </c>
      <c r="O50" s="281">
        <v>107.6</v>
      </c>
      <c r="P50" s="278">
        <v>319.10000000000002</v>
      </c>
      <c r="Q50" s="286"/>
      <c r="R50" s="281">
        <v>196.3</v>
      </c>
      <c r="S50" s="281">
        <v>4.3</v>
      </c>
      <c r="T50" s="281">
        <v>105.1</v>
      </c>
      <c r="U50" s="278">
        <v>305.7</v>
      </c>
      <c r="V50" s="286"/>
      <c r="W50" s="278">
        <v>776.4</v>
      </c>
      <c r="X50" s="278">
        <v>63.9</v>
      </c>
      <c r="Y50" s="278">
        <v>472.8</v>
      </c>
      <c r="Z50" s="278">
        <v>1313.1</v>
      </c>
    </row>
    <row r="51" spans="1:26" ht="12.6" customHeight="1" x14ac:dyDescent="0.2">
      <c r="A51" s="1"/>
      <c r="B51" s="1"/>
      <c r="C51" s="289"/>
      <c r="D51" s="289"/>
      <c r="E51" s="289"/>
      <c r="F51" s="289"/>
      <c r="G51" s="134"/>
      <c r="H51" s="289"/>
      <c r="I51" s="289"/>
      <c r="J51" s="289"/>
      <c r="K51" s="289"/>
      <c r="L51" s="133"/>
      <c r="M51" s="289"/>
      <c r="N51" s="289"/>
      <c r="O51" s="289"/>
      <c r="P51" s="289"/>
      <c r="Q51" s="133"/>
      <c r="R51" s="289"/>
      <c r="S51" s="289"/>
      <c r="T51" s="289"/>
      <c r="U51" s="55"/>
      <c r="V51" s="133"/>
      <c r="W51" s="289"/>
      <c r="X51" s="289"/>
      <c r="Y51" s="289"/>
      <c r="Z51" s="55"/>
    </row>
    <row r="52" spans="1:26" ht="12.6" customHeight="1" x14ac:dyDescent="0.2">
      <c r="A52" s="1"/>
      <c r="B52" s="40" t="s">
        <v>106</v>
      </c>
      <c r="C52" s="251">
        <v>0.1</v>
      </c>
      <c r="D52" s="251">
        <v>0</v>
      </c>
      <c r="E52" s="251">
        <v>28.3</v>
      </c>
      <c r="F52" s="251">
        <v>28.4</v>
      </c>
      <c r="G52" s="251"/>
      <c r="H52" s="251">
        <v>0.1</v>
      </c>
      <c r="I52" s="251">
        <v>0</v>
      </c>
      <c r="J52" s="251">
        <v>20.2</v>
      </c>
      <c r="K52" s="251">
        <v>20.3</v>
      </c>
      <c r="L52" s="133"/>
      <c r="M52" s="100">
        <v>0.1</v>
      </c>
      <c r="N52" s="251">
        <v>0</v>
      </c>
      <c r="O52" s="50">
        <v>22.2</v>
      </c>
      <c r="P52" s="100">
        <v>22.3</v>
      </c>
      <c r="Q52" s="133"/>
      <c r="R52" s="100">
        <v>0.1</v>
      </c>
      <c r="S52" s="251">
        <v>0</v>
      </c>
      <c r="T52" s="100">
        <v>19.2</v>
      </c>
      <c r="U52" s="50">
        <v>19.3</v>
      </c>
      <c r="V52" s="133"/>
      <c r="W52" s="251">
        <v>0.3</v>
      </c>
      <c r="X52" s="251">
        <v>0</v>
      </c>
      <c r="Y52" s="251">
        <v>89.9</v>
      </c>
      <c r="Z52" s="251">
        <v>90.2</v>
      </c>
    </row>
    <row r="53" spans="1:26" ht="12.6" customHeight="1" x14ac:dyDescent="0.2">
      <c r="A53" s="1"/>
      <c r="B53" s="40" t="s">
        <v>107</v>
      </c>
      <c r="C53" s="272">
        <v>2.2999999999999998</v>
      </c>
      <c r="D53" s="272">
        <v>0</v>
      </c>
      <c r="E53" s="272">
        <v>25</v>
      </c>
      <c r="F53" s="272">
        <v>27.2</v>
      </c>
      <c r="G53" s="272"/>
      <c r="H53" s="272">
        <v>1.7</v>
      </c>
      <c r="I53" s="272">
        <v>0</v>
      </c>
      <c r="J53" s="272">
        <v>14.7</v>
      </c>
      <c r="K53" s="272">
        <v>16.5</v>
      </c>
      <c r="L53" s="284"/>
      <c r="M53" s="99">
        <v>1.6</v>
      </c>
      <c r="N53" s="272">
        <v>0.2</v>
      </c>
      <c r="O53" s="317">
        <v>13.1</v>
      </c>
      <c r="P53" s="99">
        <v>15</v>
      </c>
      <c r="Q53" s="284"/>
      <c r="R53" s="99">
        <v>3.8</v>
      </c>
      <c r="S53" s="272">
        <v>0</v>
      </c>
      <c r="T53" s="99">
        <v>19.5</v>
      </c>
      <c r="U53" s="317">
        <v>23.2</v>
      </c>
      <c r="V53" s="284"/>
      <c r="W53" s="272">
        <v>9.4</v>
      </c>
      <c r="X53" s="272">
        <v>0.2</v>
      </c>
      <c r="Y53" s="272">
        <v>72.3</v>
      </c>
      <c r="Z53" s="272">
        <v>82</v>
      </c>
    </row>
    <row r="54" spans="1:26" ht="12.6" customHeight="1" x14ac:dyDescent="0.2">
      <c r="A54" s="560" t="s">
        <v>108</v>
      </c>
      <c r="B54" s="498"/>
      <c r="C54" s="427">
        <v>2.4</v>
      </c>
      <c r="D54" s="278">
        <v>0</v>
      </c>
      <c r="E54" s="278">
        <v>53.3</v>
      </c>
      <c r="F54" s="278">
        <v>55.6</v>
      </c>
      <c r="G54" s="251"/>
      <c r="H54" s="278">
        <v>1.8</v>
      </c>
      <c r="I54" s="278">
        <v>0</v>
      </c>
      <c r="J54" s="278">
        <v>35</v>
      </c>
      <c r="K54" s="278">
        <v>36.700000000000003</v>
      </c>
      <c r="L54" s="251"/>
      <c r="M54" s="281">
        <v>1.7</v>
      </c>
      <c r="N54" s="278">
        <v>0.2</v>
      </c>
      <c r="O54" s="278">
        <v>35.299999999999997</v>
      </c>
      <c r="P54" s="278">
        <v>37.1</v>
      </c>
      <c r="Q54" s="251"/>
      <c r="R54" s="281">
        <v>3.9</v>
      </c>
      <c r="S54" s="278">
        <v>0</v>
      </c>
      <c r="T54" s="281">
        <v>38.700000000000003</v>
      </c>
      <c r="U54" s="278">
        <v>42.5</v>
      </c>
      <c r="V54" s="251"/>
      <c r="W54" s="278">
        <v>9.6999999999999993</v>
      </c>
      <c r="X54" s="278">
        <v>0.2</v>
      </c>
      <c r="Y54" s="278">
        <v>162.30000000000001</v>
      </c>
      <c r="Z54" s="278">
        <v>172.1</v>
      </c>
    </row>
    <row r="55" spans="1:26" ht="12.6" customHeight="1" x14ac:dyDescent="0.2">
      <c r="A55" s="403"/>
      <c r="B55" s="403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</row>
    <row r="56" spans="1:26" ht="12.6" customHeight="1" thickBot="1" x14ac:dyDescent="0.25">
      <c r="A56" s="574" t="s">
        <v>109</v>
      </c>
      <c r="B56" s="582"/>
      <c r="C56" s="327">
        <v>956.7</v>
      </c>
      <c r="D56" s="327">
        <v>416.2</v>
      </c>
      <c r="E56" s="327">
        <v>667.5</v>
      </c>
      <c r="F56" s="327">
        <v>2040.4</v>
      </c>
      <c r="G56" s="424"/>
      <c r="H56" s="327">
        <v>932.7</v>
      </c>
      <c r="I56" s="327">
        <v>490.9</v>
      </c>
      <c r="J56" s="327">
        <v>596.5</v>
      </c>
      <c r="K56" s="327">
        <v>2020.1</v>
      </c>
      <c r="L56" s="424"/>
      <c r="M56" s="327">
        <v>942</v>
      </c>
      <c r="N56" s="327">
        <v>496</v>
      </c>
      <c r="O56" s="327">
        <v>597.70000000000005</v>
      </c>
      <c r="P56" s="327">
        <v>2035.8</v>
      </c>
      <c r="Q56" s="424"/>
      <c r="R56" s="327">
        <v>942.3</v>
      </c>
      <c r="S56" s="327">
        <v>559.1</v>
      </c>
      <c r="T56" s="327">
        <v>623.79999999999995</v>
      </c>
      <c r="U56" s="327">
        <v>2125.1</v>
      </c>
      <c r="V56" s="424"/>
      <c r="W56" s="327">
        <v>3773.8</v>
      </c>
      <c r="X56" s="327">
        <v>1962.2</v>
      </c>
      <c r="Y56" s="327">
        <v>2485.5</v>
      </c>
      <c r="Z56" s="327">
        <v>8221.5</v>
      </c>
    </row>
    <row r="57" spans="1:26" ht="12.6" customHeight="1" x14ac:dyDescent="0.2">
      <c r="A57" s="403"/>
      <c r="B57" s="403"/>
      <c r="C57" s="403"/>
      <c r="D57" s="403"/>
      <c r="E57" s="403"/>
      <c r="F57" s="403"/>
      <c r="G57" s="403"/>
      <c r="H57" s="403"/>
      <c r="I57" s="403"/>
      <c r="J57" s="403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3"/>
      <c r="Y57" s="403"/>
      <c r="Z57" s="403"/>
    </row>
    <row r="58" spans="1:26" ht="12.6" customHeight="1" x14ac:dyDescent="0.2">
      <c r="A58" s="560" t="s">
        <v>128</v>
      </c>
      <c r="B58" s="536"/>
      <c r="C58" s="536"/>
      <c r="D58" s="536"/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36"/>
      <c r="Q58" s="536"/>
      <c r="R58" s="536"/>
      <c r="S58" s="536"/>
      <c r="T58" s="536"/>
      <c r="U58" s="278"/>
      <c r="V58" s="278"/>
      <c r="W58" s="278"/>
      <c r="X58" s="278"/>
      <c r="Y58" s="278"/>
      <c r="Z58" s="278"/>
    </row>
    <row r="59" spans="1:26" ht="12.6" customHeight="1" x14ac:dyDescent="0.2">
      <c r="A59" s="1"/>
      <c r="B59" s="1"/>
      <c r="C59" s="272"/>
      <c r="D59" s="272"/>
      <c r="E59" s="272"/>
      <c r="F59" s="272"/>
      <c r="G59" s="272"/>
      <c r="H59" s="272"/>
      <c r="I59" s="1"/>
      <c r="J59" s="1"/>
      <c r="K59" s="1"/>
      <c r="L59" s="29"/>
      <c r="M59" s="1"/>
      <c r="N59" s="1"/>
      <c r="O59" s="1"/>
      <c r="P59" s="29"/>
      <c r="Q59" s="1"/>
      <c r="R59" s="1"/>
      <c r="S59" s="1"/>
      <c r="T59" s="29"/>
      <c r="U59" s="1"/>
      <c r="V59" s="1"/>
      <c r="W59" s="1"/>
      <c r="X59" s="29"/>
      <c r="Y59" s="1"/>
      <c r="Z59" s="1"/>
    </row>
    <row r="60" spans="1:26" ht="12.6" customHeight="1" x14ac:dyDescent="0.2">
      <c r="A60" s="560" t="s">
        <v>152</v>
      </c>
      <c r="B60" s="536"/>
      <c r="C60" s="536"/>
      <c r="D60" s="536"/>
      <c r="E60" s="536"/>
      <c r="F60" s="536"/>
      <c r="G60" s="536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</row>
    <row r="61" spans="1:26" ht="12.6" customHeight="1" x14ac:dyDescent="0.2">
      <c r="A61" s="251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</row>
    <row r="62" spans="1:26" ht="13.7" customHeight="1" x14ac:dyDescent="0.2">
      <c r="A62" s="560" t="s">
        <v>153</v>
      </c>
      <c r="B62" s="569"/>
      <c r="C62" s="569"/>
      <c r="D62" s="569"/>
      <c r="E62" s="569"/>
      <c r="F62" s="572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</row>
    <row r="63" spans="1:26" ht="12.6" customHeight="1" x14ac:dyDescent="0.2">
      <c r="A63" s="251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</row>
    <row r="64" spans="1:26" ht="13.7" customHeight="1" x14ac:dyDescent="0.2">
      <c r="A64" s="566" t="s">
        <v>33</v>
      </c>
      <c r="B64" s="485"/>
      <c r="C64" s="536"/>
      <c r="D64" s="536"/>
      <c r="E64" s="536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</row>
    <row r="65" spans="1:26" ht="18.75" customHeight="1" x14ac:dyDescent="0.2">
      <c r="A65" s="251"/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</row>
    <row r="66" spans="1:26" ht="18.75" customHeight="1" x14ac:dyDescent="0.2">
      <c r="A66" s="500" t="s">
        <v>158</v>
      </c>
      <c r="B66" s="482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</row>
    <row r="67" spans="1:26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9"/>
    </row>
    <row r="68" spans="1:26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9"/>
    </row>
    <row r="69" spans="1:26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9"/>
    </row>
    <row r="70" spans="1:26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9"/>
    </row>
    <row r="71" spans="1:26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9"/>
    </row>
    <row r="72" spans="1:26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9"/>
    </row>
    <row r="73" spans="1:26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9"/>
    </row>
    <row r="74" spans="1:26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9"/>
    </row>
    <row r="75" spans="1:26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9"/>
    </row>
    <row r="76" spans="1:26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9"/>
    </row>
    <row r="77" spans="1:26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9"/>
    </row>
    <row r="78" spans="1:26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9"/>
    </row>
    <row r="79" spans="1:26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9"/>
    </row>
    <row r="80" spans="1:26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9"/>
    </row>
    <row r="81" spans="1:26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9"/>
    </row>
    <row r="82" spans="1:26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9"/>
    </row>
    <row r="83" spans="1:26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9"/>
    </row>
    <row r="84" spans="1:26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9"/>
    </row>
    <row r="85" spans="1:26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9"/>
    </row>
    <row r="86" spans="1:26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9"/>
    </row>
    <row r="87" spans="1:26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9"/>
    </row>
    <row r="88" spans="1:26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9"/>
    </row>
    <row r="89" spans="1:26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9"/>
    </row>
    <row r="90" spans="1:26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9"/>
    </row>
    <row r="91" spans="1:26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9"/>
    </row>
    <row r="92" spans="1:26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9"/>
    </row>
    <row r="93" spans="1:26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9"/>
    </row>
    <row r="94" spans="1:26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9"/>
    </row>
    <row r="95" spans="1:26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9"/>
    </row>
    <row r="96" spans="1:26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9"/>
    </row>
    <row r="97" spans="1:26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9"/>
    </row>
    <row r="98" spans="1:26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9"/>
    </row>
    <row r="99" spans="1:26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9"/>
    </row>
    <row r="100" spans="1:26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9"/>
    </row>
    <row r="101" spans="1:26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9"/>
    </row>
    <row r="102" spans="1:26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9"/>
    </row>
    <row r="103" spans="1:26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9"/>
    </row>
    <row r="104" spans="1:26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9"/>
    </row>
    <row r="105" spans="1:26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9"/>
    </row>
    <row r="106" spans="1:26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9"/>
    </row>
    <row r="107" spans="1:26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9"/>
    </row>
    <row r="108" spans="1:26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9"/>
    </row>
    <row r="109" spans="1:26" ht="18.75" customHeight="1" x14ac:dyDescent="0.2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88"/>
    </row>
  </sheetData>
  <mergeCells count="19">
    <mergeCell ref="A36:B36"/>
    <mergeCell ref="A2:Z2"/>
    <mergeCell ref="A3:Z3"/>
    <mergeCell ref="A4:Z4"/>
    <mergeCell ref="A5:B5"/>
    <mergeCell ref="A6:B6"/>
    <mergeCell ref="A7:B7"/>
    <mergeCell ref="A8:B8"/>
    <mergeCell ref="A11:B11"/>
    <mergeCell ref="A12:B12"/>
    <mergeCell ref="A21:B21"/>
    <mergeCell ref="A64:E64"/>
    <mergeCell ref="A66:B66"/>
    <mergeCell ref="A50:B50"/>
    <mergeCell ref="A54:B54"/>
    <mergeCell ref="A56:B56"/>
    <mergeCell ref="A58:T58"/>
    <mergeCell ref="A60:G60"/>
    <mergeCell ref="A62:F62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Income Statement - Reported</vt:lpstr>
      <vt:lpstr>Qtrly Reconciliation</vt:lpstr>
      <vt:lpstr>YTD Reconciliation</vt:lpstr>
      <vt:lpstr>Significant Items</vt:lpstr>
      <vt:lpstr>2016 Revenue</vt:lpstr>
      <vt:lpstr>2015 Revenue</vt:lpstr>
      <vt:lpstr>2016 Revenue Growth</vt:lpstr>
      <vt:lpstr>2016 Intl Pharma Revenue</vt:lpstr>
      <vt:lpstr>2015 Intl Pharma Revenue</vt:lpstr>
      <vt:lpstr>PRV</vt:lpstr>
      <vt:lpstr>OID</vt:lpstr>
      <vt:lpstr>'2015 Intl Pharma Revenue'!Print_Area</vt:lpstr>
      <vt:lpstr>'2015 Revenue'!Print_Area</vt:lpstr>
      <vt:lpstr>'2016 Intl Pharma Revenue'!Print_Area</vt:lpstr>
      <vt:lpstr>'2016 Revenue'!Print_Area</vt:lpstr>
      <vt:lpstr>'2016 Revenue Growth'!Print_Area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Q3 2016</dc:title>
  <dc:creator>Workiva - Jeremy Lantz</dc:creator>
  <cp:lastModifiedBy>Philip L Johnson</cp:lastModifiedBy>
  <cp:lastPrinted>2016-10-24T19:51:23Z</cp:lastPrinted>
  <dcterms:created xsi:type="dcterms:W3CDTF">2016-10-21T17:21:27Z</dcterms:created>
  <dcterms:modified xsi:type="dcterms:W3CDTF">2016-10-24T19:51:38Z</dcterms:modified>
</cp:coreProperties>
</file>