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evil\Desktop\Lilly\"/>
    </mc:Choice>
  </mc:AlternateContent>
  <bookViews>
    <workbookView xWindow="0" yWindow="0" windowWidth="23040" windowHeight="9210" firstSheet="4"/>
  </bookViews>
  <sheets>
    <sheet name="Income Statement - Reported" sheetId="1" r:id="rId1"/>
    <sheet name="Qtrly Reconciliation" sheetId="2" r:id="rId2"/>
    <sheet name="YTD Reconciliation" sheetId="3" r:id="rId3"/>
    <sheet name="Significant Items" sheetId="4" r:id="rId4"/>
    <sheet name="2017 Revenue" sheetId="13" r:id="rId5"/>
    <sheet name="2016 Revenue" sheetId="6" r:id="rId6"/>
    <sheet name="2017 Revenue Growth" sheetId="14" r:id="rId7"/>
    <sheet name="2017 Intl Pharma Revenue" sheetId="15" r:id="rId8"/>
    <sheet name="2016 Intl Pharma Revenue" sheetId="9" r:id="rId9"/>
    <sheet name="PRV" sheetId="16" r:id="rId10"/>
    <sheet name="OID" sheetId="11" r:id="rId11"/>
    <sheet name="Balance Sheet" sheetId="12" r:id="rId12"/>
  </sheets>
  <definedNames>
    <definedName name="_xlnm.Print_Area" localSheetId="8">'2016 Intl Pharma Revenue'!$A$1:$Z$69</definedName>
    <definedName name="_xlnm.Print_Area" localSheetId="5">'2016 Revenue'!$A$1:$U$79</definedName>
    <definedName name="_xlnm.Print_Area" localSheetId="7">'2017 Intl Pharma Revenue'!$A$1:$Z$73</definedName>
    <definedName name="_xlnm.Print_Area" localSheetId="4">'2017 Revenue'!$A$1:$U$80</definedName>
    <definedName name="_xlnm.Print_Area" localSheetId="6">'2017 Revenue Growth'!$A$1:$AE$80</definedName>
    <definedName name="_xlnm.Print_Area" localSheetId="11">'Balance Sheet'!$A$1:$I$42</definedName>
    <definedName name="_xlnm.Print_Area" localSheetId="0">'Income Statement - Reported'!$A$1:$S$46</definedName>
    <definedName name="_xlnm.Print_Area" localSheetId="10">OID!$A$1:$M$46</definedName>
    <definedName name="_xlnm.Print_Area" localSheetId="9">PRV!$A$1:$AY$29</definedName>
    <definedName name="_xlnm.Print_Area" localSheetId="1">'Qtrly Reconciliation'!$A$1:$S$74</definedName>
    <definedName name="_xlnm.Print_Area" localSheetId="3">'Significant Items'!$A$1:$U$40</definedName>
    <definedName name="_xlnm.Print_Area" localSheetId="2">'YTD Reconciliation'!$A$1:$S$74</definedName>
  </definedNames>
  <calcPr calcId="162913" concurrentCalc="0"/>
</workbook>
</file>

<file path=xl/calcChain.xml><?xml version="1.0" encoding="utf-8"?>
<calcChain xmlns="http://schemas.openxmlformats.org/spreadsheetml/2006/main">
  <c r="M50" i="2" l="1"/>
  <c r="B17" i="12"/>
  <c r="C17" i="12"/>
  <c r="E17" i="12"/>
  <c r="F17" i="12"/>
  <c r="G17" i="12"/>
  <c r="H17" i="12"/>
  <c r="I17" i="12"/>
  <c r="B23" i="12"/>
  <c r="E23" i="12"/>
  <c r="F23" i="12"/>
  <c r="G23" i="12"/>
  <c r="B25" i="12"/>
  <c r="C25" i="12"/>
  <c r="C23" i="12"/>
  <c r="F25" i="12"/>
  <c r="G25" i="12"/>
  <c r="H25" i="12"/>
  <c r="H23" i="12"/>
  <c r="I25" i="12"/>
  <c r="I23" i="12"/>
  <c r="C15" i="11"/>
  <c r="D15" i="11"/>
  <c r="E15" i="11"/>
  <c r="F15" i="11"/>
  <c r="I15" i="11"/>
  <c r="J15" i="11"/>
  <c r="K15" i="11"/>
  <c r="L15" i="11"/>
  <c r="C21" i="11"/>
  <c r="D21" i="11"/>
  <c r="E21" i="11"/>
  <c r="F21" i="11"/>
  <c r="G21" i="11"/>
  <c r="I21" i="11"/>
  <c r="J21" i="11"/>
  <c r="K21" i="11"/>
  <c r="L21" i="11"/>
  <c r="M21" i="11"/>
  <c r="C31" i="11"/>
  <c r="D31" i="11"/>
  <c r="E31" i="11"/>
  <c r="F31" i="11"/>
  <c r="I31" i="11"/>
  <c r="J31" i="11"/>
  <c r="K31" i="11"/>
  <c r="L31" i="11"/>
  <c r="C37" i="11"/>
  <c r="D37" i="11"/>
  <c r="E37" i="11"/>
  <c r="F37" i="11"/>
  <c r="G37" i="11"/>
  <c r="I37" i="11"/>
  <c r="J37" i="11"/>
  <c r="K37" i="11"/>
  <c r="L37" i="11"/>
  <c r="M37" i="11"/>
  <c r="E15" i="3"/>
  <c r="I15" i="3"/>
  <c r="M15" i="3"/>
  <c r="Q15" i="3"/>
  <c r="E17" i="3"/>
  <c r="I17" i="3"/>
  <c r="M17" i="3"/>
  <c r="Q17" i="3"/>
  <c r="E19" i="3"/>
  <c r="I19" i="3"/>
  <c r="M19" i="3"/>
  <c r="Q19" i="3"/>
  <c r="E20" i="3"/>
  <c r="I20" i="3"/>
  <c r="M20" i="3"/>
  <c r="Q20" i="3"/>
  <c r="E21" i="3"/>
  <c r="I21" i="3"/>
  <c r="M21" i="3"/>
  <c r="Q21" i="3"/>
  <c r="E24" i="3"/>
  <c r="I24" i="3"/>
  <c r="M24" i="3"/>
  <c r="Q24" i="3"/>
  <c r="E27" i="3"/>
  <c r="I27" i="3"/>
  <c r="M27" i="3"/>
  <c r="Q27" i="3"/>
  <c r="E29" i="3"/>
  <c r="I29" i="3"/>
  <c r="M29" i="3"/>
  <c r="Q29" i="3"/>
  <c r="E31" i="3"/>
  <c r="I31" i="3"/>
  <c r="M31" i="3"/>
  <c r="Q31" i="3"/>
  <c r="E33" i="3"/>
  <c r="I33" i="3"/>
  <c r="M33" i="3"/>
  <c r="Q33" i="3"/>
  <c r="E35" i="3"/>
  <c r="I35" i="3"/>
  <c r="M35" i="3"/>
  <c r="Q35" i="3"/>
  <c r="E45" i="3"/>
  <c r="I45" i="3"/>
  <c r="M45" i="3"/>
  <c r="Q45" i="3"/>
  <c r="E47" i="3"/>
  <c r="I47" i="3"/>
  <c r="M47" i="3"/>
  <c r="Q47" i="3"/>
  <c r="E49" i="3"/>
  <c r="I49" i="3"/>
  <c r="M49" i="3"/>
  <c r="Q49" i="3"/>
  <c r="E50" i="3"/>
  <c r="I50" i="3"/>
  <c r="M50" i="3"/>
  <c r="Q50" i="3"/>
  <c r="E51" i="3"/>
  <c r="I51" i="3"/>
  <c r="M51" i="3"/>
  <c r="Q51" i="3"/>
  <c r="E54" i="3"/>
  <c r="I54" i="3"/>
  <c r="M54" i="3"/>
  <c r="Q54" i="3"/>
  <c r="E57" i="3"/>
  <c r="I57" i="3"/>
  <c r="M57" i="3"/>
  <c r="Q57" i="3"/>
  <c r="E59" i="3"/>
  <c r="I59" i="3"/>
  <c r="M59" i="3"/>
  <c r="Q59" i="3"/>
  <c r="E61" i="3"/>
  <c r="I61" i="3"/>
  <c r="M61" i="3"/>
  <c r="Q61" i="3"/>
  <c r="E63" i="3"/>
  <c r="I63" i="3"/>
  <c r="M63" i="3"/>
  <c r="Q63" i="3"/>
  <c r="E65" i="3"/>
  <c r="I65" i="3"/>
  <c r="M65" i="3"/>
  <c r="Q65" i="3"/>
  <c r="E15" i="2"/>
  <c r="I15" i="2"/>
  <c r="M15" i="2"/>
  <c r="Q15" i="2"/>
  <c r="E17" i="2"/>
  <c r="I17" i="2"/>
  <c r="M17" i="2"/>
  <c r="Q17" i="2"/>
  <c r="E19" i="2"/>
  <c r="I19" i="2"/>
  <c r="M19" i="2"/>
  <c r="Q19" i="2"/>
  <c r="E20" i="2"/>
  <c r="I20" i="2"/>
  <c r="M20" i="2"/>
  <c r="Q20" i="2"/>
  <c r="E21" i="2"/>
  <c r="I21" i="2"/>
  <c r="M21" i="2"/>
  <c r="Q21" i="2"/>
  <c r="E24" i="2"/>
  <c r="I24" i="2"/>
  <c r="M24" i="2"/>
  <c r="Q24" i="2"/>
  <c r="E27" i="2"/>
  <c r="I27" i="2"/>
  <c r="M27" i="2"/>
  <c r="Q27" i="2"/>
  <c r="E29" i="2"/>
  <c r="I29" i="2"/>
  <c r="M29" i="2"/>
  <c r="Q29" i="2"/>
  <c r="E31" i="2"/>
  <c r="I31" i="2"/>
  <c r="M31" i="2"/>
  <c r="Q31" i="2"/>
  <c r="E33" i="2"/>
  <c r="I33" i="2"/>
  <c r="M33" i="2"/>
  <c r="Q33" i="2"/>
  <c r="E35" i="2"/>
  <c r="I35" i="2"/>
  <c r="M35" i="2"/>
  <c r="Q35" i="2"/>
  <c r="E45" i="2"/>
  <c r="I45" i="2"/>
  <c r="M45" i="2"/>
  <c r="Q45" i="2"/>
  <c r="E47" i="2"/>
  <c r="I47" i="2"/>
  <c r="M47" i="2"/>
  <c r="Q47" i="2"/>
  <c r="E49" i="2"/>
  <c r="I49" i="2"/>
  <c r="M49" i="2"/>
  <c r="Q49" i="2"/>
  <c r="E50" i="2"/>
  <c r="I50" i="2"/>
  <c r="Q50" i="2"/>
  <c r="E51" i="2"/>
  <c r="I51" i="2"/>
  <c r="M51" i="2"/>
  <c r="Q51" i="2"/>
  <c r="E54" i="2"/>
  <c r="I54" i="2"/>
  <c r="M54" i="2"/>
  <c r="Q54" i="2"/>
  <c r="E57" i="2"/>
  <c r="I57" i="2"/>
  <c r="M57" i="2"/>
  <c r="Q57" i="2"/>
  <c r="E59" i="2"/>
  <c r="I59" i="2"/>
  <c r="M59" i="2"/>
  <c r="Q59" i="2"/>
  <c r="E61" i="2"/>
  <c r="I61" i="2"/>
  <c r="M61" i="2"/>
  <c r="Q61" i="2"/>
  <c r="E63" i="2"/>
  <c r="I63" i="2"/>
  <c r="M63" i="2"/>
  <c r="Q63" i="2"/>
  <c r="E65" i="2"/>
  <c r="I65" i="2"/>
  <c r="M65" i="2"/>
  <c r="Q65" i="2"/>
</calcChain>
</file>

<file path=xl/sharedStrings.xml><?xml version="1.0" encoding="utf-8"?>
<sst xmlns="http://schemas.openxmlformats.org/spreadsheetml/2006/main" count="1027" uniqueCount="213">
  <si>
    <t>LLY</t>
  </si>
  <si>
    <t>Eli Lilly and Company</t>
  </si>
  <si>
    <t>Statements of Consolidated Net Income - As Reported</t>
  </si>
  <si>
    <t>Investor Relations</t>
  </si>
  <si>
    <t>Phil Johnson (317) 655-6874</t>
  </si>
  <si>
    <t>Kevin Hern (317) 277-1838</t>
  </si>
  <si>
    <t>Kristina Wright (317) 651-4869</t>
  </si>
  <si>
    <t>Chris Ogden (317) 277-2419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</si>
  <si>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</si>
  <si>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</si>
  <si>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</si>
  <si>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</si>
  <si>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</si>
  <si>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</si>
  <si>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</si>
  <si>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</si>
  <si>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</si>
  <si>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</si>
  <si>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</si>
  <si>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</si>
  <si>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</si>
  <si>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</si>
  <si>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</si>
  <si>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r>
      <rPr>
        <sz val="10"/>
        <color rgb="FF000000"/>
        <rFont val="Arial"/>
      </rPr>
      <t xml:space="preserve">Asset impairment, restructuring, and other 
</t>
    </r>
    <r>
      <rPr>
        <sz val="10"/>
        <color rgb="FF000000"/>
        <rFont val="Arial"/>
      </rPr>
      <t xml:space="preserve">  special charges</t>
    </r>
  </si>
  <si>
    <t>Operating income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</si>
  <si>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</si>
  <si>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</si>
  <si>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</si>
  <si>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</si>
  <si>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</si>
  <si>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</si>
  <si>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 (loss)</t>
  </si>
  <si>
    <t>Earnings (loss) per share</t>
  </si>
  <si>
    <t>Diluted shares outstanding (thousands)</t>
  </si>
  <si>
    <t>Note: Numbers may not add due to rounding.</t>
  </si>
  <si>
    <t>Page 1 of 12 pages of financial data</t>
  </si>
  <si>
    <t>Reconciliation of GAAP Reported to Selected Non-GAAP Adjusted Information*</t>
  </si>
  <si>
    <t>Three Months Ended</t>
  </si>
  <si>
    <t/>
  </si>
  <si>
    <t>GAAP</t>
  </si>
  <si>
    <t>Non-GAAP</t>
  </si>
  <si>
    <t>Reported</t>
  </si>
  <si>
    <t>Adjustments</t>
  </si>
  <si>
    <t>Adjusted</t>
  </si>
  <si>
    <t>Marketing, selling, and administrative</t>
  </si>
  <si>
    <t>Operating expenses</t>
  </si>
  <si>
    <t>Acquired in-process research and</t>
  </si>
  <si>
    <t>development</t>
  </si>
  <si>
    <t>Asset impairment, restructuring,</t>
  </si>
  <si>
    <t>and other special charges</t>
  </si>
  <si>
    <t>.</t>
  </si>
  <si>
    <r>
      <rPr>
        <sz val="10"/>
        <color rgb="FF000000"/>
        <rFont val="Arial"/>
      </rPr>
      <t xml:space="preserve">*For itemization of adjustments, refer to </t>
    </r>
    <r>
      <rPr>
        <b/>
        <sz val="10"/>
        <color rgb="FF000000"/>
        <rFont val="Arial"/>
      </rPr>
      <t>'Significant Items.'</t>
    </r>
  </si>
  <si>
    <t>Page 2 of 12 pages of financial data</t>
  </si>
  <si>
    <t>Six Months Ended</t>
  </si>
  <si>
    <t>Nine Months Ended</t>
  </si>
  <si>
    <t>Twelve Months Ended</t>
  </si>
  <si>
    <r>
      <rPr>
        <sz val="10"/>
        <color rgb="FF000000"/>
        <rFont val="Arial"/>
      </rPr>
      <t>*For itemization of adjustments, refer to</t>
    </r>
    <r>
      <rPr>
        <b/>
        <sz val="10"/>
        <color rgb="FF000000"/>
        <rFont val="Arial"/>
      </rPr>
      <t xml:space="preserve"> 'Significant Items.'</t>
    </r>
  </si>
  <si>
    <t>Page 3 of 12 pages of financial data</t>
  </si>
  <si>
    <t>Significant Items Affecting Net Income</t>
  </si>
  <si>
    <t>Total</t>
  </si>
  <si>
    <t>Earnings (loss) per share (reported)</t>
  </si>
  <si>
    <t>U.S. tax reform legislation</t>
  </si>
  <si>
    <t>Asset impairment, restructuring and other special charges</t>
  </si>
  <si>
    <t>Amortization of intangible assets</t>
  </si>
  <si>
    <t>Inventory step up costs associated with the acquisition of Boehringer Ingelheim Vetmedica's U.S. feline, canine and rabies vaccine portfolio</t>
  </si>
  <si>
    <t>Venezuela Charge</t>
  </si>
  <si>
    <t>EPS (non-GAAP)*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</si>
  <si>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</si>
  <si>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Page 4 of 12 pages of financial data</t>
  </si>
  <si>
    <t>Product Revenue Report</t>
  </si>
  <si>
    <t>2017 Revenue</t>
  </si>
  <si>
    <t>($ millions)</t>
  </si>
  <si>
    <t>US</t>
  </si>
  <si>
    <t>Intl</t>
  </si>
  <si>
    <t>Adcirca</t>
  </si>
  <si>
    <t>Cialis</t>
  </si>
  <si>
    <t>Effient</t>
  </si>
  <si>
    <t>Reopro</t>
  </si>
  <si>
    <t>Other Cardiovascular*</t>
  </si>
  <si>
    <t>Cardiovascular</t>
  </si>
  <si>
    <t>Axiron</t>
  </si>
  <si>
    <r>
      <rPr>
        <sz val="10"/>
        <color rgb="FF000000"/>
        <rFont val="Arial"/>
      </rPr>
      <t xml:space="preserve">Basaglar
</t>
    </r>
  </si>
  <si>
    <t>Evista</t>
  </si>
  <si>
    <t>Forteo</t>
  </si>
  <si>
    <t>Glucagon</t>
  </si>
  <si>
    <t>Humalog</t>
  </si>
  <si>
    <t>Humatrope</t>
  </si>
  <si>
    <t>Humulin</t>
  </si>
  <si>
    <r>
      <rPr>
        <sz val="10"/>
        <color rgb="FF000000"/>
        <rFont val="Arial"/>
      </rPr>
      <t>Jardiance</t>
    </r>
    <r>
      <rPr>
        <vertAlign val="superscript"/>
        <sz val="10"/>
        <color rgb="FF000000"/>
        <rFont val="Arial"/>
      </rPr>
      <t>(1)</t>
    </r>
  </si>
  <si>
    <r>
      <rPr>
        <sz val="10"/>
        <color rgb="FF000000"/>
        <rFont val="Arial"/>
      </rPr>
      <t>Trajenta</t>
    </r>
    <r>
      <rPr>
        <vertAlign val="superscript"/>
        <sz val="10"/>
        <color rgb="FF000000"/>
        <rFont val="Arial"/>
      </rPr>
      <t>(2)</t>
    </r>
  </si>
  <si>
    <t>Trulicity</t>
  </si>
  <si>
    <t>Other Endocrinology*</t>
  </si>
  <si>
    <t>Endocrinology</t>
  </si>
  <si>
    <t>Olumiant</t>
  </si>
  <si>
    <t>Taltz</t>
  </si>
  <si>
    <t>Immunology</t>
  </si>
  <si>
    <t>Cymbalta</t>
  </si>
  <si>
    <t>Prozac</t>
  </si>
  <si>
    <t>Strattera</t>
  </si>
  <si>
    <t>Zyprexa</t>
  </si>
  <si>
    <t>Other Neuroscience*</t>
  </si>
  <si>
    <t>Neuroscience</t>
  </si>
  <si>
    <t>Alimta</t>
  </si>
  <si>
    <t>Cyramza</t>
  </si>
  <si>
    <t>Erbitux</t>
  </si>
  <si>
    <t>Gemzar</t>
  </si>
  <si>
    <t>Lartruvo</t>
  </si>
  <si>
    <t>Portrazza</t>
  </si>
  <si>
    <t>Verzenio</t>
  </si>
  <si>
    <t>Other Oncology</t>
  </si>
  <si>
    <t>Oncology</t>
  </si>
  <si>
    <t>Vancocin</t>
  </si>
  <si>
    <t>Other Pharma*</t>
  </si>
  <si>
    <t>Other Pharmaceutical</t>
  </si>
  <si>
    <t>Total Pharmaceuticals</t>
  </si>
  <si>
    <t>Food and Other</t>
  </si>
  <si>
    <t>Companion</t>
  </si>
  <si>
    <t>Total Animal Health</t>
  </si>
  <si>
    <t>TOTAL REVENUE</t>
  </si>
  <si>
    <t>*Other – Cardio includes Zalutia and Livalo. Endocrinology includes Actos and HumaPen.  Neuro include Amyvid and Symbyax. Pharma includes Ceclor, Keflex, and other license fee income.</t>
  </si>
  <si>
    <t>(1) Jardiance revenue includes Glyxambi and Synjardy</t>
  </si>
  <si>
    <t>(2) Trajenta revenue includes Jentadueto</t>
  </si>
  <si>
    <t>Page 5 of 12 pages of financial data</t>
  </si>
  <si>
    <t>2016 Revenue</t>
  </si>
  <si>
    <t>Basaglar</t>
  </si>
  <si>
    <t>Food and Other**</t>
  </si>
  <si>
    <t>Companion**</t>
  </si>
  <si>
    <t>Total Animal Health**</t>
  </si>
  <si>
    <t>TOTAL REVENUE**</t>
  </si>
  <si>
    <t>*Other - Neuro includes Amyvid,Yentreve and Symbyax.  Endocrinology includes Actos and HumaPen. Cardio includes Zalutia and Livalo. Other Pharma includes Ceclor and Keflex.</t>
  </si>
  <si>
    <t>Page 6 of 12 pages of financial data</t>
  </si>
  <si>
    <t>Product Revenue Growth Report</t>
  </si>
  <si>
    <t>2017</t>
  </si>
  <si>
    <t>2017 Revenue Growth</t>
  </si>
  <si>
    <t>Perform**</t>
  </si>
  <si>
    <t>4%</t>
  </si>
  <si>
    <t>(10%)</t>
  </si>
  <si>
    <t>8%</t>
  </si>
  <si>
    <t>13%</t>
  </si>
  <si>
    <r>
      <rPr>
        <sz val="10"/>
        <color rgb="FF000000"/>
        <rFont val="Arial"/>
      </rPr>
      <t xml:space="preserve">Jardiance </t>
    </r>
    <r>
      <rPr>
        <vertAlign val="superscript"/>
        <sz val="10"/>
        <color rgb="FF000000"/>
        <rFont val="Arial"/>
      </rPr>
      <t>(1)</t>
    </r>
  </si>
  <si>
    <r>
      <rPr>
        <sz val="10"/>
        <color rgb="FF000000"/>
        <rFont val="Arial"/>
      </rPr>
      <t xml:space="preserve">Trajenta </t>
    </r>
    <r>
      <rPr>
        <vertAlign val="superscript"/>
        <sz val="10"/>
        <color rgb="FF000000"/>
        <rFont val="Arial"/>
      </rPr>
      <t>(2)</t>
    </r>
  </si>
  <si>
    <t>21%</t>
  </si>
  <si>
    <t>(8%)</t>
  </si>
  <si>
    <t>77%</t>
  </si>
  <si>
    <t>(100%)</t>
  </si>
  <si>
    <t>1%</t>
  </si>
  <si>
    <t>(13%)</t>
  </si>
  <si>
    <t>**Performance excludes the impact of foreign exchange rates</t>
  </si>
  <si>
    <t>Page 7 of 12 pages of financial data</t>
  </si>
  <si>
    <t>International Pharma Product Revenue Report</t>
  </si>
  <si>
    <t>2017 International Pharma Revenue</t>
  </si>
  <si>
    <t>Europe</t>
  </si>
  <si>
    <t>Japan</t>
  </si>
  <si>
    <t>ROW</t>
  </si>
  <si>
    <t>INTL Total</t>
  </si>
  <si>
    <t>ROW - OUS excluding Europe and Japan</t>
  </si>
  <si>
    <t>Page 8 of 12 pages of financial data</t>
  </si>
  <si>
    <t>2016</t>
  </si>
  <si>
    <t>2016 International Pharma Revenue</t>
  </si>
  <si>
    <t>Intl Total</t>
  </si>
  <si>
    <t>*Other - Neuro includes Amyvid, Yentreve and Symbyax.  Endocrinology includes Actos and HumaPen. Cardio includes Zalutia and Livalo. Other Pharma includes Ceclor and Keflex.</t>
  </si>
  <si>
    <t>Page 9 of 12 pages of financial data</t>
  </si>
  <si>
    <t>Effect of Price, Rate, Volume on Revenue</t>
  </si>
  <si>
    <r>
      <rPr>
        <b/>
        <sz val="10"/>
        <color rgb="FF000000"/>
        <rFont val="Arial"/>
      </rPr>
      <t>As Reported</t>
    </r>
    <r>
      <rPr>
        <b/>
        <i/>
        <sz val="10"/>
        <color rgb="FF000000"/>
        <rFont val="Arial"/>
      </rPr>
      <t xml:space="preserve"> ($ millions)</t>
    </r>
  </si>
  <si>
    <t>Q1 2017</t>
  </si>
  <si>
    <t>Q2 2017</t>
  </si>
  <si>
    <t>Q3 2017</t>
  </si>
  <si>
    <t>Q4 2017</t>
  </si>
  <si>
    <t>2017 YTD</t>
  </si>
  <si>
    <t>$</t>
  </si>
  <si>
    <t>Price</t>
  </si>
  <si>
    <t>Rate</t>
  </si>
  <si>
    <t>Volume</t>
  </si>
  <si>
    <t>Human Pharmaceuticals</t>
  </si>
  <si>
    <t>U.S.</t>
  </si>
  <si>
    <t>Total Pharma</t>
  </si>
  <si>
    <t>Animal Health</t>
  </si>
  <si>
    <t>Total Revenue</t>
  </si>
  <si>
    <t>Page 10 of 12 pages of financial data</t>
  </si>
  <si>
    <t>Other Income/(Deductions)</t>
  </si>
  <si>
    <t>As Reported</t>
  </si>
  <si>
    <t>$ Millions</t>
  </si>
  <si>
    <t>- Interest expense</t>
  </si>
  <si>
    <t>- Interest income</t>
  </si>
  <si>
    <t>Interest - net</t>
  </si>
  <si>
    <t>Other income, net</t>
  </si>
  <si>
    <t>- FX gain (loss)</t>
  </si>
  <si>
    <t>- Gain (loss) investments</t>
  </si>
  <si>
    <t>- Miscellaneous income (expense)</t>
  </si>
  <si>
    <t>Non-GAAP*</t>
  </si>
  <si>
    <t>Page 11 of 12 pages of financial data</t>
  </si>
  <si>
    <t>Consolidated Balance Sheet</t>
  </si>
  <si>
    <t>Assets</t>
  </si>
  <si>
    <t>Current Assets</t>
  </si>
  <si>
    <t>Cash and cash equivalents</t>
  </si>
  <si>
    <t>Short-term investments</t>
  </si>
  <si>
    <t>Accounts receivable - net</t>
  </si>
  <si>
    <t>Inventories</t>
  </si>
  <si>
    <t>Other current assets</t>
  </si>
  <si>
    <t>Subtotal</t>
  </si>
  <si>
    <t>Other Assets</t>
  </si>
  <si>
    <t>Investments</t>
  </si>
  <si>
    <t>Goodwill and other intangibles - net</t>
  </si>
  <si>
    <t>Other noncurrent assets</t>
  </si>
  <si>
    <t>Property and equipment - net</t>
  </si>
  <si>
    <t>Liabilities and Equity</t>
  </si>
  <si>
    <t>Short-term borrowings</t>
  </si>
  <si>
    <t>Accounts payable</t>
  </si>
  <si>
    <t>Other current liabilities</t>
  </si>
  <si>
    <t>Long-term debt</t>
  </si>
  <si>
    <t>Other noncurrent liabilities</t>
  </si>
  <si>
    <t>Equity</t>
  </si>
  <si>
    <t>Page 12 of 12 pages of financial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</si>
</sst>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0,,;\-0,,;0,,;_(@_)"/>
    <numFmt numFmtId="165" formatCode="#,##0.0,,;\(#,##0.0,,\);0.0,,;_(@_)"/>
    <numFmt numFmtId="166" formatCode="#,##0_)%;\(#,##0\)%;&quot;—&quot;\%;_(@_)"/>
    <numFmt numFmtId="167" formatCode="#,##0.0_)%;\(#,##0.0\)%;&quot;—&quot;\%;_(@_)"/>
    <numFmt numFmtId="168" formatCode="#,##0.0;\(#,##0.0\);0.0;_(@_)"/>
    <numFmt numFmtId="169" formatCode="_(#,##0.0,,_)_%;_(\(#,##0.0,,\)_%;_(&quot;—&quot;_);_(@_)"/>
    <numFmt numFmtId="170" formatCode="0.0,,;\-0.0,,;0.0,,;_(@_)"/>
    <numFmt numFmtId="171" formatCode="#,##0.00;\(#,##0.00\);0.00;_(@_)"/>
    <numFmt numFmtId="172" formatCode="#,##0.00;\-#,##0.00;0.00;_(@_)"/>
    <numFmt numFmtId="173" formatCode="#,##0.00,,;\-#,##0.00,,;0.00,,;_(@_)"/>
    <numFmt numFmtId="174" formatCode="#,##0,;\-#,##0,;0,;_(@_)"/>
    <numFmt numFmtId="175" formatCode="_(#,##0.0_)_%;_(\(#,##0.0\)_%;_(&quot;—&quot;_);_(@_)"/>
    <numFmt numFmtId="176" formatCode="#,##0.00,,;\(#,##0.00,,\);0.00,,;_(@_)"/>
    <numFmt numFmtId="177" formatCode="_(&quot;$&quot;* #,##0.0,,_)_%;_(&quot;$&quot;* \(#,##0.0,,\)_%;_(&quot;$&quot;* &quot;—&quot;_);_(@_)"/>
    <numFmt numFmtId="178" formatCode="_(#,##0.00,,_);_(\(#,##0.00,,\);_(&quot;—&quot;_);_(@_)"/>
    <numFmt numFmtId="179" formatCode="_(#,##0.00_);_(\(#,##0.00\);_(&quot;—&quot;_);_(@_)"/>
    <numFmt numFmtId="180" formatCode="_(#,##0.0,,_);_(\(#,##0.0,,\);_(&quot;—&quot;_);_(@_)"/>
    <numFmt numFmtId="181" formatCode="_(#,##0.0_);_(\(#,##0.0\);_(&quot;—&quot;_);_(@_)"/>
    <numFmt numFmtId="182" formatCode="_(&quot;$&quot;#,##0.0,,_);_(\(&quot;$&quot;#,##0.0,,\);_(&quot;$&quot;&quot;—&quot;_);_(@_)"/>
    <numFmt numFmtId="183" formatCode="_(&quot;$&quot;* #,##0.0,,_);_(&quot;$&quot;* \(#,##0.0,,\);_(&quot;$&quot;* &quot;—&quot;_);_(@_)"/>
    <numFmt numFmtId="184" formatCode="mmmm\ d\,\ yyyy"/>
    <numFmt numFmtId="185" formatCode="_(&quot;$&quot;* #,##0.00_);_(&quot;$&quot;* \(#,##0.00\);_(&quot;$&quot;* &quot;—&quot;_);_(@_)"/>
    <numFmt numFmtId="186" formatCode="#,##0.0,,;\-#,##0.0,,;0.0,,;_(@_)"/>
  </numFmts>
  <fonts count="23" x14ac:knownFonts="1"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Times New Roman"/>
    </font>
    <font>
      <b/>
      <sz val="8"/>
      <color rgb="FF000000"/>
      <name val="Arial"/>
    </font>
    <font>
      <i/>
      <sz val="10"/>
      <color rgb="FF000000"/>
      <name val="Arial"/>
    </font>
    <font>
      <i/>
      <sz val="8"/>
      <color rgb="FF000000"/>
      <name val="Arial"/>
    </font>
    <font>
      <sz val="7"/>
      <color rgb="FF000000"/>
      <name val="Arial"/>
    </font>
    <font>
      <u/>
      <sz val="10"/>
      <color rgb="FF000000"/>
      <name val="Arial"/>
    </font>
    <font>
      <i/>
      <sz val="7"/>
      <color rgb="FF000000"/>
      <name val="Arial"/>
    </font>
    <font>
      <b/>
      <sz val="10"/>
      <color rgb="FF000000"/>
      <name val="Times New Roman"/>
    </font>
    <font>
      <b/>
      <sz val="10"/>
      <color rgb="FFFF0000"/>
      <name val="Arial"/>
    </font>
    <font>
      <sz val="8"/>
      <color rgb="FF000000"/>
      <name val="Arial"/>
    </font>
    <font>
      <sz val="10"/>
      <color rgb="FFFFFFFF"/>
      <name val="Arial"/>
    </font>
    <font>
      <b/>
      <u/>
      <sz val="10"/>
      <color rgb="FF000000"/>
      <name val="Arial"/>
    </font>
    <font>
      <b/>
      <sz val="10"/>
      <color rgb="FFFFFFFF"/>
      <name val="Arial"/>
    </font>
    <font>
      <vertAlign val="superscript"/>
      <sz val="10"/>
      <color rgb="FF000000"/>
      <name val="Arial"/>
    </font>
    <font>
      <b/>
      <i/>
      <sz val="10"/>
      <color rgb="FF000000"/>
      <name val="Arial"/>
    </font>
    <font>
      <b/>
      <sz val="10"/>
      <color rgb="FF2C2C2C"/>
      <name val="Arial"/>
    </font>
    <font>
      <sz val="10"/>
      <color rgb="FF2C2C2C"/>
      <name val="Arial"/>
    </font>
    <font>
      <u/>
      <sz val="10"/>
      <color rgb="FF2C2C2C"/>
      <name val="Arial"/>
    </font>
    <font>
      <u/>
      <sz val="10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rgb="FFB5B5B5"/>
      </patternFill>
    </fill>
  </fills>
  <borders count="8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/>
      <bottom style="thin">
        <color rgb="FFFFFFFF"/>
      </bottom>
      <diagonal/>
    </border>
    <border>
      <left style="medium">
        <color auto="1"/>
      </left>
      <right style="thin">
        <color rgb="FFFFFFFF"/>
      </right>
      <top/>
      <bottom style="thin">
        <color rgb="FFFFFFFF"/>
      </bottom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FFFFFF"/>
      </top>
      <bottom style="medium">
        <color auto="1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medium">
        <color auto="1"/>
      </top>
      <bottom/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/>
      <top style="medium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/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auto="1"/>
      </left>
      <right/>
      <top style="thin">
        <color rgb="FFFFFFFF"/>
      </top>
      <bottom style="double">
        <color auto="1"/>
      </bottom>
      <diagonal/>
    </border>
    <border>
      <left style="thin">
        <color rgb="FFFFFFFF"/>
      </left>
      <right/>
      <top style="thin">
        <color rgb="FFFFFFFF"/>
      </top>
      <bottom style="double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/>
      <diagonal/>
    </border>
    <border>
      <left style="thin">
        <color auto="1"/>
      </left>
      <right/>
      <top style="thin">
        <color rgb="FFFFFFFF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6"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5" fontId="1" fillId="0" borderId="6" xfId="0" applyNumberFormat="1" applyFont="1" applyBorder="1" applyAlignment="1"/>
    <xf numFmtId="165" fontId="1" fillId="0" borderId="14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165" fontId="1" fillId="0" borderId="10" xfId="0" applyNumberFormat="1" applyFont="1" applyBorder="1" applyAlignment="1">
      <alignment horizontal="left"/>
    </xf>
    <xf numFmtId="167" fontId="6" fillId="0" borderId="2" xfId="0" applyNumberFormat="1" applyFont="1" applyBorder="1" applyAlignment="1"/>
    <xf numFmtId="165" fontId="1" fillId="0" borderId="1" xfId="0" applyNumberFormat="1" applyFont="1" applyBorder="1" applyAlignment="1"/>
    <xf numFmtId="166" fontId="1" fillId="0" borderId="1" xfId="0" applyNumberFormat="1" applyFont="1" applyBorder="1" applyAlignment="1">
      <alignment horizontal="left"/>
    </xf>
    <xf numFmtId="166" fontId="1" fillId="0" borderId="10" xfId="0" applyNumberFormat="1" applyFont="1" applyBorder="1" applyAlignment="1">
      <alignment horizontal="left"/>
    </xf>
    <xf numFmtId="168" fontId="1" fillId="0" borderId="1" xfId="0" applyNumberFormat="1" applyFont="1" applyBorder="1" applyAlignment="1"/>
    <xf numFmtId="165" fontId="1" fillId="0" borderId="10" xfId="0" applyNumberFormat="1" applyFont="1" applyBorder="1" applyAlignment="1"/>
    <xf numFmtId="168" fontId="1" fillId="0" borderId="10" xfId="0" applyNumberFormat="1" applyFont="1" applyBorder="1" applyAlignment="1"/>
    <xf numFmtId="166" fontId="1" fillId="0" borderId="2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left"/>
    </xf>
    <xf numFmtId="168" fontId="1" fillId="0" borderId="10" xfId="0" applyNumberFormat="1" applyFont="1" applyBorder="1" applyAlignment="1">
      <alignment horizontal="left"/>
    </xf>
    <xf numFmtId="169" fontId="1" fillId="0" borderId="1" xfId="0" applyNumberFormat="1" applyFont="1" applyBorder="1" applyAlignment="1">
      <alignment horizontal="left"/>
    </xf>
    <xf numFmtId="169" fontId="1" fillId="0" borderId="10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right" wrapText="1"/>
    </xf>
    <xf numFmtId="165" fontId="1" fillId="0" borderId="6" xfId="0" applyNumberFormat="1" applyFont="1" applyBorder="1" applyAlignment="1">
      <alignment horizontal="left"/>
    </xf>
    <xf numFmtId="165" fontId="1" fillId="0" borderId="14" xfId="0" applyNumberFormat="1" applyFont="1" applyBorder="1" applyAlignment="1">
      <alignment horizontal="left"/>
    </xf>
    <xf numFmtId="0" fontId="1" fillId="0" borderId="10" xfId="0" applyFont="1" applyBorder="1" applyAlignment="1">
      <alignment horizontal="right" wrapText="1"/>
    </xf>
    <xf numFmtId="169" fontId="1" fillId="0" borderId="2" xfId="0" applyNumberFormat="1" applyFont="1" applyBorder="1" applyAlignment="1">
      <alignment horizontal="left"/>
    </xf>
    <xf numFmtId="0" fontId="1" fillId="0" borderId="10" xfId="0" applyFont="1" applyBorder="1" applyAlignment="1">
      <alignment wrapText="1"/>
    </xf>
    <xf numFmtId="167" fontId="1" fillId="0" borderId="10" xfId="0" applyNumberFormat="1" applyFont="1" applyBorder="1" applyAlignment="1">
      <alignment horizontal="left"/>
    </xf>
    <xf numFmtId="173" fontId="1" fillId="0" borderId="10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74" fontId="1" fillId="0" borderId="2" xfId="0" applyNumberFormat="1" applyFont="1" applyBorder="1" applyAlignment="1"/>
    <xf numFmtId="0" fontId="8" fillId="0" borderId="3" xfId="0" applyFont="1" applyBorder="1" applyAlignment="1">
      <alignment wrapText="1"/>
    </xf>
    <xf numFmtId="175" fontId="1" fillId="0" borderId="10" xfId="0" applyNumberFormat="1" applyFont="1" applyBorder="1" applyAlignment="1">
      <alignment horizontal="left"/>
    </xf>
    <xf numFmtId="165" fontId="9" fillId="0" borderId="1" xfId="0" applyNumberFormat="1" applyFont="1" applyBorder="1" applyAlignment="1"/>
    <xf numFmtId="176" fontId="1" fillId="0" borderId="2" xfId="0" applyNumberFormat="1" applyFont="1" applyBorder="1" applyAlignment="1"/>
    <xf numFmtId="177" fontId="1" fillId="0" borderId="1" xfId="0" applyNumberFormat="1" applyFont="1" applyBorder="1" applyAlignment="1">
      <alignment horizontal="left"/>
    </xf>
    <xf numFmtId="177" fontId="1" fillId="0" borderId="10" xfId="0" applyNumberFormat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78" fontId="1" fillId="0" borderId="3" xfId="0" applyNumberFormat="1" applyFont="1" applyBorder="1" applyAlignment="1">
      <alignment horizontal="left"/>
    </xf>
    <xf numFmtId="178" fontId="1" fillId="0" borderId="2" xfId="0" applyNumberFormat="1" applyFont="1" applyBorder="1" applyAlignment="1">
      <alignment horizontal="left"/>
    </xf>
    <xf numFmtId="178" fontId="2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/>
    <xf numFmtId="0" fontId="1" fillId="0" borderId="3" xfId="0" applyFont="1" applyBorder="1" applyAlignment="1"/>
    <xf numFmtId="0" fontId="1" fillId="0" borderId="10" xfId="0" applyFont="1" applyBorder="1" applyAlignment="1"/>
    <xf numFmtId="180" fontId="1" fillId="0" borderId="10" xfId="0" applyNumberFormat="1" applyFont="1" applyBorder="1" applyAlignment="1"/>
    <xf numFmtId="0" fontId="1" fillId="0" borderId="1" xfId="0" applyFont="1" applyBorder="1" applyAlignment="1"/>
    <xf numFmtId="180" fontId="1" fillId="0" borderId="10" xfId="0" applyNumberFormat="1" applyFont="1" applyBorder="1" applyAlignment="1">
      <alignment horizontal="left"/>
    </xf>
    <xf numFmtId="180" fontId="1" fillId="0" borderId="1" xfId="0" applyNumberFormat="1" applyFont="1" applyBorder="1" applyAlignment="1"/>
    <xf numFmtId="180" fontId="1" fillId="0" borderId="2" xfId="0" applyNumberFormat="1" applyFont="1" applyBorder="1" applyAlignment="1"/>
    <xf numFmtId="181" fontId="1" fillId="0" borderId="2" xfId="0" applyNumberFormat="1" applyFont="1" applyBorder="1" applyAlignment="1"/>
    <xf numFmtId="181" fontId="1" fillId="0" borderId="1" xfId="0" applyNumberFormat="1" applyFont="1" applyBorder="1" applyAlignment="1"/>
    <xf numFmtId="181" fontId="1" fillId="0" borderId="10" xfId="0" applyNumberFormat="1" applyFont="1" applyBorder="1" applyAlignment="1"/>
    <xf numFmtId="180" fontId="1" fillId="0" borderId="14" xfId="0" applyNumberFormat="1" applyFont="1" applyBorder="1" applyAlignment="1"/>
    <xf numFmtId="180" fontId="1" fillId="0" borderId="6" xfId="0" applyNumberFormat="1" applyFont="1" applyBorder="1" applyAlignment="1"/>
    <xf numFmtId="180" fontId="1" fillId="0" borderId="17" xfId="0" applyNumberFormat="1" applyFont="1" applyBorder="1" applyAlignment="1"/>
    <xf numFmtId="180" fontId="1" fillId="0" borderId="12" xfId="0" applyNumberFormat="1" applyFont="1" applyBorder="1" applyAlignment="1"/>
    <xf numFmtId="182" fontId="1" fillId="0" borderId="1" xfId="0" applyNumberFormat="1" applyFont="1" applyBorder="1" applyAlignment="1"/>
    <xf numFmtId="183" fontId="1" fillId="0" borderId="2" xfId="0" applyNumberFormat="1" applyFont="1" applyBorder="1" applyAlignment="1">
      <alignment horizontal="left"/>
    </xf>
    <xf numFmtId="182" fontId="1" fillId="0" borderId="2" xfId="0" applyNumberFormat="1" applyFont="1" applyBorder="1" applyAlignment="1"/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78" fontId="1" fillId="0" borderId="14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178" fontId="1" fillId="0" borderId="6" xfId="0" applyNumberFormat="1" applyFont="1" applyBorder="1" applyAlignment="1">
      <alignment horizontal="left"/>
    </xf>
    <xf numFmtId="0" fontId="1" fillId="0" borderId="2" xfId="0" applyFont="1" applyBorder="1" applyAlignment="1"/>
    <xf numFmtId="0" fontId="1" fillId="0" borderId="1" xfId="0" applyFont="1" applyBorder="1" applyAlignment="1">
      <alignment horizontal="right" wrapText="1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180" fontId="1" fillId="0" borderId="2" xfId="0" applyNumberFormat="1" applyFont="1" applyBorder="1" applyAlignment="1">
      <alignment horizontal="left"/>
    </xf>
    <xf numFmtId="180" fontId="1" fillId="0" borderId="3" xfId="0" applyNumberFormat="1" applyFont="1" applyBorder="1" applyAlignment="1">
      <alignment horizontal="left"/>
    </xf>
    <xf numFmtId="180" fontId="1" fillId="0" borderId="1" xfId="0" applyNumberFormat="1" applyFont="1" applyBorder="1" applyAlignment="1">
      <alignment horizontal="left"/>
    </xf>
    <xf numFmtId="182" fontId="1" fillId="0" borderId="10" xfId="0" applyNumberFormat="1" applyFont="1" applyBorder="1" applyAlignment="1">
      <alignment horizontal="left"/>
    </xf>
    <xf numFmtId="182" fontId="1" fillId="0" borderId="10" xfId="0" applyNumberFormat="1" applyFont="1" applyBorder="1" applyAlignment="1"/>
    <xf numFmtId="183" fontId="1" fillId="0" borderId="1" xfId="0" applyNumberFormat="1" applyFont="1" applyBorder="1" applyAlignment="1">
      <alignment horizontal="left"/>
    </xf>
    <xf numFmtId="182" fontId="1" fillId="0" borderId="2" xfId="0" applyNumberFormat="1" applyFont="1" applyBorder="1" applyAlignment="1">
      <alignment horizontal="left"/>
    </xf>
    <xf numFmtId="0" fontId="12" fillId="0" borderId="2" xfId="0" applyFont="1" applyBorder="1" applyAlignment="1">
      <alignment horizontal="center" wrapText="1"/>
    </xf>
    <xf numFmtId="180" fontId="4" fillId="0" borderId="10" xfId="0" applyNumberFormat="1" applyFont="1" applyBorder="1" applyAlignment="1"/>
    <xf numFmtId="0" fontId="2" fillId="0" borderId="2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185" fontId="2" fillId="0" borderId="24" xfId="0" applyNumberFormat="1" applyFont="1" applyBorder="1" applyAlignment="1"/>
    <xf numFmtId="179" fontId="2" fillId="0" borderId="25" xfId="0" applyNumberFormat="1" applyFont="1" applyBorder="1" applyAlignment="1"/>
    <xf numFmtId="185" fontId="2" fillId="0" borderId="26" xfId="0" applyNumberFormat="1" applyFont="1" applyBorder="1" applyAlignment="1"/>
    <xf numFmtId="179" fontId="2" fillId="0" borderId="27" xfId="0" applyNumberFormat="1" applyFont="1" applyBorder="1" applyAlignment="1"/>
    <xf numFmtId="185" fontId="2" fillId="0" borderId="28" xfId="0" applyNumberFormat="1" applyFont="1" applyBorder="1" applyAlignment="1"/>
    <xf numFmtId="0" fontId="1" fillId="0" borderId="29" xfId="0" applyFont="1" applyBorder="1" applyAlignment="1">
      <alignment horizontal="left"/>
    </xf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1" xfId="0" applyFont="1" applyBorder="1" applyAlignment="1">
      <alignment horizontal="left"/>
    </xf>
    <xf numFmtId="179" fontId="1" fillId="0" borderId="30" xfId="0" applyNumberFormat="1" applyFont="1" applyBorder="1" applyAlignment="1"/>
    <xf numFmtId="179" fontId="14" fillId="0" borderId="1" xfId="0" applyNumberFormat="1" applyFont="1" applyBorder="1" applyAlignment="1"/>
    <xf numFmtId="179" fontId="1" fillId="0" borderId="10" xfId="0" applyNumberFormat="1" applyFont="1" applyBorder="1" applyAlignment="1"/>
    <xf numFmtId="179" fontId="1" fillId="0" borderId="31" xfId="0" applyNumberFormat="1" applyFont="1" applyBorder="1" applyAlignment="1"/>
    <xf numFmtId="179" fontId="1" fillId="0" borderId="1" xfId="0" applyNumberFormat="1" applyFont="1" applyBorder="1" applyAlignment="1"/>
    <xf numFmtId="0" fontId="1" fillId="0" borderId="32" xfId="0" applyFont="1" applyBorder="1" applyAlignment="1">
      <alignment wrapText="1"/>
    </xf>
    <xf numFmtId="179" fontId="14" fillId="0" borderId="10" xfId="0" applyNumberFormat="1" applyFont="1" applyBorder="1" applyAlignment="1"/>
    <xf numFmtId="179" fontId="1" fillId="0" borderId="32" xfId="0" applyNumberFormat="1" applyFont="1" applyBorder="1" applyAlignment="1"/>
    <xf numFmtId="0" fontId="1" fillId="0" borderId="4" xfId="0" applyFont="1" applyBorder="1" applyAlignment="1"/>
    <xf numFmtId="0" fontId="1" fillId="0" borderId="29" xfId="0" applyFont="1" applyBorder="1" applyAlignment="1"/>
    <xf numFmtId="179" fontId="1" fillId="0" borderId="33" xfId="0" applyNumberFormat="1" applyFont="1" applyBorder="1" applyAlignment="1"/>
    <xf numFmtId="0" fontId="1" fillId="0" borderId="7" xfId="0" applyFont="1" applyBorder="1" applyAlignment="1"/>
    <xf numFmtId="179" fontId="1" fillId="0" borderId="7" xfId="0" applyNumberFormat="1" applyFont="1" applyBorder="1" applyAlignment="1"/>
    <xf numFmtId="179" fontId="1" fillId="0" borderId="17" xfId="0" applyNumberFormat="1" applyFont="1" applyBorder="1" applyAlignment="1"/>
    <xf numFmtId="179" fontId="1" fillId="0" borderId="34" xfId="0" applyNumberFormat="1" applyFont="1" applyBorder="1" applyAlignment="1"/>
    <xf numFmtId="0" fontId="1" fillId="0" borderId="35" xfId="0" applyFont="1" applyBorder="1" applyAlignment="1">
      <alignment horizontal="left"/>
    </xf>
    <xf numFmtId="0" fontId="1" fillId="0" borderId="8" xfId="0" applyFont="1" applyBorder="1" applyAlignment="1"/>
    <xf numFmtId="0" fontId="1" fillId="0" borderId="33" xfId="0" applyFont="1" applyBorder="1" applyAlignment="1">
      <alignment wrapText="1"/>
    </xf>
    <xf numFmtId="0" fontId="1" fillId="0" borderId="7" xfId="0" applyFont="1" applyBorder="1" applyAlignment="1">
      <alignment horizontal="left"/>
    </xf>
    <xf numFmtId="179" fontId="14" fillId="0" borderId="2" xfId="0" applyNumberFormat="1" applyFont="1" applyBorder="1" applyAlignment="1"/>
    <xf numFmtId="179" fontId="1" fillId="0" borderId="29" xfId="0" applyNumberFormat="1" applyFont="1" applyBorder="1" applyAlignment="1"/>
    <xf numFmtId="0" fontId="1" fillId="0" borderId="32" xfId="0" applyFont="1" applyBorder="1" applyAlignment="1">
      <alignment horizontal="left"/>
    </xf>
    <xf numFmtId="0" fontId="1" fillId="0" borderId="15" xfId="0" applyFont="1" applyBorder="1" applyAlignment="1"/>
    <xf numFmtId="0" fontId="1" fillId="0" borderId="6" xfId="0" applyFont="1" applyBorder="1" applyAlignment="1"/>
    <xf numFmtId="179" fontId="1" fillId="0" borderId="14" xfId="0" applyNumberFormat="1" applyFont="1" applyBorder="1" applyAlignment="1"/>
    <xf numFmtId="179" fontId="1" fillId="0" borderId="36" xfId="0" applyNumberFormat="1" applyFont="1" applyBorder="1" applyAlignment="1"/>
    <xf numFmtId="179" fontId="14" fillId="0" borderId="14" xfId="0" applyNumberFormat="1" applyFont="1" applyBorder="1" applyAlignment="1"/>
    <xf numFmtId="0" fontId="1" fillId="0" borderId="30" xfId="0" applyFont="1" applyBorder="1" applyAlignment="1">
      <alignment horizontal="left"/>
    </xf>
    <xf numFmtId="179" fontId="1" fillId="0" borderId="3" xfId="0" applyNumberFormat="1" applyFont="1" applyBorder="1" applyAlignment="1"/>
    <xf numFmtId="0" fontId="1" fillId="0" borderId="17" xfId="0" applyFont="1" applyBorder="1" applyAlignment="1"/>
    <xf numFmtId="0" fontId="1" fillId="0" borderId="35" xfId="0" applyFont="1" applyBorder="1" applyAlignment="1"/>
    <xf numFmtId="185" fontId="2" fillId="0" borderId="30" xfId="0" applyNumberFormat="1" applyFont="1" applyBorder="1" applyAlignment="1"/>
    <xf numFmtId="179" fontId="2" fillId="0" borderId="1" xfId="0" applyNumberFormat="1" applyFont="1" applyBorder="1" applyAlignment="1"/>
    <xf numFmtId="185" fontId="2" fillId="0" borderId="2" xfId="0" applyNumberFormat="1" applyFont="1" applyBorder="1" applyAlignment="1"/>
    <xf numFmtId="179" fontId="2" fillId="0" borderId="15" xfId="0" applyNumberFormat="1" applyFont="1" applyBorder="1" applyAlignment="1"/>
    <xf numFmtId="185" fontId="2" fillId="0" borderId="3" xfId="0" applyNumberFormat="1" applyFont="1" applyBorder="1" applyAlignment="1"/>
    <xf numFmtId="185" fontId="2" fillId="0" borderId="29" xfId="0" applyNumberFormat="1" applyFont="1" applyBorder="1" applyAlignment="1"/>
    <xf numFmtId="185" fontId="2" fillId="0" borderId="17" xfId="0" applyNumberFormat="1" applyFont="1" applyBorder="1" applyAlignment="1"/>
    <xf numFmtId="185" fontId="2" fillId="0" borderId="7" xfId="0" applyNumberFormat="1" applyFont="1" applyBorder="1" applyAlignment="1"/>
    <xf numFmtId="185" fontId="2" fillId="0" borderId="35" xfId="0" applyNumberFormat="1" applyFont="1" applyBorder="1" applyAlignment="1"/>
    <xf numFmtId="0" fontId="2" fillId="0" borderId="32" xfId="0" applyFont="1" applyBorder="1" applyAlignment="1">
      <alignment wrapText="1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79" fontId="1" fillId="0" borderId="37" xfId="0" applyNumberFormat="1" applyFont="1" applyBorder="1" applyAlignment="1">
      <alignment horizontal="center"/>
    </xf>
    <xf numFmtId="0" fontId="15" fillId="0" borderId="30" xfId="0" applyFont="1" applyBorder="1" applyAlignment="1">
      <alignment horizontal="center" wrapText="1"/>
    </xf>
    <xf numFmtId="0" fontId="9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0" fontId="15" fillId="0" borderId="3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" fillId="0" borderId="17" xfId="0" applyFont="1" applyBorder="1" applyAlignment="1">
      <alignment horizontal="left"/>
    </xf>
    <xf numFmtId="165" fontId="2" fillId="0" borderId="41" xfId="0" applyNumberFormat="1" applyFont="1" applyBorder="1" applyAlignment="1"/>
    <xf numFmtId="180" fontId="2" fillId="0" borderId="22" xfId="0" applyNumberFormat="1" applyFont="1" applyBorder="1" applyAlignment="1"/>
    <xf numFmtId="165" fontId="2" fillId="0" borderId="22" xfId="0" applyNumberFormat="1" applyFont="1" applyBorder="1" applyAlignment="1"/>
    <xf numFmtId="165" fontId="2" fillId="0" borderId="42" xfId="0" applyNumberFormat="1" applyFont="1" applyBorder="1" applyAlignment="1"/>
    <xf numFmtId="180" fontId="2" fillId="0" borderId="43" xfId="0" applyNumberFormat="1" applyFont="1" applyBorder="1" applyAlignment="1"/>
    <xf numFmtId="165" fontId="2" fillId="0" borderId="43" xfId="0" applyNumberFormat="1" applyFont="1" applyBorder="1" applyAlignment="1"/>
    <xf numFmtId="165" fontId="1" fillId="0" borderId="3" xfId="0" applyNumberFormat="1" applyFont="1" applyBorder="1" applyAlignment="1">
      <alignment horizontal="left"/>
    </xf>
    <xf numFmtId="165" fontId="9" fillId="0" borderId="2" xfId="0" applyNumberFormat="1" applyFont="1" applyBorder="1" applyAlignment="1"/>
    <xf numFmtId="165" fontId="9" fillId="0" borderId="10" xfId="0" applyNumberFormat="1" applyFont="1" applyBorder="1" applyAlignment="1"/>
    <xf numFmtId="165" fontId="2" fillId="0" borderId="2" xfId="0" applyNumberFormat="1" applyFont="1" applyBorder="1" applyAlignment="1"/>
    <xf numFmtId="180" fontId="2" fillId="0" borderId="1" xfId="0" applyNumberFormat="1" applyFont="1" applyBorder="1" applyAlignment="1"/>
    <xf numFmtId="165" fontId="2" fillId="0" borderId="10" xfId="0" applyNumberFormat="1" applyFont="1" applyBorder="1" applyAlignment="1"/>
    <xf numFmtId="165" fontId="2" fillId="0" borderId="1" xfId="0" applyNumberFormat="1" applyFont="1" applyBorder="1" applyAlignment="1"/>
    <xf numFmtId="180" fontId="2" fillId="0" borderId="14" xfId="0" applyNumberFormat="1" applyFont="1" applyBorder="1" applyAlignment="1"/>
    <xf numFmtId="180" fontId="2" fillId="0" borderId="6" xfId="0" applyNumberFormat="1" applyFont="1" applyBorder="1" applyAlignment="1"/>
    <xf numFmtId="180" fontId="1" fillId="0" borderId="22" xfId="0" applyNumberFormat="1" applyFont="1" applyBorder="1" applyAlignment="1"/>
    <xf numFmtId="165" fontId="9" fillId="0" borderId="17" xfId="0" applyNumberFormat="1" applyFont="1" applyBorder="1" applyAlignment="1"/>
    <xf numFmtId="180" fontId="1" fillId="0" borderId="7" xfId="0" applyNumberFormat="1" applyFont="1" applyBorder="1" applyAlignment="1">
      <alignment horizontal="left"/>
    </xf>
    <xf numFmtId="165" fontId="9" fillId="0" borderId="7" xfId="0" applyNumberFormat="1" applyFont="1" applyBorder="1" applyAlignment="1"/>
    <xf numFmtId="168" fontId="1" fillId="0" borderId="2" xfId="0" applyNumberFormat="1" applyFont="1" applyBorder="1" applyAlignment="1"/>
    <xf numFmtId="165" fontId="2" fillId="0" borderId="17" xfId="0" applyNumberFormat="1" applyFont="1" applyBorder="1" applyAlignment="1"/>
    <xf numFmtId="180" fontId="1" fillId="0" borderId="7" xfId="0" applyNumberFormat="1" applyFont="1" applyBorder="1" applyAlignment="1"/>
    <xf numFmtId="165" fontId="2" fillId="0" borderId="7" xfId="0" applyNumberFormat="1" applyFont="1" applyBorder="1" applyAlignment="1"/>
    <xf numFmtId="180" fontId="1" fillId="0" borderId="6" xfId="0" applyNumberFormat="1" applyFont="1" applyBorder="1" applyAlignment="1">
      <alignment horizontal="left"/>
    </xf>
    <xf numFmtId="165" fontId="1" fillId="0" borderId="17" xfId="0" applyNumberFormat="1" applyFont="1" applyBorder="1" applyAlignment="1"/>
    <xf numFmtId="165" fontId="1" fillId="0" borderId="7" xfId="0" applyNumberFormat="1" applyFont="1" applyBorder="1" applyAlignment="1"/>
    <xf numFmtId="180" fontId="2" fillId="0" borderId="7" xfId="0" applyNumberFormat="1" applyFont="1" applyBorder="1" applyAlignment="1">
      <alignment horizontal="left"/>
    </xf>
    <xf numFmtId="180" fontId="16" fillId="0" borderId="7" xfId="0" applyNumberFormat="1" applyFont="1" applyBorder="1" applyAlignment="1">
      <alignment horizontal="left"/>
    </xf>
    <xf numFmtId="180" fontId="14" fillId="0" borderId="3" xfId="0" applyNumberFormat="1" applyFont="1" applyBorder="1" applyAlignment="1">
      <alignment horizontal="left"/>
    </xf>
    <xf numFmtId="180" fontId="1" fillId="0" borderId="8" xfId="0" applyNumberFormat="1" applyFont="1" applyBorder="1" applyAlignment="1">
      <alignment horizontal="left"/>
    </xf>
    <xf numFmtId="180" fontId="1" fillId="0" borderId="17" xfId="0" applyNumberFormat="1" applyFont="1" applyBorder="1" applyAlignment="1">
      <alignment horizontal="left"/>
    </xf>
    <xf numFmtId="180" fontId="1" fillId="0" borderId="4" xfId="0" applyNumberFormat="1" applyFont="1" applyBorder="1" applyAlignment="1">
      <alignment horizontal="left"/>
    </xf>
    <xf numFmtId="186" fontId="1" fillId="0" borderId="5" xfId="0" applyNumberFormat="1" applyFont="1" applyBorder="1" applyAlignment="1"/>
    <xf numFmtId="186" fontId="1" fillId="0" borderId="4" xfId="0" applyNumberFormat="1" applyFont="1" applyBorder="1" applyAlignment="1"/>
    <xf numFmtId="0" fontId="15" fillId="0" borderId="10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6" fontId="1" fillId="0" borderId="14" xfId="0" applyNumberFormat="1" applyFont="1" applyBorder="1" applyAlignment="1">
      <alignment horizontal="left"/>
    </xf>
    <xf numFmtId="186" fontId="1" fillId="0" borderId="6" xfId="0" applyNumberFormat="1" applyFont="1" applyBorder="1" applyAlignment="1">
      <alignment horizontal="left"/>
    </xf>
    <xf numFmtId="186" fontId="1" fillId="0" borderId="1" xfId="0" applyNumberFormat="1" applyFont="1" applyBorder="1" applyAlignment="1">
      <alignment horizontal="left"/>
    </xf>
    <xf numFmtId="186" fontId="1" fillId="0" borderId="17" xfId="0" applyNumberFormat="1" applyFont="1" applyBorder="1" applyAlignment="1">
      <alignment horizontal="left"/>
    </xf>
    <xf numFmtId="186" fontId="1" fillId="0" borderId="7" xfId="0" applyNumberFormat="1" applyFont="1" applyBorder="1" applyAlignment="1">
      <alignment horizontal="left"/>
    </xf>
    <xf numFmtId="165" fontId="2" fillId="0" borderId="12" xfId="0" applyNumberFormat="1" applyFont="1" applyBorder="1" applyAlignment="1"/>
    <xf numFmtId="165" fontId="2" fillId="0" borderId="11" xfId="0" applyNumberFormat="1" applyFont="1" applyBorder="1" applyAlignment="1"/>
    <xf numFmtId="165" fontId="9" fillId="0" borderId="3" xfId="0" applyNumberFormat="1" applyFont="1" applyBorder="1" applyAlignment="1"/>
    <xf numFmtId="165" fontId="2" fillId="0" borderId="3" xfId="0" applyNumberFormat="1" applyFont="1" applyBorder="1" applyAlignment="1"/>
    <xf numFmtId="170" fontId="1" fillId="0" borderId="6" xfId="0" applyNumberFormat="1" applyFont="1" applyBorder="1" applyAlignment="1">
      <alignment horizontal="left"/>
    </xf>
    <xf numFmtId="170" fontId="1" fillId="0" borderId="17" xfId="0" applyNumberFormat="1" applyFont="1" applyBorder="1" applyAlignment="1">
      <alignment horizontal="left"/>
    </xf>
    <xf numFmtId="170" fontId="1" fillId="0" borderId="7" xfId="0" applyNumberFormat="1" applyFont="1" applyBorder="1" applyAlignment="1">
      <alignment horizontal="left"/>
    </xf>
    <xf numFmtId="170" fontId="1" fillId="0" borderId="14" xfId="0" applyNumberFormat="1" applyFont="1" applyBorder="1" applyAlignment="1">
      <alignment horizontal="left"/>
    </xf>
    <xf numFmtId="170" fontId="1" fillId="0" borderId="10" xfId="0" applyNumberFormat="1" applyFont="1" applyBorder="1" applyAlignment="1">
      <alignment horizontal="left"/>
    </xf>
    <xf numFmtId="170" fontId="1" fillId="0" borderId="1" xfId="0" applyNumberFormat="1" applyFont="1" applyBorder="1" applyAlignment="1">
      <alignment horizontal="left"/>
    </xf>
    <xf numFmtId="180" fontId="9" fillId="0" borderId="1" xfId="0" applyNumberFormat="1" applyFont="1" applyBorder="1" applyAlignment="1">
      <alignment horizontal="left"/>
    </xf>
    <xf numFmtId="181" fontId="1" fillId="0" borderId="3" xfId="0" applyNumberFormat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166" fontId="1" fillId="0" borderId="14" xfId="0" applyNumberFormat="1" applyFont="1" applyBorder="1" applyAlignment="1">
      <alignment horizontal="left"/>
    </xf>
    <xf numFmtId="166" fontId="1" fillId="0" borderId="6" xfId="0" applyNumberFormat="1" applyFont="1" applyBorder="1" applyAlignment="1">
      <alignment horizontal="left"/>
    </xf>
    <xf numFmtId="166" fontId="2" fillId="0" borderId="41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left"/>
    </xf>
    <xf numFmtId="167" fontId="16" fillId="0" borderId="41" xfId="0" applyNumberFormat="1" applyFont="1" applyBorder="1" applyAlignment="1">
      <alignment horizontal="left"/>
    </xf>
    <xf numFmtId="166" fontId="19" fillId="0" borderId="41" xfId="0" applyNumberFormat="1" applyFont="1" applyBorder="1" applyAlignment="1">
      <alignment horizontal="center"/>
    </xf>
    <xf numFmtId="166" fontId="19" fillId="0" borderId="22" xfId="0" applyNumberFormat="1" applyFont="1" applyBorder="1" applyAlignment="1">
      <alignment horizontal="center"/>
    </xf>
    <xf numFmtId="167" fontId="2" fillId="0" borderId="22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166" fontId="20" fillId="0" borderId="2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4" fillId="0" borderId="1" xfId="0" applyNumberFormat="1" applyFont="1" applyBorder="1" applyAlignment="1">
      <alignment horizontal="left"/>
    </xf>
    <xf numFmtId="166" fontId="20" fillId="0" borderId="10" xfId="0" applyNumberFormat="1" applyFont="1" applyBorder="1" applyAlignment="1">
      <alignment horizontal="left"/>
    </xf>
    <xf numFmtId="166" fontId="14" fillId="0" borderId="10" xfId="0" applyNumberFormat="1" applyFont="1" applyBorder="1" applyAlignment="1">
      <alignment horizontal="left"/>
    </xf>
    <xf numFmtId="166" fontId="1" fillId="0" borderId="10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7" fontId="2" fillId="0" borderId="10" xfId="0" applyNumberFormat="1" applyFont="1" applyBorder="1" applyAlignment="1">
      <alignment horizontal="left"/>
    </xf>
    <xf numFmtId="167" fontId="16" fillId="0" borderId="10" xfId="0" applyNumberFormat="1" applyFont="1" applyBorder="1" applyAlignment="1">
      <alignment horizontal="left"/>
    </xf>
    <xf numFmtId="166" fontId="19" fillId="0" borderId="10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left"/>
    </xf>
    <xf numFmtId="166" fontId="2" fillId="0" borderId="2" xfId="0" applyNumberFormat="1" applyFont="1" applyBorder="1" applyAlignment="1">
      <alignment horizontal="center"/>
    </xf>
    <xf numFmtId="166" fontId="1" fillId="0" borderId="14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4" fillId="0" borderId="14" xfId="0" applyNumberFormat="1" applyFont="1" applyBorder="1" applyAlignment="1">
      <alignment horizontal="left"/>
    </xf>
    <xf numFmtId="166" fontId="20" fillId="0" borderId="14" xfId="0" applyNumberFormat="1" applyFont="1" applyBorder="1" applyAlignment="1">
      <alignment horizontal="center"/>
    </xf>
    <xf numFmtId="166" fontId="20" fillId="0" borderId="6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left"/>
    </xf>
    <xf numFmtId="166" fontId="20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6" fontId="1" fillId="0" borderId="3" xfId="0" applyNumberFormat="1" applyFont="1" applyBorder="1" applyAlignment="1">
      <alignment horizontal="left"/>
    </xf>
    <xf numFmtId="166" fontId="20" fillId="0" borderId="10" xfId="0" applyNumberFormat="1" applyFont="1" applyBorder="1" applyAlignment="1">
      <alignment horizontal="center"/>
    </xf>
    <xf numFmtId="166" fontId="20" fillId="0" borderId="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7" fontId="14" fillId="0" borderId="10" xfId="0" applyNumberFormat="1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left"/>
    </xf>
    <xf numFmtId="167" fontId="14" fillId="0" borderId="2" xfId="0" applyNumberFormat="1" applyFont="1" applyBorder="1" applyAlignment="1">
      <alignment horizontal="left"/>
    </xf>
    <xf numFmtId="167" fontId="1" fillId="0" borderId="3" xfId="0" applyNumberFormat="1" applyFont="1" applyBorder="1" applyAlignment="1">
      <alignment horizontal="left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166" fontId="19" fillId="0" borderId="2" xfId="0" applyNumberFormat="1" applyFont="1" applyBorder="1" applyAlignment="1">
      <alignment horizontal="center"/>
    </xf>
    <xf numFmtId="166" fontId="19" fillId="0" borderId="3" xfId="0" applyNumberFormat="1" applyFont="1" applyBorder="1" applyAlignment="1">
      <alignment horizontal="center"/>
    </xf>
    <xf numFmtId="167" fontId="1" fillId="0" borderId="14" xfId="0" applyNumberFormat="1" applyFont="1" applyBorder="1" applyAlignment="1">
      <alignment horizontal="left"/>
    </xf>
    <xf numFmtId="167" fontId="14" fillId="0" borderId="14" xfId="0" applyNumberFormat="1" applyFont="1" applyBorder="1" applyAlignment="1">
      <alignment horizontal="left"/>
    </xf>
    <xf numFmtId="167" fontId="1" fillId="0" borderId="6" xfId="0" applyNumberFormat="1" applyFont="1" applyBorder="1" applyAlignment="1">
      <alignment horizontal="left"/>
    </xf>
    <xf numFmtId="166" fontId="2" fillId="0" borderId="1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7" fontId="2" fillId="0" borderId="17" xfId="0" applyNumberFormat="1" applyFont="1" applyBorder="1" applyAlignment="1">
      <alignment horizontal="left"/>
    </xf>
    <xf numFmtId="167" fontId="16" fillId="0" borderId="17" xfId="0" applyNumberFormat="1" applyFont="1" applyBorder="1" applyAlignment="1">
      <alignment horizontal="left"/>
    </xf>
    <xf numFmtId="166" fontId="19" fillId="0" borderId="17" xfId="0" applyNumberFormat="1" applyFont="1" applyBorder="1" applyAlignment="1">
      <alignment horizontal="center"/>
    </xf>
    <xf numFmtId="166" fontId="19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" fillId="0" borderId="14" xfId="0" applyFont="1" applyBorder="1" applyAlignment="1">
      <alignment wrapText="1"/>
    </xf>
    <xf numFmtId="166" fontId="1" fillId="0" borderId="17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7" fontId="1" fillId="0" borderId="17" xfId="0" applyNumberFormat="1" applyFont="1" applyBorder="1" applyAlignment="1">
      <alignment horizontal="left"/>
    </xf>
    <xf numFmtId="167" fontId="14" fillId="0" borderId="17" xfId="0" applyNumberFormat="1" applyFont="1" applyBorder="1" applyAlignment="1">
      <alignment horizontal="left"/>
    </xf>
    <xf numFmtId="166" fontId="20" fillId="0" borderId="17" xfId="0" applyNumberFormat="1" applyFont="1" applyBorder="1" applyAlignment="1">
      <alignment horizontal="center"/>
    </xf>
    <xf numFmtId="166" fontId="20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167" fontId="1" fillId="0" borderId="7" xfId="0" applyNumberFormat="1" applyFont="1" applyBorder="1" applyAlignment="1">
      <alignment horizontal="left"/>
    </xf>
    <xf numFmtId="0" fontId="2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168" fontId="1" fillId="0" borderId="2" xfId="0" applyNumberFormat="1" applyFont="1" applyBorder="1" applyAlignment="1">
      <alignment horizontal="left"/>
    </xf>
    <xf numFmtId="168" fontId="1" fillId="0" borderId="3" xfId="0" applyNumberFormat="1" applyFont="1" applyBorder="1" applyAlignment="1">
      <alignment horizontal="left"/>
    </xf>
    <xf numFmtId="168" fontId="2" fillId="0" borderId="2" xfId="0" applyNumberFormat="1" applyFont="1" applyBorder="1" applyAlignment="1"/>
    <xf numFmtId="0" fontId="1" fillId="0" borderId="43" xfId="0" applyFont="1" applyBorder="1" applyAlignment="1">
      <alignment horizontal="left"/>
    </xf>
    <xf numFmtId="180" fontId="2" fillId="0" borderId="43" xfId="0" applyNumberFormat="1" applyFont="1" applyBorder="1" applyAlignment="1">
      <alignment horizontal="left"/>
    </xf>
    <xf numFmtId="165" fontId="19" fillId="0" borderId="42" xfId="0" applyNumberFormat="1" applyFont="1" applyBorder="1" applyAlignment="1"/>
    <xf numFmtId="180" fontId="2" fillId="0" borderId="1" xfId="0" applyNumberFormat="1" applyFont="1" applyBorder="1" applyAlignment="1">
      <alignment horizontal="left"/>
    </xf>
    <xf numFmtId="165" fontId="20" fillId="0" borderId="2" xfId="0" applyNumberFormat="1" applyFont="1" applyBorder="1" applyAlignment="1"/>
    <xf numFmtId="165" fontId="19" fillId="0" borderId="2" xfId="0" applyNumberFormat="1" applyFont="1" applyBorder="1" applyAlignment="1"/>
    <xf numFmtId="165" fontId="19" fillId="0" borderId="3" xfId="0" applyNumberFormat="1" applyFont="1" applyBorder="1" applyAlignment="1"/>
    <xf numFmtId="165" fontId="21" fillId="0" borderId="2" xfId="0" applyNumberFormat="1" applyFont="1" applyBorder="1" applyAlignment="1"/>
    <xf numFmtId="165" fontId="21" fillId="0" borderId="3" xfId="0" applyNumberFormat="1" applyFont="1" applyBorder="1" applyAlignment="1"/>
    <xf numFmtId="165" fontId="20" fillId="0" borderId="10" xfId="0" applyNumberFormat="1" applyFont="1" applyBorder="1" applyAlignment="1"/>
    <xf numFmtId="165" fontId="20" fillId="0" borderId="1" xfId="0" applyNumberFormat="1" applyFont="1" applyBorder="1" applyAlignment="1"/>
    <xf numFmtId="165" fontId="20" fillId="0" borderId="10" xfId="0" applyNumberFormat="1" applyFont="1" applyBorder="1" applyAlignment="1">
      <alignment horizontal="left"/>
    </xf>
    <xf numFmtId="165" fontId="20" fillId="0" borderId="1" xfId="0" applyNumberFormat="1" applyFont="1" applyBorder="1" applyAlignment="1">
      <alignment horizontal="left"/>
    </xf>
    <xf numFmtId="180" fontId="2" fillId="0" borderId="3" xfId="0" applyNumberFormat="1" applyFont="1" applyBorder="1" applyAlignment="1">
      <alignment horizontal="left"/>
    </xf>
    <xf numFmtId="180" fontId="9" fillId="0" borderId="3" xfId="0" applyNumberFormat="1" applyFont="1" applyBorder="1" applyAlignment="1">
      <alignment horizontal="left"/>
    </xf>
    <xf numFmtId="165" fontId="20" fillId="0" borderId="3" xfId="0" applyNumberFormat="1" applyFont="1" applyBorder="1" applyAlignment="1"/>
    <xf numFmtId="165" fontId="20" fillId="0" borderId="17" xfId="0" applyNumberFormat="1" applyFont="1" applyBorder="1" applyAlignment="1"/>
    <xf numFmtId="165" fontId="20" fillId="0" borderId="7" xfId="0" applyNumberFormat="1" applyFont="1" applyBorder="1" applyAlignment="1"/>
    <xf numFmtId="165" fontId="19" fillId="0" borderId="10" xfId="0" applyNumberFormat="1" applyFont="1" applyBorder="1" applyAlignment="1"/>
    <xf numFmtId="165" fontId="19" fillId="0" borderId="1" xfId="0" applyNumberFormat="1" applyFont="1" applyBorder="1" applyAlignment="1"/>
    <xf numFmtId="165" fontId="21" fillId="0" borderId="10" xfId="0" applyNumberFormat="1" applyFont="1" applyBorder="1" applyAlignment="1"/>
    <xf numFmtId="165" fontId="21" fillId="0" borderId="1" xfId="0" applyNumberFormat="1" applyFont="1" applyBorder="1" applyAlignment="1"/>
    <xf numFmtId="165" fontId="20" fillId="0" borderId="14" xfId="0" applyNumberFormat="1" applyFont="1" applyBorder="1" applyAlignment="1"/>
    <xf numFmtId="165" fontId="20" fillId="0" borderId="6" xfId="0" applyNumberFormat="1" applyFont="1" applyBorder="1" applyAlignment="1"/>
    <xf numFmtId="165" fontId="20" fillId="0" borderId="2" xfId="0" applyNumberFormat="1" applyFont="1" applyBorder="1" applyAlignment="1">
      <alignment horizontal="left"/>
    </xf>
    <xf numFmtId="165" fontId="20" fillId="0" borderId="3" xfId="0" applyNumberFormat="1" applyFont="1" applyBorder="1" applyAlignment="1">
      <alignment horizontal="left"/>
    </xf>
    <xf numFmtId="165" fontId="19" fillId="0" borderId="17" xfId="0" applyNumberFormat="1" applyFont="1" applyBorder="1" applyAlignment="1"/>
    <xf numFmtId="165" fontId="19" fillId="0" borderId="7" xfId="0" applyNumberFormat="1" applyFont="1" applyBorder="1" applyAlignment="1"/>
    <xf numFmtId="180" fontId="9" fillId="0" borderId="7" xfId="0" applyNumberFormat="1" applyFont="1" applyBorder="1" applyAlignment="1">
      <alignment horizontal="left"/>
    </xf>
    <xf numFmtId="165" fontId="21" fillId="0" borderId="17" xfId="0" applyNumberFormat="1" applyFont="1" applyBorder="1" applyAlignment="1"/>
    <xf numFmtId="165" fontId="21" fillId="0" borderId="7" xfId="0" applyNumberFormat="1" applyFont="1" applyBorder="1" applyAlignment="1"/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165" fontId="1" fillId="0" borderId="42" xfId="0" applyNumberFormat="1" applyFont="1" applyBorder="1" applyAlignment="1"/>
    <xf numFmtId="165" fontId="2" fillId="0" borderId="5" xfId="0" applyNumberFormat="1" applyFont="1" applyBorder="1" applyAlignment="1"/>
    <xf numFmtId="180" fontId="9" fillId="0" borderId="10" xfId="0" applyNumberFormat="1" applyFont="1" applyBorder="1" applyAlignment="1">
      <alignment horizontal="left"/>
    </xf>
    <xf numFmtId="180" fontId="2" fillId="0" borderId="10" xfId="0" applyNumberFormat="1" applyFont="1" applyBorder="1" applyAlignment="1">
      <alignment horizontal="left"/>
    </xf>
    <xf numFmtId="180" fontId="22" fillId="0" borderId="1" xfId="0" applyNumberFormat="1" applyFont="1" applyBorder="1" applyAlignment="1">
      <alignment horizontal="left"/>
    </xf>
    <xf numFmtId="165" fontId="22" fillId="0" borderId="10" xfId="0" applyNumberFormat="1" applyFont="1" applyBorder="1" applyAlignment="1"/>
    <xf numFmtId="165" fontId="22" fillId="0" borderId="1" xfId="0" applyNumberFormat="1" applyFont="1" applyBorder="1" applyAlignment="1"/>
    <xf numFmtId="180" fontId="22" fillId="0" borderId="10" xfId="0" applyNumberFormat="1" applyFont="1" applyBorder="1" applyAlignment="1">
      <alignment horizontal="left"/>
    </xf>
    <xf numFmtId="165" fontId="22" fillId="0" borderId="2" xfId="0" applyNumberFormat="1" applyFont="1" applyBorder="1" applyAlignment="1"/>
    <xf numFmtId="165" fontId="16" fillId="0" borderId="2" xfId="0" applyNumberFormat="1" applyFont="1" applyBorder="1" applyAlignment="1"/>
    <xf numFmtId="165" fontId="14" fillId="0" borderId="2" xfId="0" applyNumberFormat="1" applyFont="1" applyBorder="1" applyAlignment="1"/>
    <xf numFmtId="165" fontId="4" fillId="0" borderId="2" xfId="0" applyNumberFormat="1" applyFont="1" applyBorder="1" applyAlignment="1"/>
    <xf numFmtId="0" fontId="15" fillId="0" borderId="3" xfId="0" applyFont="1" applyBorder="1" applyAlignment="1">
      <alignment horizontal="center"/>
    </xf>
    <xf numFmtId="0" fontId="1" fillId="0" borderId="47" xfId="0" applyFont="1" applyBorder="1" applyAlignment="1">
      <alignment horizontal="left"/>
    </xf>
    <xf numFmtId="166" fontId="1" fillId="0" borderId="42" xfId="0" applyNumberFormat="1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166" fontId="20" fillId="0" borderId="2" xfId="0" applyNumberFormat="1" applyFont="1" applyBorder="1" applyAlignment="1"/>
    <xf numFmtId="166" fontId="1" fillId="0" borderId="2" xfId="0" applyNumberFormat="1" applyFont="1" applyBorder="1" applyAlignment="1"/>
    <xf numFmtId="166" fontId="1" fillId="0" borderId="3" xfId="0" applyNumberFormat="1" applyFont="1" applyBorder="1" applyAlignment="1"/>
    <xf numFmtId="183" fontId="1" fillId="0" borderId="4" xfId="0" applyNumberFormat="1" applyFont="1" applyBorder="1" applyAlignment="1"/>
    <xf numFmtId="166" fontId="20" fillId="0" borderId="1" xfId="0" applyNumberFormat="1" applyFont="1" applyBorder="1" applyAlignment="1"/>
    <xf numFmtId="0" fontId="20" fillId="0" borderId="1" xfId="0" applyFont="1" applyBorder="1" applyAlignment="1">
      <alignment horizontal="left"/>
    </xf>
    <xf numFmtId="183" fontId="1" fillId="0" borderId="2" xfId="0" applyNumberFormat="1" applyFont="1" applyBorder="1" applyAlignment="1"/>
    <xf numFmtId="166" fontId="1" fillId="0" borderId="1" xfId="0" applyNumberFormat="1" applyFont="1" applyBorder="1" applyAlignment="1"/>
    <xf numFmtId="183" fontId="1" fillId="0" borderId="1" xfId="0" applyNumberFormat="1" applyFont="1" applyBorder="1" applyAlignment="1"/>
    <xf numFmtId="0" fontId="2" fillId="0" borderId="31" xfId="0" applyFont="1" applyBorder="1" applyAlignment="1">
      <alignment wrapText="1"/>
    </xf>
    <xf numFmtId="166" fontId="1" fillId="0" borderId="0" xfId="0" applyNumberFormat="1" applyFont="1" applyAlignment="1">
      <alignment horizontal="left"/>
    </xf>
    <xf numFmtId="0" fontId="20" fillId="0" borderId="6" xfId="0" applyFont="1" applyBorder="1" applyAlignment="1"/>
    <xf numFmtId="166" fontId="20" fillId="0" borderId="10" xfId="0" applyNumberFormat="1" applyFont="1" applyBorder="1" applyAlignment="1"/>
    <xf numFmtId="180" fontId="20" fillId="0" borderId="12" xfId="0" applyNumberFormat="1" applyFont="1" applyBorder="1" applyAlignment="1"/>
    <xf numFmtId="166" fontId="1" fillId="0" borderId="10" xfId="0" applyNumberFormat="1" applyFont="1" applyBorder="1" applyAlignment="1"/>
    <xf numFmtId="180" fontId="1" fillId="0" borderId="49" xfId="0" applyNumberFormat="1" applyFont="1" applyBorder="1" applyAlignment="1"/>
    <xf numFmtId="166" fontId="20" fillId="0" borderId="3" xfId="0" applyNumberFormat="1" applyFont="1" applyBorder="1" applyAlignment="1"/>
    <xf numFmtId="166" fontId="20" fillId="0" borderId="1" xfId="0" applyNumberFormat="1" applyFont="1" applyBorder="1" applyAlignment="1">
      <alignment horizontal="left"/>
    </xf>
    <xf numFmtId="180" fontId="20" fillId="0" borderId="11" xfId="0" applyNumberFormat="1" applyFont="1" applyBorder="1" applyAlignment="1"/>
    <xf numFmtId="180" fontId="1" fillId="0" borderId="11" xfId="0" applyNumberFormat="1" applyFont="1" applyBorder="1" applyAlignment="1"/>
    <xf numFmtId="169" fontId="1" fillId="0" borderId="15" xfId="0" applyNumberFormat="1" applyFont="1" applyBorder="1" applyAlignment="1">
      <alignment horizontal="left"/>
    </xf>
    <xf numFmtId="0" fontId="20" fillId="0" borderId="1" xfId="0" applyFont="1" applyBorder="1" applyAlignment="1"/>
    <xf numFmtId="169" fontId="1" fillId="0" borderId="1" xfId="0" applyNumberFormat="1" applyFont="1" applyBorder="1" applyAlignment="1"/>
    <xf numFmtId="180" fontId="1" fillId="0" borderId="0" xfId="0" applyNumberFormat="1" applyFont="1" applyAlignment="1"/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180" fontId="20" fillId="0" borderId="6" xfId="0" applyNumberFormat="1" applyFont="1" applyBorder="1" applyAlignment="1"/>
    <xf numFmtId="169" fontId="1" fillId="0" borderId="13" xfId="0" applyNumberFormat="1" applyFont="1" applyBorder="1" applyAlignment="1"/>
    <xf numFmtId="0" fontId="20" fillId="0" borderId="10" xfId="0" applyFont="1" applyBorder="1" applyAlignment="1">
      <alignment horizontal="left"/>
    </xf>
    <xf numFmtId="0" fontId="1" fillId="0" borderId="37" xfId="0" applyFont="1" applyBorder="1" applyAlignment="1">
      <alignment wrapText="1"/>
    </xf>
    <xf numFmtId="180" fontId="20" fillId="0" borderId="10" xfId="0" applyNumberFormat="1" applyFont="1" applyBorder="1" applyAlignment="1"/>
    <xf numFmtId="180" fontId="1" fillId="0" borderId="15" xfId="0" applyNumberFormat="1" applyFont="1" applyBorder="1" applyAlignment="1"/>
    <xf numFmtId="180" fontId="20" fillId="0" borderId="1" xfId="0" applyNumberFormat="1" applyFont="1" applyBorder="1" applyAlignment="1"/>
    <xf numFmtId="0" fontId="1" fillId="0" borderId="50" xfId="0" applyFont="1" applyBorder="1" applyAlignment="1">
      <alignment wrapText="1"/>
    </xf>
    <xf numFmtId="180" fontId="20" fillId="0" borderId="2" xfId="0" applyNumberFormat="1" applyFont="1" applyBorder="1" applyAlignment="1"/>
    <xf numFmtId="180" fontId="1" fillId="0" borderId="5" xfId="0" applyNumberFormat="1" applyFont="1" applyBorder="1" applyAlignment="1"/>
    <xf numFmtId="183" fontId="20" fillId="0" borderId="10" xfId="0" applyNumberFormat="1" applyFont="1" applyBorder="1" applyAlignment="1"/>
    <xf numFmtId="183" fontId="1" fillId="0" borderId="15" xfId="0" applyNumberFormat="1" applyFont="1" applyBorder="1" applyAlignment="1"/>
    <xf numFmtId="183" fontId="20" fillId="0" borderId="1" xfId="0" applyNumberFormat="1" applyFont="1" applyBorder="1" applyAlignment="1"/>
    <xf numFmtId="175" fontId="1" fillId="0" borderId="1" xfId="0" applyNumberFormat="1" applyFont="1" applyBorder="1" applyAlignment="1"/>
    <xf numFmtId="183" fontId="1" fillId="0" borderId="10" xfId="0" applyNumberFormat="1" applyFont="1" applyBorder="1" applyAlignment="1"/>
    <xf numFmtId="0" fontId="15" fillId="0" borderId="15" xfId="0" applyFont="1" applyBorder="1" applyAlignment="1">
      <alignment horizontal="center" wrapText="1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2" fillId="0" borderId="40" xfId="0" applyFont="1" applyBorder="1" applyAlignment="1">
      <alignment wrapText="1"/>
    </xf>
    <xf numFmtId="0" fontId="5" fillId="0" borderId="10" xfId="0" applyFont="1" applyBorder="1" applyAlignment="1">
      <alignment horizontal="left"/>
    </xf>
    <xf numFmtId="183" fontId="1" fillId="0" borderId="55" xfId="0" applyNumberFormat="1" applyFont="1" applyBorder="1" applyAlignment="1"/>
    <xf numFmtId="183" fontId="1" fillId="0" borderId="56" xfId="0" applyNumberFormat="1" applyFont="1" applyBorder="1" applyAlignment="1"/>
    <xf numFmtId="183" fontId="1" fillId="0" borderId="26" xfId="0" applyNumberFormat="1" applyFont="1" applyBorder="1" applyAlignment="1"/>
    <xf numFmtId="183" fontId="20" fillId="0" borderId="26" xfId="0" applyNumberFormat="1" applyFont="1" applyBorder="1" applyAlignment="1"/>
    <xf numFmtId="180" fontId="1" fillId="0" borderId="57" xfId="0" applyNumberFormat="1" applyFont="1" applyBorder="1" applyAlignment="1"/>
    <xf numFmtId="180" fontId="20" fillId="0" borderId="58" xfId="0" applyNumberFormat="1" applyFont="1" applyBorder="1" applyAlignment="1"/>
    <xf numFmtId="180" fontId="1" fillId="0" borderId="58" xfId="0" applyNumberFormat="1" applyFont="1" applyBorder="1" applyAlignment="1"/>
    <xf numFmtId="0" fontId="14" fillId="0" borderId="1" xfId="0" applyFont="1" applyBorder="1" applyAlignment="1"/>
    <xf numFmtId="0" fontId="20" fillId="0" borderId="10" xfId="0" applyFont="1" applyBorder="1" applyAlignment="1"/>
    <xf numFmtId="183" fontId="1" fillId="0" borderId="14" xfId="0" applyNumberFormat="1" applyFont="1" applyBorder="1" applyAlignment="1">
      <alignment horizontal="left"/>
    </xf>
    <xf numFmtId="183" fontId="1" fillId="0" borderId="6" xfId="0" applyNumberFormat="1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19" fillId="0" borderId="12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19" fillId="0" borderId="10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80" fontId="20" fillId="0" borderId="55" xfId="0" applyNumberFormat="1" applyFont="1" applyBorder="1" applyAlignment="1"/>
    <xf numFmtId="180" fontId="20" fillId="0" borderId="57" xfId="0" applyNumberFormat="1" applyFont="1" applyBorder="1" applyAlignment="1"/>
    <xf numFmtId="182" fontId="1" fillId="0" borderId="17" xfId="0" applyNumberFormat="1" applyFont="1" applyBorder="1" applyAlignment="1">
      <alignment horizontal="left"/>
    </xf>
    <xf numFmtId="182" fontId="1" fillId="0" borderId="59" xfId="0" applyNumberFormat="1" applyFont="1" applyBorder="1" applyAlignment="1"/>
    <xf numFmtId="182" fontId="1" fillId="0" borderId="60" xfId="0" applyNumberFormat="1" applyFont="1" applyBorder="1" applyAlignment="1"/>
    <xf numFmtId="182" fontId="1" fillId="0" borderId="61" xfId="0" applyNumberFormat="1" applyFont="1" applyBorder="1" applyAlignment="1"/>
    <xf numFmtId="182" fontId="1" fillId="0" borderId="62" xfId="0" applyNumberFormat="1" applyFont="1" applyBorder="1" applyAlignment="1"/>
    <xf numFmtId="182" fontId="1" fillId="0" borderId="63" xfId="0" applyNumberFormat="1" applyFont="1" applyBorder="1" applyAlignment="1"/>
    <xf numFmtId="0" fontId="1" fillId="0" borderId="64" xfId="0" applyFont="1" applyBorder="1" applyAlignment="1">
      <alignment horizontal="left"/>
    </xf>
    <xf numFmtId="0" fontId="1" fillId="0" borderId="65" xfId="0" applyFont="1" applyBorder="1" applyAlignment="1">
      <alignment horizontal="left"/>
    </xf>
    <xf numFmtId="0" fontId="1" fillId="0" borderId="66" xfId="0" applyFont="1" applyBorder="1" applyAlignment="1">
      <alignment horizontal="left"/>
    </xf>
    <xf numFmtId="180" fontId="9" fillId="0" borderId="64" xfId="0" applyNumberFormat="1" applyFont="1" applyBorder="1" applyAlignment="1"/>
    <xf numFmtId="180" fontId="9" fillId="0" borderId="10" xfId="0" applyNumberFormat="1" applyFont="1" applyBorder="1" applyAlignment="1"/>
    <xf numFmtId="180" fontId="9" fillId="0" borderId="65" xfId="0" applyNumberFormat="1" applyFont="1" applyBorder="1" applyAlignment="1"/>
    <xf numFmtId="180" fontId="9" fillId="0" borderId="1" xfId="0" applyNumberFormat="1" applyFont="1" applyBorder="1" applyAlignment="1"/>
    <xf numFmtId="180" fontId="9" fillId="0" borderId="66" xfId="0" applyNumberFormat="1" applyFont="1" applyBorder="1" applyAlignment="1"/>
    <xf numFmtId="0" fontId="1" fillId="0" borderId="1" xfId="0" applyFont="1" applyBorder="1" applyAlignment="1">
      <alignment wrapText="1" indent="2"/>
    </xf>
    <xf numFmtId="180" fontId="1" fillId="0" borderId="64" xfId="0" applyNumberFormat="1" applyFont="1" applyBorder="1" applyAlignment="1"/>
    <xf numFmtId="180" fontId="1" fillId="0" borderId="65" xfId="0" applyNumberFormat="1" applyFont="1" applyBorder="1" applyAlignment="1"/>
    <xf numFmtId="180" fontId="1" fillId="0" borderId="66" xfId="0" applyNumberFormat="1" applyFont="1" applyBorder="1" applyAlignment="1"/>
    <xf numFmtId="180" fontId="1" fillId="0" borderId="3" xfId="0" applyNumberFormat="1" applyFont="1" applyBorder="1" applyAlignment="1"/>
    <xf numFmtId="180" fontId="1" fillId="0" borderId="64" xfId="0" applyNumberFormat="1" applyFont="1" applyBorder="1" applyAlignment="1">
      <alignment horizontal="left"/>
    </xf>
    <xf numFmtId="180" fontId="1" fillId="0" borderId="66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indent="2"/>
    </xf>
    <xf numFmtId="182" fontId="1" fillId="0" borderId="67" xfId="0" applyNumberFormat="1" applyFont="1" applyBorder="1" applyAlignment="1"/>
    <xf numFmtId="182" fontId="1" fillId="0" borderId="68" xfId="0" applyNumberFormat="1" applyFont="1" applyBorder="1" applyAlignment="1"/>
    <xf numFmtId="182" fontId="1" fillId="0" borderId="3" xfId="0" applyNumberFormat="1" applyFont="1" applyBorder="1" applyAlignment="1"/>
    <xf numFmtId="0" fontId="1" fillId="0" borderId="68" xfId="0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0" fontId="1" fillId="0" borderId="70" xfId="0" applyFont="1" applyBorder="1" applyAlignment="1">
      <alignment horizontal="left"/>
    </xf>
    <xf numFmtId="0" fontId="1" fillId="0" borderId="71" xfId="0" applyFont="1" applyBorder="1" applyAlignment="1">
      <alignment horizontal="left"/>
    </xf>
    <xf numFmtId="180" fontId="9" fillId="0" borderId="67" xfId="0" applyNumberFormat="1" applyFont="1" applyBorder="1" applyAlignment="1"/>
    <xf numFmtId="180" fontId="9" fillId="0" borderId="2" xfId="0" applyNumberFormat="1" applyFont="1" applyBorder="1" applyAlignment="1"/>
    <xf numFmtId="180" fontId="9" fillId="0" borderId="3" xfId="0" applyNumberFormat="1" applyFont="1" applyBorder="1" applyAlignment="1"/>
    <xf numFmtId="180" fontId="1" fillId="0" borderId="65" xfId="0" applyNumberFormat="1" applyFont="1" applyBorder="1" applyAlignment="1">
      <alignment horizontal="left"/>
    </xf>
    <xf numFmtId="180" fontId="1" fillId="0" borderId="68" xfId="0" applyNumberFormat="1" applyFont="1" applyBorder="1" applyAlignment="1"/>
    <xf numFmtId="182" fontId="1" fillId="0" borderId="1" xfId="0" applyNumberFormat="1" applyFont="1" applyBorder="1" applyAlignment="1">
      <alignment horizontal="left"/>
    </xf>
    <xf numFmtId="182" fontId="1" fillId="0" borderId="65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2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73" xfId="0" applyFont="1" applyBorder="1" applyAlignment="1">
      <alignment horizontal="left"/>
    </xf>
    <xf numFmtId="0" fontId="2" fillId="0" borderId="74" xfId="0" applyFont="1" applyBorder="1" applyAlignment="1">
      <alignment horizontal="center" wrapText="1"/>
    </xf>
    <xf numFmtId="0" fontId="2" fillId="0" borderId="75" xfId="0" applyFont="1" applyBorder="1" applyAlignment="1">
      <alignment horizontal="center" wrapText="1"/>
    </xf>
    <xf numFmtId="0" fontId="2" fillId="0" borderId="73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166" fontId="1" fillId="0" borderId="32" xfId="0" applyNumberFormat="1" applyFont="1" applyBorder="1" applyAlignment="1"/>
    <xf numFmtId="166" fontId="1" fillId="0" borderId="30" xfId="0" applyNumberFormat="1" applyFont="1" applyBorder="1" applyAlignment="1">
      <alignment horizontal="left"/>
    </xf>
    <xf numFmtId="166" fontId="1" fillId="0" borderId="30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4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wrapText="1"/>
    </xf>
    <xf numFmtId="0" fontId="1" fillId="0" borderId="2" xfId="0" applyFont="1" applyBorder="1" applyAlignment="1">
      <alignment wrapText="1"/>
    </xf>
    <xf numFmtId="165" fontId="1" fillId="0" borderId="1" xfId="0" applyNumberFormat="1" applyFont="1" applyBorder="1" applyAlignment="1">
      <alignment horizontal="left"/>
    </xf>
    <xf numFmtId="0" fontId="2" fillId="0" borderId="2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8" fillId="0" borderId="1" xfId="0" applyFont="1" applyBorder="1" applyAlignment="1">
      <alignment wrapText="1"/>
    </xf>
    <xf numFmtId="165" fontId="1" fillId="0" borderId="3" xfId="0" applyNumberFormat="1" applyFont="1" applyBorder="1" applyAlignment="1"/>
    <xf numFmtId="165" fontId="1" fillId="0" borderId="2" xfId="0" applyNumberFormat="1" applyFont="1" applyBorder="1" applyAlignment="1"/>
    <xf numFmtId="0" fontId="6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76" xfId="0" applyFont="1" applyBorder="1" applyAlignment="1">
      <alignment horizontal="center" wrapText="1"/>
    </xf>
    <xf numFmtId="0" fontId="2" fillId="0" borderId="77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5" fontId="1" fillId="0" borderId="12" xfId="0" applyNumberFormat="1" applyFont="1" applyBorder="1" applyAlignment="1"/>
    <xf numFmtId="165" fontId="1" fillId="0" borderId="13" xfId="0" applyNumberFormat="1" applyFont="1" applyBorder="1" applyAlignment="1"/>
    <xf numFmtId="166" fontId="6" fillId="0" borderId="1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9" fontId="1" fillId="0" borderId="5" xfId="0" applyNumberFormat="1" applyFont="1" applyBorder="1" applyAlignment="1"/>
    <xf numFmtId="170" fontId="1" fillId="0" borderId="2" xfId="0" applyNumberFormat="1" applyFont="1" applyBorder="1" applyAlignment="1"/>
    <xf numFmtId="169" fontId="1" fillId="0" borderId="2" xfId="0" applyNumberFormat="1" applyFont="1" applyBorder="1" applyAlignment="1"/>
    <xf numFmtId="170" fontId="1" fillId="0" borderId="11" xfId="0" applyNumberFormat="1" applyFont="1" applyBorder="1" applyAlignment="1"/>
    <xf numFmtId="165" fontId="1" fillId="0" borderId="11" xfId="0" applyNumberFormat="1" applyFont="1" applyBorder="1" applyAlignment="1"/>
    <xf numFmtId="170" fontId="1" fillId="0" borderId="12" xfId="0" applyNumberFormat="1" applyFont="1" applyBorder="1" applyAlignment="1"/>
    <xf numFmtId="166" fontId="6" fillId="0" borderId="2" xfId="0" applyNumberFormat="1" applyFont="1" applyBorder="1" applyAlignment="1">
      <alignment horizontal="left"/>
    </xf>
    <xf numFmtId="171" fontId="1" fillId="0" borderId="2" xfId="0" applyNumberFormat="1" applyFont="1" applyBorder="1" applyAlignment="1"/>
    <xf numFmtId="172" fontId="1" fillId="0" borderId="2" xfId="0" applyNumberFormat="1" applyFont="1" applyBorder="1" applyAlignment="1"/>
    <xf numFmtId="167" fontId="6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169" fontId="1" fillId="0" borderId="4" xfId="0" applyNumberFormat="1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4" fontId="4" fillId="0" borderId="8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84" fontId="12" fillId="0" borderId="1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84" fontId="12" fillId="0" borderId="6" xfId="0" applyNumberFormat="1" applyFont="1" applyBorder="1" applyAlignment="1">
      <alignment horizontal="center"/>
    </xf>
    <xf numFmtId="0" fontId="0" fillId="0" borderId="0" xfId="0" applyAlignment="1">
      <alignment wrapText="1"/>
    </xf>
    <xf numFmtId="184" fontId="12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2" fillId="0" borderId="1" xfId="0" applyFont="1" applyBorder="1" applyAlignment="1">
      <alignment wrapText="1" inden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wrapText="1"/>
    </xf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11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left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wrapText="1" indent="1"/>
    </xf>
    <xf numFmtId="0" fontId="2" fillId="0" borderId="3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0" xfId="0" applyFont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7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2" fillId="0" borderId="40" xfId="0" applyNumberFormat="1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165" fontId="1" fillId="0" borderId="15" xfId="0" applyNumberFormat="1" applyFont="1" applyBorder="1" applyAlignment="1">
      <alignment horizontal="left"/>
    </xf>
    <xf numFmtId="165" fontId="1" fillId="0" borderId="16" xfId="0" applyNumberFormat="1" applyFont="1" applyBorder="1" applyAlignment="1">
      <alignment horizontal="left"/>
    </xf>
    <xf numFmtId="165" fontId="1" fillId="0" borderId="4" xfId="0" applyNumberFormat="1" applyFont="1" applyBorder="1" applyAlignment="1">
      <alignment horizontal="left"/>
    </xf>
    <xf numFmtId="165" fontId="1" fillId="0" borderId="5" xfId="0" applyNumberFormat="1" applyFont="1" applyBorder="1" applyAlignment="1">
      <alignment horizontal="left"/>
    </xf>
    <xf numFmtId="0" fontId="1" fillId="0" borderId="2" xfId="0" applyFont="1" applyBorder="1" applyAlignment="1">
      <alignment wrapText="1"/>
    </xf>
    <xf numFmtId="165" fontId="1" fillId="0" borderId="1" xfId="0" applyNumberFormat="1" applyFont="1" applyBorder="1" applyAlignment="1">
      <alignment horizontal="left"/>
    </xf>
    <xf numFmtId="169" fontId="4" fillId="0" borderId="15" xfId="0" applyNumberFormat="1" applyFont="1" applyBorder="1" applyAlignment="1">
      <alignment horizontal="left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4" fillId="0" borderId="44" xfId="0" applyFont="1" applyBorder="1" applyAlignment="1">
      <alignment horizontal="left"/>
    </xf>
    <xf numFmtId="180" fontId="4" fillId="0" borderId="15" xfId="0" applyNumberFormat="1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4" fillId="0" borderId="45" xfId="0" applyFont="1" applyBorder="1" applyAlignment="1">
      <alignment horizontal="left"/>
    </xf>
    <xf numFmtId="165" fontId="4" fillId="0" borderId="3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165" fontId="1" fillId="0" borderId="3" xfId="0" applyNumberFormat="1" applyFont="1" applyBorder="1" applyAlignment="1"/>
    <xf numFmtId="165" fontId="1" fillId="0" borderId="2" xfId="0" applyNumberFormat="1" applyFont="1" applyBorder="1" applyAlignment="1"/>
    <xf numFmtId="168" fontId="4" fillId="0" borderId="3" xfId="0" applyNumberFormat="1" applyFont="1" applyBorder="1" applyAlignment="1">
      <alignment horizontal="left"/>
    </xf>
    <xf numFmtId="168" fontId="4" fillId="0" borderId="2" xfId="0" applyNumberFormat="1" applyFont="1" applyBorder="1" applyAlignment="1">
      <alignment horizontal="left"/>
    </xf>
    <xf numFmtId="168" fontId="1" fillId="0" borderId="3" xfId="0" applyNumberFormat="1" applyFont="1" applyBorder="1" applyAlignment="1"/>
    <xf numFmtId="165" fontId="4" fillId="0" borderId="5" xfId="0" applyNumberFormat="1" applyFont="1" applyBorder="1" applyAlignment="1">
      <alignment horizontal="left"/>
    </xf>
    <xf numFmtId="165" fontId="4" fillId="0" borderId="46" xfId="0" applyNumberFormat="1" applyFont="1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6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" fillId="0" borderId="53" xfId="0" applyFont="1" applyBorder="1" applyAlignment="1">
      <alignment horizontal="center" wrapText="1"/>
    </xf>
    <xf numFmtId="0" fontId="2" fillId="0" borderId="52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2" fillId="0" borderId="52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2" fillId="0" borderId="76" xfId="0" applyFont="1" applyBorder="1" applyAlignment="1">
      <alignment horizontal="center" wrapText="1"/>
    </xf>
    <xf numFmtId="0" fontId="2" fillId="0" borderId="79" xfId="0" applyFont="1" applyBorder="1" applyAlignment="1">
      <alignment horizontal="center" wrapText="1"/>
    </xf>
    <xf numFmtId="0" fontId="4" fillId="0" borderId="77" xfId="0" applyFont="1" applyBorder="1" applyAlignment="1">
      <alignment horizontal="left"/>
    </xf>
    <xf numFmtId="0" fontId="4" fillId="0" borderId="78" xfId="0" applyFont="1" applyBorder="1" applyAlignment="1">
      <alignment horizontal="left"/>
    </xf>
    <xf numFmtId="0" fontId="2" fillId="0" borderId="77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164" fontId="3" fillId="0" borderId="10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tabSelected="1" workbookViewId="0"/>
  </sheetViews>
  <sheetFormatPr defaultColWidth="21.5" defaultRowHeight="12.75" x14ac:dyDescent="0.2"/>
  <cols>
    <col min="1" max="1" width="1.83203125" customWidth="1"/>
    <col min="2" max="2" width="38.83203125" customWidth="1"/>
    <col min="3" max="3" width="6.83203125" customWidth="1"/>
    <col min="4" max="4" width="12.5" customWidth="1"/>
    <col min="5" max="5" width="9.6640625" customWidth="1"/>
    <col min="6" max="6" width="12.5" customWidth="1"/>
    <col min="7" max="7" width="9.6640625" customWidth="1"/>
    <col min="8" max="8" width="12.5" customWidth="1"/>
    <col min="9" max="9" width="9.6640625" customWidth="1"/>
    <col min="10" max="10" width="12.5" customWidth="1"/>
    <col min="11" max="11" width="9.6640625" customWidth="1"/>
    <col min="12" max="12" width="12.5" customWidth="1"/>
    <col min="13" max="13" width="9.6640625" customWidth="1"/>
    <col min="14" max="14" width="3.5" customWidth="1"/>
    <col min="15" max="19" width="12.5" customWidth="1"/>
  </cols>
  <sheetData>
    <row r="1" spans="1:19" ht="12.4" customHeight="1" x14ac:dyDescent="0.2">
      <c r="A1" s="462"/>
      <c r="B1" s="462"/>
      <c r="C1" s="462"/>
      <c r="D1" s="496"/>
      <c r="E1" s="462"/>
      <c r="F1" s="496"/>
      <c r="G1" s="462"/>
      <c r="H1" s="496"/>
      <c r="I1" s="462"/>
      <c r="J1" s="496"/>
      <c r="K1" s="462"/>
      <c r="L1" s="496"/>
      <c r="M1" s="462"/>
      <c r="N1" s="462"/>
      <c r="O1" s="496"/>
      <c r="P1" s="496"/>
      <c r="Q1" s="496"/>
      <c r="R1" s="496"/>
      <c r="S1" s="1" t="s">
        <v>0</v>
      </c>
    </row>
    <row r="2" spans="1:19" ht="18.75" customHeight="1" x14ac:dyDescent="0.25">
      <c r="A2" s="526" t="s">
        <v>1</v>
      </c>
      <c r="B2" s="518"/>
      <c r="C2" s="519"/>
      <c r="D2" s="527"/>
      <c r="E2" s="519"/>
      <c r="F2" s="519"/>
      <c r="G2" s="519"/>
      <c r="H2" s="527"/>
      <c r="I2" s="519"/>
      <c r="J2" s="527"/>
      <c r="K2" s="519"/>
      <c r="L2" s="527"/>
      <c r="M2" s="519"/>
      <c r="N2" s="519"/>
      <c r="O2" s="527"/>
      <c r="P2" s="527"/>
      <c r="Q2" s="527"/>
      <c r="R2" s="527"/>
      <c r="S2" s="528"/>
    </row>
    <row r="3" spans="1:19" ht="18.75" customHeight="1" x14ac:dyDescent="0.25">
      <c r="A3" s="529" t="s">
        <v>2</v>
      </c>
      <c r="B3" s="530"/>
      <c r="C3" s="531"/>
      <c r="D3" s="532"/>
      <c r="E3" s="531"/>
      <c r="F3" s="531"/>
      <c r="G3" s="531"/>
      <c r="H3" s="532"/>
      <c r="I3" s="531"/>
      <c r="J3" s="532"/>
      <c r="K3" s="531"/>
      <c r="L3" s="532"/>
      <c r="M3" s="531"/>
      <c r="N3" s="531"/>
      <c r="O3" s="532"/>
      <c r="P3" s="532"/>
      <c r="Q3" s="532"/>
      <c r="R3" s="532"/>
      <c r="S3" s="533"/>
    </row>
    <row r="4" spans="1:19" ht="12.4" customHeight="1" x14ac:dyDescent="0.2">
      <c r="A4" s="462"/>
      <c r="B4" s="479" t="s">
        <v>3</v>
      </c>
      <c r="C4" s="462"/>
      <c r="D4" s="462"/>
      <c r="E4" s="470"/>
      <c r="F4" s="462"/>
      <c r="G4" s="496"/>
      <c r="H4" s="462"/>
      <c r="I4" s="496"/>
      <c r="J4" s="2"/>
      <c r="K4" s="476"/>
      <c r="L4" s="496"/>
      <c r="M4" s="462"/>
      <c r="N4" s="462"/>
      <c r="O4" s="496"/>
      <c r="P4" s="496"/>
      <c r="Q4" s="496"/>
      <c r="R4" s="496"/>
      <c r="S4" s="2"/>
    </row>
    <row r="5" spans="1:19" ht="12.4" customHeight="1" x14ac:dyDescent="0.2">
      <c r="A5" s="462"/>
      <c r="B5" s="479" t="s">
        <v>4</v>
      </c>
      <c r="C5" s="462"/>
      <c r="D5" s="462"/>
      <c r="E5" s="470"/>
      <c r="F5" s="462"/>
      <c r="G5" s="496"/>
      <c r="H5" s="462"/>
      <c r="I5" s="496"/>
      <c r="J5" s="2"/>
      <c r="K5" s="476"/>
      <c r="L5" s="496"/>
      <c r="M5" s="462"/>
      <c r="N5" s="462"/>
      <c r="O5" s="496"/>
      <c r="P5" s="496"/>
      <c r="Q5" s="496"/>
      <c r="R5" s="496"/>
      <c r="S5" s="2"/>
    </row>
    <row r="6" spans="1:19" ht="12.4" customHeight="1" x14ac:dyDescent="0.2">
      <c r="A6" s="462"/>
      <c r="B6" s="479" t="s">
        <v>5</v>
      </c>
      <c r="C6" s="462"/>
      <c r="D6" s="462"/>
      <c r="E6" s="470"/>
      <c r="F6" s="462"/>
      <c r="G6" s="496"/>
      <c r="H6" s="462"/>
      <c r="I6" s="496"/>
      <c r="J6" s="2"/>
      <c r="K6" s="476"/>
      <c r="L6" s="496"/>
      <c r="M6" s="462"/>
      <c r="N6" s="462"/>
      <c r="O6" s="496"/>
      <c r="P6" s="496"/>
      <c r="Q6" s="496"/>
      <c r="R6" s="496"/>
      <c r="S6" s="2"/>
    </row>
    <row r="7" spans="1:19" ht="12.4" customHeight="1" x14ac:dyDescent="0.2">
      <c r="A7" s="462"/>
      <c r="B7" s="479" t="s">
        <v>6</v>
      </c>
      <c r="C7" s="462"/>
      <c r="D7" s="462"/>
      <c r="E7" s="470"/>
      <c r="F7" s="462"/>
      <c r="G7" s="496"/>
      <c r="H7" s="462"/>
      <c r="I7" s="496"/>
      <c r="J7" s="2"/>
      <c r="K7" s="476"/>
      <c r="L7" s="496"/>
      <c r="M7" s="462"/>
      <c r="N7" s="462"/>
      <c r="O7" s="496"/>
      <c r="P7" s="496"/>
      <c r="Q7" s="496"/>
      <c r="R7" s="496"/>
      <c r="S7" s="2"/>
    </row>
    <row r="8" spans="1:19" ht="12.4" customHeight="1" x14ac:dyDescent="0.2">
      <c r="A8" s="462"/>
      <c r="B8" s="472" t="s">
        <v>7</v>
      </c>
      <c r="C8" s="462"/>
      <c r="D8" s="462"/>
      <c r="E8" s="462"/>
      <c r="F8" s="462"/>
      <c r="G8" s="496"/>
      <c r="H8" s="462"/>
      <c r="I8" s="496"/>
      <c r="J8" s="2"/>
      <c r="K8" s="476"/>
      <c r="L8" s="496"/>
      <c r="M8" s="462"/>
      <c r="N8" s="462"/>
      <c r="O8" s="496"/>
      <c r="P8" s="496"/>
      <c r="Q8" s="496"/>
      <c r="R8" s="496"/>
      <c r="S8" s="2"/>
    </row>
    <row r="9" spans="1:19" ht="12.4" customHeight="1" x14ac:dyDescent="0.2">
      <c r="A9" s="462"/>
      <c r="B9" s="462"/>
      <c r="C9" s="462"/>
      <c r="D9" s="462"/>
      <c r="E9" s="462"/>
      <c r="F9" s="462"/>
      <c r="G9" s="496"/>
      <c r="H9" s="462"/>
      <c r="I9" s="496"/>
      <c r="J9" s="2"/>
      <c r="K9" s="476"/>
      <c r="L9" s="496"/>
      <c r="M9" s="462"/>
      <c r="N9" s="462"/>
      <c r="O9" s="496"/>
      <c r="P9" s="496"/>
      <c r="Q9" s="496"/>
      <c r="R9" s="496"/>
      <c r="S9" s="2"/>
    </row>
    <row r="10" spans="1:19" ht="12.4" customHeight="1" x14ac:dyDescent="0.2">
      <c r="A10" s="462"/>
      <c r="B10" s="462"/>
      <c r="C10" s="462"/>
      <c r="D10" s="496">
        <v>2017000000</v>
      </c>
      <c r="E10" s="462"/>
      <c r="F10" s="2">
        <v>2017000000</v>
      </c>
      <c r="G10" s="462"/>
      <c r="H10" s="2">
        <v>2017000000</v>
      </c>
      <c r="I10" s="496"/>
      <c r="J10" s="2">
        <v>2017000000</v>
      </c>
      <c r="K10" s="476"/>
      <c r="L10" s="496">
        <v>2017000000</v>
      </c>
      <c r="M10" s="462"/>
      <c r="N10" s="462"/>
      <c r="O10" s="496">
        <v>2016000000</v>
      </c>
      <c r="P10" s="496">
        <v>2016000000</v>
      </c>
      <c r="Q10" s="496">
        <v>2016000000</v>
      </c>
      <c r="R10" s="496">
        <v>2016000000</v>
      </c>
      <c r="S10" s="2">
        <v>2016000000</v>
      </c>
    </row>
    <row r="11" spans="1:19" ht="12.4" customHeight="1" x14ac:dyDescent="0.2">
      <c r="A11" s="3"/>
      <c r="B11" s="4" t="s">
        <v>8</v>
      </c>
      <c r="C11" s="3"/>
      <c r="D11" s="5" t="s">
        <v>9</v>
      </c>
      <c r="E11" s="5" t="s">
        <v>10</v>
      </c>
      <c r="F11" s="6" t="s">
        <v>11</v>
      </c>
      <c r="G11" s="4" t="s">
        <v>10</v>
      </c>
      <c r="H11" s="6" t="s">
        <v>12</v>
      </c>
      <c r="I11" s="6" t="s">
        <v>10</v>
      </c>
      <c r="J11" s="6" t="s">
        <v>13</v>
      </c>
      <c r="K11" s="6" t="s">
        <v>10</v>
      </c>
      <c r="L11" s="5" t="s">
        <v>14</v>
      </c>
      <c r="M11" s="5" t="s">
        <v>10</v>
      </c>
      <c r="N11" s="3"/>
      <c r="O11" s="5" t="s">
        <v>9</v>
      </c>
      <c r="P11" s="5" t="s">
        <v>11</v>
      </c>
      <c r="Q11" s="5" t="s">
        <v>12</v>
      </c>
      <c r="R11" s="5" t="s">
        <v>13</v>
      </c>
      <c r="S11" s="6" t="s">
        <v>14</v>
      </c>
    </row>
    <row r="12" spans="1:19" ht="12.4" customHeight="1" x14ac:dyDescent="0.2">
      <c r="A12" s="7"/>
      <c r="B12" s="7"/>
      <c r="C12" s="7"/>
      <c r="D12" s="7"/>
      <c r="E12" s="8"/>
      <c r="F12" s="7"/>
      <c r="G12" s="7"/>
      <c r="H12" s="7"/>
      <c r="I12" s="7"/>
      <c r="J12" s="9"/>
      <c r="K12" s="9"/>
      <c r="L12" s="7"/>
      <c r="M12" s="7"/>
      <c r="N12" s="7"/>
      <c r="O12" s="10"/>
      <c r="P12" s="10"/>
      <c r="Q12" s="10"/>
      <c r="R12" s="10"/>
      <c r="S12" s="11"/>
    </row>
    <row r="13" spans="1:19" ht="18.75" customHeight="1" x14ac:dyDescent="0.2">
      <c r="A13" s="517" t="s">
        <v>15</v>
      </c>
      <c r="B13" s="525"/>
      <c r="C13" s="462"/>
      <c r="D13" s="489">
        <v>5228300000</v>
      </c>
      <c r="E13" s="342">
        <v>7.0000000000000007E-2</v>
      </c>
      <c r="F13" s="489">
        <v>5824300000</v>
      </c>
      <c r="G13" s="342">
        <v>0.08</v>
      </c>
      <c r="H13" s="489">
        <v>5658000000</v>
      </c>
      <c r="I13" s="342">
        <v>0.09</v>
      </c>
      <c r="J13" s="489">
        <v>6160700000</v>
      </c>
      <c r="K13" s="342">
        <v>7.0000000000000007E-2</v>
      </c>
      <c r="L13" s="489">
        <v>22871300000</v>
      </c>
      <c r="M13" s="342">
        <v>0.08</v>
      </c>
      <c r="N13" s="12"/>
      <c r="O13" s="489">
        <v>4865100000</v>
      </c>
      <c r="P13" s="489">
        <v>5404800000</v>
      </c>
      <c r="Q13" s="489">
        <v>5191700000</v>
      </c>
      <c r="R13" s="489">
        <v>5760500000</v>
      </c>
      <c r="S13" s="489">
        <v>21222100000</v>
      </c>
    </row>
    <row r="14" spans="1:19" ht="12.4" customHeight="1" x14ac:dyDescent="0.2">
      <c r="A14" s="462"/>
      <c r="B14" s="462"/>
      <c r="C14" s="462"/>
      <c r="D14" s="484"/>
      <c r="E14" s="462"/>
      <c r="F14" s="484"/>
      <c r="G14" s="476"/>
      <c r="H14" s="484"/>
      <c r="I14" s="476"/>
      <c r="J14" s="484"/>
      <c r="K14" s="476"/>
      <c r="L14" s="484"/>
      <c r="M14" s="476"/>
      <c r="N14" s="462"/>
      <c r="O14" s="13"/>
      <c r="P14" s="13"/>
      <c r="Q14" s="13"/>
      <c r="R14" s="13"/>
      <c r="S14" s="13"/>
    </row>
    <row r="15" spans="1:19" ht="18.75" customHeight="1" x14ac:dyDescent="0.2">
      <c r="A15" s="517" t="s">
        <v>16</v>
      </c>
      <c r="B15" s="525"/>
      <c r="C15" s="462"/>
      <c r="D15" s="497">
        <v>1327700000</v>
      </c>
      <c r="E15" s="342">
        <v>0</v>
      </c>
      <c r="F15" s="497">
        <v>1551600000</v>
      </c>
      <c r="G15" s="342">
        <v>0.06</v>
      </c>
      <c r="H15" s="497">
        <v>1566100000</v>
      </c>
      <c r="I15" s="342">
        <v>0.12</v>
      </c>
      <c r="J15" s="497">
        <v>1624800000</v>
      </c>
      <c r="K15" s="342">
        <v>0.11</v>
      </c>
      <c r="L15" s="497">
        <v>6070200000</v>
      </c>
      <c r="M15" s="342">
        <v>7.0000000000000007E-2</v>
      </c>
      <c r="N15" s="12"/>
      <c r="O15" s="497">
        <v>1323000000</v>
      </c>
      <c r="P15" s="497">
        <v>1465000000</v>
      </c>
      <c r="Q15" s="497">
        <v>1400900000</v>
      </c>
      <c r="R15" s="497">
        <v>1466000000</v>
      </c>
      <c r="S15" s="497">
        <v>5654900000</v>
      </c>
    </row>
    <row r="16" spans="1:19" ht="18.75" customHeight="1" x14ac:dyDescent="0.2">
      <c r="A16" s="517" t="s">
        <v>17</v>
      </c>
      <c r="B16" s="525"/>
      <c r="C16" s="462"/>
      <c r="D16" s="498">
        <v>3900600000</v>
      </c>
      <c r="E16" s="348">
        <v>0.10100000000000001</v>
      </c>
      <c r="F16" s="11">
        <v>4272700000</v>
      </c>
      <c r="G16" s="355">
        <v>8.4000000000000005E-2</v>
      </c>
      <c r="H16" s="11">
        <v>4091900000</v>
      </c>
      <c r="I16" s="342">
        <v>7.9000000000000001E-2</v>
      </c>
      <c r="J16" s="11">
        <v>4535900000</v>
      </c>
      <c r="K16" s="355">
        <v>5.6000000000000001E-2</v>
      </c>
      <c r="L16" s="11">
        <v>16801100000</v>
      </c>
      <c r="M16" s="355">
        <v>7.9000000000000001E-2</v>
      </c>
      <c r="N16" s="12"/>
      <c r="O16" s="498">
        <v>3542100000</v>
      </c>
      <c r="P16" s="11">
        <v>3939800000</v>
      </c>
      <c r="Q16" s="11">
        <v>3790800000</v>
      </c>
      <c r="R16" s="11">
        <v>4294500000</v>
      </c>
      <c r="S16" s="11">
        <v>15567200000</v>
      </c>
    </row>
    <row r="17" spans="1:19" ht="18.75" customHeight="1" x14ac:dyDescent="0.2">
      <c r="A17" s="462"/>
      <c r="B17" s="460" t="s">
        <v>18</v>
      </c>
      <c r="C17" s="462"/>
      <c r="D17" s="14">
        <v>0.746</v>
      </c>
      <c r="E17" s="499"/>
      <c r="F17" s="14">
        <v>0.73399999999999999</v>
      </c>
      <c r="G17" s="500"/>
      <c r="H17" s="14">
        <v>0.72299999999999998</v>
      </c>
      <c r="I17" s="500"/>
      <c r="J17" s="14">
        <v>0.73599999999999999</v>
      </c>
      <c r="K17" s="500"/>
      <c r="L17" s="14">
        <v>0.73499999999999999</v>
      </c>
      <c r="M17" s="500"/>
      <c r="N17" s="492"/>
      <c r="O17" s="14">
        <v>0.72799999999999998</v>
      </c>
      <c r="P17" s="14">
        <v>0.72899999999999998</v>
      </c>
      <c r="Q17" s="14">
        <v>0.73</v>
      </c>
      <c r="R17" s="14">
        <v>0.746</v>
      </c>
      <c r="S17" s="14">
        <v>0.73399999999999999</v>
      </c>
    </row>
    <row r="18" spans="1:19" ht="12.4" customHeight="1" x14ac:dyDescent="0.2">
      <c r="A18" s="462"/>
      <c r="B18" s="462"/>
      <c r="C18" s="462"/>
      <c r="D18" s="15"/>
      <c r="E18" s="16"/>
      <c r="F18" s="15"/>
      <c r="G18" s="17"/>
      <c r="H18" s="15"/>
      <c r="I18" s="17"/>
      <c r="J18" s="18"/>
      <c r="K18" s="17"/>
      <c r="L18" s="15"/>
      <c r="M18" s="17"/>
      <c r="N18" s="462"/>
      <c r="O18" s="19"/>
      <c r="P18" s="19"/>
      <c r="Q18" s="19"/>
      <c r="R18" s="20"/>
      <c r="S18" s="19"/>
    </row>
    <row r="19" spans="1:19" ht="18.75" customHeight="1" x14ac:dyDescent="0.2">
      <c r="A19" s="462"/>
      <c r="B19" s="460" t="s">
        <v>19</v>
      </c>
      <c r="C19" s="462"/>
      <c r="D19" s="489">
        <v>1238300000</v>
      </c>
      <c r="E19" s="355">
        <v>0.01</v>
      </c>
      <c r="F19" s="489">
        <v>1250900000</v>
      </c>
      <c r="G19" s="355">
        <v>-0.06</v>
      </c>
      <c r="H19" s="489">
        <v>1319400000</v>
      </c>
      <c r="I19" s="342">
        <v>7.0000000000000007E-2</v>
      </c>
      <c r="J19" s="489">
        <v>1473200000</v>
      </c>
      <c r="K19" s="355">
        <v>0.02</v>
      </c>
      <c r="L19" s="489">
        <v>5281800000</v>
      </c>
      <c r="M19" s="355">
        <v>0.01</v>
      </c>
      <c r="N19" s="12"/>
      <c r="O19" s="489">
        <v>1221000000</v>
      </c>
      <c r="P19" s="489">
        <v>1335900000</v>
      </c>
      <c r="Q19" s="489">
        <v>1236400000</v>
      </c>
      <c r="R19" s="489">
        <v>1450600000</v>
      </c>
      <c r="S19" s="489">
        <v>5243900000</v>
      </c>
    </row>
    <row r="20" spans="1:19" ht="18.75" customHeight="1" x14ac:dyDescent="0.2">
      <c r="A20" s="462"/>
      <c r="B20" s="460" t="s">
        <v>18</v>
      </c>
      <c r="C20" s="462"/>
      <c r="D20" s="14">
        <v>0.23699999999999999</v>
      </c>
      <c r="E20" s="500"/>
      <c r="F20" s="14">
        <v>0.215</v>
      </c>
      <c r="G20" s="500"/>
      <c r="H20" s="14">
        <v>0.23300000000000001</v>
      </c>
      <c r="I20" s="500"/>
      <c r="J20" s="14">
        <v>0.23899999999999999</v>
      </c>
      <c r="K20" s="500"/>
      <c r="L20" s="14">
        <v>0.23100000000000001</v>
      </c>
      <c r="M20" s="500"/>
      <c r="N20" s="492"/>
      <c r="O20" s="14">
        <v>0.251</v>
      </c>
      <c r="P20" s="14">
        <v>0.247</v>
      </c>
      <c r="Q20" s="14">
        <v>0.23799999999999999</v>
      </c>
      <c r="R20" s="14">
        <v>0.252</v>
      </c>
      <c r="S20" s="14">
        <v>0.247</v>
      </c>
    </row>
    <row r="21" spans="1:19" ht="12.4" customHeight="1" x14ac:dyDescent="0.2">
      <c r="A21" s="462"/>
      <c r="B21" s="462"/>
      <c r="C21" s="462"/>
      <c r="D21" s="462"/>
      <c r="E21" s="21"/>
      <c r="F21" s="462"/>
      <c r="G21" s="21"/>
      <c r="H21" s="462"/>
      <c r="I21" s="21"/>
      <c r="J21" s="22"/>
      <c r="K21" s="21"/>
      <c r="L21" s="484"/>
      <c r="M21" s="21"/>
      <c r="N21" s="462"/>
      <c r="O21" s="13"/>
      <c r="P21" s="13"/>
      <c r="Q21" s="13"/>
      <c r="R21" s="23"/>
      <c r="S21" s="13"/>
    </row>
    <row r="22" spans="1:19" ht="18.75" customHeight="1" x14ac:dyDescent="0.2">
      <c r="A22" s="462"/>
      <c r="B22" s="460" t="s">
        <v>20</v>
      </c>
      <c r="C22" s="459"/>
      <c r="D22" s="489">
        <v>1544700000</v>
      </c>
      <c r="E22" s="348">
        <v>0.05</v>
      </c>
      <c r="F22" s="489">
        <v>1707400000</v>
      </c>
      <c r="G22" s="355">
        <v>0.05</v>
      </c>
      <c r="H22" s="489">
        <v>1555500000</v>
      </c>
      <c r="I22" s="342">
        <v>-0.01</v>
      </c>
      <c r="J22" s="489">
        <v>1780500000</v>
      </c>
      <c r="K22" s="355">
        <v>-0.01</v>
      </c>
      <c r="L22" s="489">
        <v>6588100000</v>
      </c>
      <c r="M22" s="355">
        <v>0.02</v>
      </c>
      <c r="N22" s="12"/>
      <c r="O22" s="489">
        <v>1473900000</v>
      </c>
      <c r="P22" s="489">
        <v>1622600000</v>
      </c>
      <c r="Q22" s="489">
        <v>1565400000</v>
      </c>
      <c r="R22" s="489">
        <v>1790100000</v>
      </c>
      <c r="S22" s="489">
        <v>6452000000</v>
      </c>
    </row>
    <row r="23" spans="1:19" ht="12.4" customHeight="1" x14ac:dyDescent="0.2">
      <c r="A23" s="462"/>
      <c r="B23" s="462"/>
      <c r="C23" s="462"/>
      <c r="D23" s="24"/>
      <c r="E23" s="462"/>
      <c r="F23" s="24"/>
      <c r="G23" s="476"/>
      <c r="H23" s="24"/>
      <c r="I23" s="476"/>
      <c r="J23" s="24"/>
      <c r="K23" s="17"/>
      <c r="L23" s="24"/>
      <c r="M23" s="17"/>
      <c r="N23" s="462"/>
      <c r="O23" s="25"/>
      <c r="P23" s="25"/>
      <c r="Q23" s="25"/>
      <c r="R23" s="25"/>
      <c r="S23" s="25"/>
    </row>
    <row r="24" spans="1:19" ht="7.5" customHeight="1" x14ac:dyDescent="0.2">
      <c r="A24" s="462"/>
      <c r="B24" s="462"/>
      <c r="C24" s="462"/>
      <c r="D24" s="24"/>
      <c r="E24" s="462"/>
      <c r="F24" s="24"/>
      <c r="G24" s="476"/>
      <c r="H24" s="24"/>
      <c r="I24" s="476"/>
      <c r="J24" s="24"/>
      <c r="K24" s="476"/>
      <c r="L24" s="24"/>
      <c r="M24" s="476"/>
      <c r="N24" s="462"/>
      <c r="O24" s="25"/>
      <c r="P24" s="25"/>
      <c r="Q24" s="25"/>
      <c r="R24" s="25"/>
      <c r="S24" s="25"/>
    </row>
    <row r="25" spans="1:19" ht="25.15" customHeight="1" x14ac:dyDescent="0.2">
      <c r="A25" s="26"/>
      <c r="B25" s="483" t="s">
        <v>21</v>
      </c>
      <c r="C25" s="26"/>
      <c r="D25" s="489">
        <v>857600000</v>
      </c>
      <c r="E25" s="27" t="s">
        <v>22</v>
      </c>
      <c r="F25" s="501">
        <v>0</v>
      </c>
      <c r="G25" s="27" t="s">
        <v>22</v>
      </c>
      <c r="H25" s="489">
        <v>205000000</v>
      </c>
      <c r="I25" s="27" t="s">
        <v>22</v>
      </c>
      <c r="J25" s="502">
        <v>50000000</v>
      </c>
      <c r="K25" s="342">
        <v>0.67</v>
      </c>
      <c r="L25" s="489">
        <v>1112600000</v>
      </c>
      <c r="M25" s="27" t="s">
        <v>22</v>
      </c>
      <c r="N25" s="26"/>
      <c r="O25" s="503">
        <v>0</v>
      </c>
      <c r="P25" s="501">
        <v>0</v>
      </c>
      <c r="Q25" s="503">
        <v>0</v>
      </c>
      <c r="R25" s="502">
        <v>30000000</v>
      </c>
      <c r="S25" s="502">
        <v>30000000</v>
      </c>
    </row>
    <row r="26" spans="1:19" ht="12.4" customHeight="1" x14ac:dyDescent="0.2">
      <c r="A26" s="7"/>
      <c r="B26" s="7"/>
      <c r="C26" s="7"/>
      <c r="D26" s="28"/>
      <c r="E26" s="7"/>
      <c r="F26" s="28"/>
      <c r="G26" s="9"/>
      <c r="H26" s="28"/>
      <c r="I26" s="9"/>
      <c r="J26" s="28"/>
      <c r="K26" s="9"/>
      <c r="L26" s="28"/>
      <c r="M26" s="9"/>
      <c r="N26" s="7"/>
      <c r="O26" s="29"/>
      <c r="P26" s="29"/>
      <c r="Q26" s="29"/>
      <c r="R26" s="29"/>
      <c r="S26" s="29"/>
    </row>
    <row r="27" spans="1:19" ht="31.15" customHeight="1" x14ac:dyDescent="0.2">
      <c r="A27" s="462"/>
      <c r="B27" s="483" t="s">
        <v>23</v>
      </c>
      <c r="C27" s="462"/>
      <c r="D27" s="497">
        <v>213900000</v>
      </c>
      <c r="E27" s="348">
        <v>0.63</v>
      </c>
      <c r="F27" s="504">
        <v>50000000</v>
      </c>
      <c r="G27" s="355">
        <v>-0.14000000000000001</v>
      </c>
      <c r="H27" s="505">
        <v>406500000</v>
      </c>
      <c r="I27" s="27" t="s">
        <v>22</v>
      </c>
      <c r="J27" s="505">
        <v>1003200000</v>
      </c>
      <c r="K27" s="30" t="s">
        <v>22</v>
      </c>
      <c r="L27" s="505">
        <v>1673600000</v>
      </c>
      <c r="M27" s="30" t="s">
        <v>22</v>
      </c>
      <c r="N27" s="21"/>
      <c r="O27" s="497">
        <v>131400000</v>
      </c>
      <c r="P27" s="506">
        <v>58000000</v>
      </c>
      <c r="Q27" s="497">
        <v>45500000</v>
      </c>
      <c r="R27" s="497">
        <v>147600000</v>
      </c>
      <c r="S27" s="497">
        <v>382500000</v>
      </c>
    </row>
    <row r="28" spans="1:19" ht="18.75" customHeight="1" x14ac:dyDescent="0.2">
      <c r="A28" s="517" t="s">
        <v>24</v>
      </c>
      <c r="B28" s="525"/>
      <c r="C28" s="462"/>
      <c r="D28" s="498">
        <v>46100000</v>
      </c>
      <c r="E28" s="348">
        <v>-0.94</v>
      </c>
      <c r="F28" s="10">
        <v>1264400000</v>
      </c>
      <c r="G28" s="355">
        <v>0.37</v>
      </c>
      <c r="H28" s="10">
        <v>605500000</v>
      </c>
      <c r="I28" s="342">
        <v>-0.36</v>
      </c>
      <c r="J28" s="10">
        <v>229000000</v>
      </c>
      <c r="K28" s="355">
        <v>-0.74</v>
      </c>
      <c r="L28" s="10">
        <v>2145000000</v>
      </c>
      <c r="M28" s="355">
        <v>-0.38</v>
      </c>
      <c r="N28" s="12"/>
      <c r="O28" s="498">
        <v>715800000</v>
      </c>
      <c r="P28" s="11">
        <v>923300000</v>
      </c>
      <c r="Q28" s="11">
        <v>943500000</v>
      </c>
      <c r="R28" s="11">
        <v>876200000</v>
      </c>
      <c r="S28" s="11">
        <v>3458800000</v>
      </c>
    </row>
    <row r="29" spans="1:19" ht="12.4" customHeight="1" x14ac:dyDescent="0.2">
      <c r="A29" s="462"/>
      <c r="B29" s="462"/>
      <c r="C29" s="462"/>
      <c r="D29" s="24"/>
      <c r="E29" s="16"/>
      <c r="F29" s="24"/>
      <c r="G29" s="17"/>
      <c r="H29" s="24"/>
      <c r="I29" s="17"/>
      <c r="J29" s="24"/>
      <c r="K29" s="17"/>
      <c r="L29" s="24"/>
      <c r="M29" s="17"/>
      <c r="N29" s="462"/>
      <c r="O29" s="25"/>
      <c r="P29" s="25"/>
      <c r="Q29" s="25"/>
      <c r="R29" s="25"/>
      <c r="S29" s="25"/>
    </row>
    <row r="30" spans="1:19" ht="18.75" customHeight="1" x14ac:dyDescent="0.2">
      <c r="A30" s="462"/>
      <c r="B30" s="460" t="s">
        <v>25</v>
      </c>
      <c r="C30" s="462"/>
      <c r="D30" s="489">
        <v>-14000000</v>
      </c>
      <c r="E30" s="16"/>
      <c r="F30" s="15">
        <v>-16700000</v>
      </c>
      <c r="G30" s="17"/>
      <c r="H30" s="15">
        <v>-16800000</v>
      </c>
      <c r="I30" s="17"/>
      <c r="J30" s="15">
        <v>-10200000</v>
      </c>
      <c r="K30" s="17"/>
      <c r="L30" s="489">
        <v>-57700000</v>
      </c>
      <c r="M30" s="17"/>
      <c r="N30" s="462"/>
      <c r="O30" s="489">
        <v>-19200000</v>
      </c>
      <c r="P30" s="19">
        <v>-19700000</v>
      </c>
      <c r="Q30" s="19">
        <v>-18100000</v>
      </c>
      <c r="R30" s="19">
        <v>-19500000</v>
      </c>
      <c r="S30" s="489">
        <v>-76500000</v>
      </c>
    </row>
    <row r="31" spans="1:19" ht="18.75" customHeight="1" x14ac:dyDescent="0.2">
      <c r="A31" s="462"/>
      <c r="B31" s="520" t="s">
        <v>26</v>
      </c>
      <c r="C31" s="525"/>
      <c r="D31" s="497">
        <v>29100000</v>
      </c>
      <c r="E31" s="16"/>
      <c r="F31" s="497">
        <v>12800000</v>
      </c>
      <c r="G31" s="17"/>
      <c r="H31" s="505">
        <v>2900000</v>
      </c>
      <c r="I31" s="17"/>
      <c r="J31" s="505">
        <v>65300000</v>
      </c>
      <c r="K31" s="17"/>
      <c r="L31" s="497">
        <v>110100000</v>
      </c>
      <c r="M31" s="17"/>
      <c r="N31" s="462"/>
      <c r="O31" s="497">
        <v>-129800000</v>
      </c>
      <c r="P31" s="497">
        <v>40900000</v>
      </c>
      <c r="Q31" s="497">
        <v>45300000</v>
      </c>
      <c r="R31" s="497">
        <v>35300000</v>
      </c>
      <c r="S31" s="497">
        <v>-8300000</v>
      </c>
    </row>
    <row r="32" spans="1:19" ht="18.75" customHeight="1" x14ac:dyDescent="0.2">
      <c r="A32" s="462"/>
      <c r="B32" s="520" t="s">
        <v>27</v>
      </c>
      <c r="C32" s="525"/>
      <c r="D32" s="498">
        <v>15100000</v>
      </c>
      <c r="E32" s="27" t="s">
        <v>22</v>
      </c>
      <c r="F32" s="10">
        <v>-3900000</v>
      </c>
      <c r="G32" s="27" t="s">
        <v>22</v>
      </c>
      <c r="H32" s="10">
        <v>-13900000</v>
      </c>
      <c r="I32" s="27" t="s">
        <v>22</v>
      </c>
      <c r="J32" s="10">
        <v>55100000</v>
      </c>
      <c r="K32" s="27" t="s">
        <v>22</v>
      </c>
      <c r="L32" s="10">
        <v>52400000</v>
      </c>
      <c r="M32" s="27" t="s">
        <v>22</v>
      </c>
      <c r="N32" s="12"/>
      <c r="O32" s="498">
        <v>-149000000</v>
      </c>
      <c r="P32" s="11">
        <v>21200000</v>
      </c>
      <c r="Q32" s="11">
        <v>27200000</v>
      </c>
      <c r="R32" s="11">
        <v>15800000</v>
      </c>
      <c r="S32" s="11">
        <v>-84800000</v>
      </c>
    </row>
    <row r="33" spans="1:19" ht="12.4" customHeight="1" x14ac:dyDescent="0.2">
      <c r="A33" s="462"/>
      <c r="B33" s="462"/>
      <c r="C33" s="462"/>
      <c r="D33" s="31"/>
      <c r="E33" s="462"/>
      <c r="F33" s="24"/>
      <c r="G33" s="476"/>
      <c r="H33" s="24"/>
      <c r="I33" s="476"/>
      <c r="J33" s="24"/>
      <c r="K33" s="17"/>
      <c r="L33" s="24"/>
      <c r="M33" s="17"/>
      <c r="N33" s="462"/>
      <c r="O33" s="31"/>
      <c r="P33" s="25"/>
      <c r="Q33" s="25"/>
      <c r="R33" s="25"/>
      <c r="S33" s="25"/>
    </row>
    <row r="34" spans="1:19" ht="18.75" customHeight="1" x14ac:dyDescent="0.2">
      <c r="A34" s="462"/>
      <c r="B34" s="520" t="s">
        <v>28</v>
      </c>
      <c r="C34" s="525"/>
      <c r="D34" s="489">
        <v>61200000</v>
      </c>
      <c r="E34" s="348">
        <v>-0.89</v>
      </c>
      <c r="F34" s="15">
        <v>1260500000</v>
      </c>
      <c r="G34" s="355">
        <v>0.33</v>
      </c>
      <c r="H34" s="15">
        <v>591600000</v>
      </c>
      <c r="I34" s="342">
        <v>-0.39</v>
      </c>
      <c r="J34" s="15">
        <v>284100000</v>
      </c>
      <c r="K34" s="355">
        <v>-0.68</v>
      </c>
      <c r="L34" s="15">
        <v>2197400000</v>
      </c>
      <c r="M34" s="355">
        <v>-0.35</v>
      </c>
      <c r="N34" s="12"/>
      <c r="O34" s="489">
        <v>566800000</v>
      </c>
      <c r="P34" s="19">
        <v>944500000</v>
      </c>
      <c r="Q34" s="19">
        <v>970700000</v>
      </c>
      <c r="R34" s="19">
        <v>892000000</v>
      </c>
      <c r="S34" s="19">
        <v>3374000000</v>
      </c>
    </row>
    <row r="35" spans="1:19" ht="18.75" customHeight="1" x14ac:dyDescent="0.2">
      <c r="A35" s="462"/>
      <c r="B35" s="460" t="s">
        <v>29</v>
      </c>
      <c r="C35" s="462"/>
      <c r="D35" s="489">
        <v>172000000</v>
      </c>
      <c r="E35" s="348">
        <v>0.36</v>
      </c>
      <c r="F35" s="15">
        <v>252500000</v>
      </c>
      <c r="G35" s="355">
        <v>0.28000000000000003</v>
      </c>
      <c r="H35" s="15">
        <v>36000000</v>
      </c>
      <c r="I35" s="342">
        <v>-0.81</v>
      </c>
      <c r="J35" s="15">
        <v>1941000000</v>
      </c>
      <c r="K35" s="30" t="s">
        <v>22</v>
      </c>
      <c r="L35" s="15">
        <v>2401500000</v>
      </c>
      <c r="M35" s="27" t="s">
        <v>22</v>
      </c>
      <c r="N35" s="12"/>
      <c r="O35" s="489">
        <v>126700000</v>
      </c>
      <c r="P35" s="19">
        <v>196800000</v>
      </c>
      <c r="Q35" s="19">
        <v>192700000</v>
      </c>
      <c r="R35" s="19">
        <v>120200000</v>
      </c>
      <c r="S35" s="19">
        <v>636400000</v>
      </c>
    </row>
    <row r="36" spans="1:19" ht="18.75" customHeight="1" x14ac:dyDescent="0.2">
      <c r="A36" s="462"/>
      <c r="B36" s="401" t="s">
        <v>30</v>
      </c>
      <c r="C36" s="492"/>
      <c r="D36" s="14">
        <v>2.81</v>
      </c>
      <c r="E36" s="507"/>
      <c r="F36" s="14">
        <v>0.2</v>
      </c>
      <c r="G36" s="507"/>
      <c r="H36" s="14">
        <v>6.0999999999999999E-2</v>
      </c>
      <c r="I36" s="507"/>
      <c r="J36" s="14">
        <v>6.8319999999999999</v>
      </c>
      <c r="K36" s="507"/>
      <c r="L36" s="14">
        <v>1.093</v>
      </c>
      <c r="M36" s="507"/>
      <c r="N36" s="492"/>
      <c r="O36" s="14">
        <v>0.224</v>
      </c>
      <c r="P36" s="14">
        <v>0.20799999999999999</v>
      </c>
      <c r="Q36" s="14">
        <v>0.19900000000000001</v>
      </c>
      <c r="R36" s="14">
        <v>0.13500000000000001</v>
      </c>
      <c r="S36" s="14">
        <v>0.189</v>
      </c>
    </row>
    <row r="37" spans="1:19" ht="12.4" customHeight="1" x14ac:dyDescent="0.2">
      <c r="A37" s="462"/>
      <c r="B37" s="462"/>
      <c r="C37" s="462"/>
      <c r="D37" s="462"/>
      <c r="E37" s="16"/>
      <c r="F37" s="462"/>
      <c r="G37" s="17"/>
      <c r="H37" s="462"/>
      <c r="I37" s="17"/>
      <c r="J37" s="484"/>
      <c r="K37" s="17"/>
      <c r="L37" s="484"/>
      <c r="M37" s="17"/>
      <c r="N37" s="462"/>
      <c r="O37" s="33"/>
      <c r="P37" s="33"/>
      <c r="Q37" s="33"/>
      <c r="R37" s="13"/>
      <c r="S37" s="13"/>
    </row>
    <row r="38" spans="1:19" ht="18.75" customHeight="1" x14ac:dyDescent="0.2">
      <c r="A38" s="517" t="s">
        <v>31</v>
      </c>
      <c r="B38" s="525"/>
      <c r="C38" s="462"/>
      <c r="D38" s="489">
        <v>-110800000</v>
      </c>
      <c r="E38" s="27" t="s">
        <v>22</v>
      </c>
      <c r="F38" s="15">
        <v>1008000000</v>
      </c>
      <c r="G38" s="355">
        <v>0.35</v>
      </c>
      <c r="H38" s="15">
        <v>555600000</v>
      </c>
      <c r="I38" s="342">
        <v>-0.28999999999999998</v>
      </c>
      <c r="J38" s="15">
        <v>-1656900000</v>
      </c>
      <c r="K38" s="30" t="s">
        <v>22</v>
      </c>
      <c r="L38" s="15">
        <v>-204100000</v>
      </c>
      <c r="M38" s="27" t="s">
        <v>22</v>
      </c>
      <c r="N38" s="12"/>
      <c r="O38" s="489">
        <v>440100000</v>
      </c>
      <c r="P38" s="19">
        <v>747700000</v>
      </c>
      <c r="Q38" s="19">
        <v>778000000</v>
      </c>
      <c r="R38" s="19">
        <v>771800000</v>
      </c>
      <c r="S38" s="19">
        <v>2737600000</v>
      </c>
    </row>
    <row r="39" spans="1:19" ht="18.75" customHeight="1" x14ac:dyDescent="0.2">
      <c r="A39" s="517" t="s">
        <v>32</v>
      </c>
      <c r="B39" s="518"/>
      <c r="C39" s="519"/>
      <c r="D39" s="508">
        <v>-0.1</v>
      </c>
      <c r="E39" s="27" t="s">
        <v>22</v>
      </c>
      <c r="F39" s="509">
        <v>0.95</v>
      </c>
      <c r="G39" s="355">
        <v>0.34</v>
      </c>
      <c r="H39" s="509">
        <v>0.53</v>
      </c>
      <c r="I39" s="342">
        <v>-0.27</v>
      </c>
      <c r="J39" s="508">
        <v>-1.58</v>
      </c>
      <c r="K39" s="30" t="s">
        <v>22</v>
      </c>
      <c r="L39" s="508">
        <v>-0.19</v>
      </c>
      <c r="M39" s="27" t="s">
        <v>22</v>
      </c>
      <c r="N39" s="12"/>
      <c r="O39" s="509">
        <v>0.41</v>
      </c>
      <c r="P39" s="509">
        <v>0.71</v>
      </c>
      <c r="Q39" s="509">
        <v>0.73</v>
      </c>
      <c r="R39" s="509">
        <v>0.73</v>
      </c>
      <c r="S39" s="509">
        <v>2.58</v>
      </c>
    </row>
    <row r="40" spans="1:19" ht="12.4" customHeight="1" x14ac:dyDescent="0.2">
      <c r="A40" s="462"/>
      <c r="B40" s="462"/>
      <c r="C40" s="462"/>
      <c r="D40" s="462"/>
      <c r="E40" s="462"/>
      <c r="F40" s="462"/>
      <c r="G40" s="476"/>
      <c r="H40" s="462"/>
      <c r="I40" s="476"/>
      <c r="J40" s="484"/>
      <c r="K40" s="17"/>
      <c r="L40" s="484"/>
      <c r="M40" s="17"/>
      <c r="N40" s="462"/>
      <c r="O40" s="34"/>
      <c r="P40" s="34"/>
      <c r="Q40" s="34"/>
      <c r="R40" s="13"/>
      <c r="S40" s="13"/>
    </row>
    <row r="41" spans="1:19" ht="18.75" customHeight="1" x14ac:dyDescent="0.2">
      <c r="A41" s="520" t="s">
        <v>33</v>
      </c>
      <c r="B41" s="512"/>
      <c r="C41" s="462"/>
      <c r="D41" s="36">
        <v>1056306000</v>
      </c>
      <c r="E41" s="462"/>
      <c r="F41" s="36">
        <v>1057110000</v>
      </c>
      <c r="G41" s="476"/>
      <c r="H41" s="36">
        <v>1056025000</v>
      </c>
      <c r="I41" s="35"/>
      <c r="J41" s="36">
        <v>1051091000</v>
      </c>
      <c r="K41" s="23"/>
      <c r="L41" s="36">
        <v>1052023000</v>
      </c>
      <c r="M41" s="23"/>
      <c r="N41" s="462"/>
      <c r="O41" s="36">
        <v>1063075000</v>
      </c>
      <c r="P41" s="36">
        <v>1060083000</v>
      </c>
      <c r="Q41" s="36">
        <v>1060786000</v>
      </c>
      <c r="R41" s="36">
        <v>1061498000</v>
      </c>
      <c r="S41" s="36">
        <v>1061825000</v>
      </c>
    </row>
    <row r="42" spans="1:19" ht="12.4" customHeight="1" x14ac:dyDescent="0.2">
      <c r="A42" s="462"/>
      <c r="B42" s="462"/>
      <c r="C42" s="462"/>
      <c r="D42" s="462"/>
      <c r="E42" s="462"/>
      <c r="F42" s="12"/>
      <c r="G42" s="462"/>
      <c r="H42" s="462"/>
      <c r="I42" s="462"/>
      <c r="J42" s="462"/>
      <c r="K42" s="462"/>
      <c r="L42" s="462"/>
      <c r="M42" s="462"/>
      <c r="N42" s="462"/>
      <c r="O42" s="36"/>
      <c r="P42" s="36"/>
      <c r="Q42" s="36"/>
      <c r="R42" s="36"/>
      <c r="S42" s="36"/>
    </row>
    <row r="43" spans="1:19" ht="12.4" customHeight="1" x14ac:dyDescent="0.2">
      <c r="A43" s="462"/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476"/>
    </row>
    <row r="44" spans="1:19" ht="12.4" customHeight="1" x14ac:dyDescent="0.2">
      <c r="A44" s="462"/>
      <c r="B44" s="521" t="s">
        <v>34</v>
      </c>
      <c r="C44" s="522"/>
      <c r="D44" s="523"/>
      <c r="E44" s="523"/>
      <c r="F44" s="523"/>
      <c r="G44" s="524"/>
      <c r="H44" s="24"/>
      <c r="I44" s="24"/>
      <c r="J44" s="24"/>
      <c r="K44" s="24"/>
      <c r="L44" s="24"/>
      <c r="M44" s="24"/>
      <c r="N44" s="462"/>
      <c r="O44" s="24"/>
      <c r="P44" s="24"/>
      <c r="Q44" s="24"/>
      <c r="R44" s="24"/>
      <c r="S44" s="25"/>
    </row>
    <row r="45" spans="1:19" ht="12.4" customHeight="1" x14ac:dyDescent="0.2">
      <c r="A45" s="473"/>
      <c r="B45" s="473"/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2"/>
      <c r="N45" s="462"/>
      <c r="O45" s="462"/>
      <c r="P45" s="462"/>
      <c r="Q45" s="462"/>
      <c r="R45" s="462"/>
      <c r="S45" s="476"/>
    </row>
    <row r="46" spans="1:19" ht="12.4" customHeight="1" x14ac:dyDescent="0.2">
      <c r="A46" s="473"/>
      <c r="B46" s="37" t="s">
        <v>35</v>
      </c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76"/>
    </row>
    <row r="47" spans="1:19" ht="13.9" customHeight="1" x14ac:dyDescent="0.2">
      <c r="A47" s="462"/>
      <c r="B47" s="462"/>
      <c r="C47" s="462"/>
      <c r="D47" s="462"/>
      <c r="E47" s="462"/>
      <c r="F47" s="462"/>
      <c r="G47" s="462"/>
      <c r="H47" s="462"/>
      <c r="I47" s="462"/>
      <c r="J47" s="17"/>
      <c r="K47" s="476"/>
      <c r="L47" s="462"/>
      <c r="M47" s="462"/>
      <c r="N47" s="462"/>
      <c r="O47" s="462"/>
      <c r="P47" s="462"/>
      <c r="Q47" s="462"/>
      <c r="R47" s="462"/>
      <c r="S47" s="476"/>
    </row>
    <row r="48" spans="1:19" ht="18.75" customHeight="1" x14ac:dyDescent="0.2">
      <c r="A48" s="511"/>
      <c r="B48" s="512"/>
      <c r="C48" s="462"/>
      <c r="D48" s="24"/>
      <c r="E48" s="24"/>
      <c r="F48" s="24"/>
      <c r="G48" s="24"/>
      <c r="H48" s="24"/>
      <c r="I48" s="15"/>
      <c r="J48" s="38"/>
      <c r="K48" s="25"/>
      <c r="L48" s="24"/>
      <c r="M48" s="24"/>
      <c r="N48" s="12"/>
      <c r="O48" s="24"/>
      <c r="P48" s="24"/>
      <c r="Q48" s="24"/>
      <c r="R48" s="24"/>
      <c r="S48" s="25"/>
    </row>
    <row r="49" spans="1:19" ht="18.75" customHeight="1" x14ac:dyDescent="0.2">
      <c r="A49" s="462"/>
      <c r="B49" s="462"/>
      <c r="C49" s="462"/>
      <c r="D49" s="462"/>
      <c r="E49" s="462"/>
      <c r="F49" s="462"/>
      <c r="G49" s="462"/>
      <c r="H49" s="462"/>
      <c r="I49" s="462"/>
      <c r="J49" s="17"/>
      <c r="K49" s="476"/>
      <c r="L49" s="462"/>
      <c r="M49" s="462"/>
      <c r="N49" s="462"/>
      <c r="O49" s="462"/>
      <c r="P49" s="462"/>
      <c r="Q49" s="462"/>
      <c r="R49" s="462"/>
      <c r="S49" s="476"/>
    </row>
    <row r="50" spans="1:19" ht="18.75" customHeight="1" x14ac:dyDescent="0.2">
      <c r="A50" s="511"/>
      <c r="B50" s="512"/>
      <c r="C50" s="462"/>
      <c r="D50" s="24"/>
      <c r="E50" s="24"/>
      <c r="F50" s="24"/>
      <c r="G50" s="24"/>
      <c r="H50" s="24"/>
      <c r="I50" s="15"/>
      <c r="J50" s="38"/>
      <c r="K50" s="25"/>
      <c r="L50" s="24"/>
      <c r="M50" s="24"/>
      <c r="N50" s="12"/>
      <c r="O50" s="24"/>
      <c r="P50" s="24"/>
      <c r="Q50" s="24"/>
      <c r="R50" s="24"/>
      <c r="S50" s="25"/>
    </row>
    <row r="51" spans="1:19" ht="18.75" customHeight="1" x14ac:dyDescent="0.2">
      <c r="A51" s="476"/>
      <c r="B51" s="476"/>
      <c r="C51" s="462"/>
      <c r="D51" s="462"/>
      <c r="E51" s="462"/>
      <c r="F51" s="462"/>
      <c r="G51" s="462"/>
      <c r="H51" s="462"/>
      <c r="I51" s="15"/>
      <c r="J51" s="17"/>
      <c r="K51" s="476"/>
      <c r="L51" s="462"/>
      <c r="M51" s="462"/>
      <c r="N51" s="462"/>
      <c r="O51" s="462"/>
      <c r="P51" s="462"/>
      <c r="Q51" s="462"/>
      <c r="R51" s="462"/>
      <c r="S51" s="476"/>
    </row>
    <row r="52" spans="1:19" ht="18.75" customHeight="1" x14ac:dyDescent="0.2">
      <c r="A52" s="515"/>
      <c r="B52" s="516"/>
      <c r="C52" s="468"/>
      <c r="D52" s="24"/>
      <c r="E52" s="24"/>
      <c r="F52" s="24"/>
      <c r="G52" s="24"/>
      <c r="H52" s="24"/>
      <c r="I52" s="39"/>
      <c r="J52" s="38"/>
      <c r="K52" s="25"/>
      <c r="L52" s="24"/>
      <c r="M52" s="24"/>
      <c r="N52" s="12"/>
      <c r="O52" s="24"/>
      <c r="P52" s="24"/>
      <c r="Q52" s="24"/>
      <c r="R52" s="24"/>
      <c r="S52" s="25"/>
    </row>
    <row r="53" spans="1:19" ht="18.75" customHeight="1" x14ac:dyDescent="0.2">
      <c r="A53" s="7"/>
      <c r="B53" s="7"/>
      <c r="C53" s="462"/>
      <c r="D53" s="12"/>
      <c r="E53" s="12"/>
      <c r="F53" s="12"/>
      <c r="G53" s="12"/>
      <c r="H53" s="12"/>
      <c r="I53" s="18"/>
      <c r="J53" s="33"/>
      <c r="K53" s="33"/>
      <c r="L53" s="12"/>
      <c r="M53" s="12"/>
      <c r="N53" s="462"/>
      <c r="O53" s="12"/>
      <c r="P53" s="12"/>
      <c r="Q53" s="12"/>
      <c r="R53" s="12"/>
      <c r="S53" s="33"/>
    </row>
    <row r="54" spans="1:19" ht="18.75" customHeight="1" x14ac:dyDescent="0.2">
      <c r="A54" s="462"/>
      <c r="B54" s="462"/>
      <c r="C54" s="462"/>
      <c r="D54" s="462"/>
      <c r="E54" s="462"/>
      <c r="F54" s="462"/>
      <c r="G54" s="462"/>
      <c r="H54" s="462"/>
      <c r="I54" s="462"/>
      <c r="J54" s="476"/>
      <c r="K54" s="476"/>
      <c r="L54" s="462"/>
      <c r="M54" s="462"/>
      <c r="N54" s="462"/>
      <c r="O54" s="462"/>
      <c r="P54" s="462"/>
      <c r="Q54" s="462"/>
      <c r="R54" s="462"/>
      <c r="S54" s="476"/>
    </row>
    <row r="55" spans="1:19" ht="18.75" customHeight="1" x14ac:dyDescent="0.2">
      <c r="A55" s="462"/>
      <c r="B55" s="462"/>
      <c r="C55" s="462"/>
      <c r="D55" s="24"/>
      <c r="E55" s="24"/>
      <c r="F55" s="24"/>
      <c r="G55" s="24"/>
      <c r="H55" s="24"/>
      <c r="I55" s="15"/>
      <c r="J55" s="38"/>
      <c r="K55" s="25"/>
      <c r="L55" s="24"/>
      <c r="M55" s="24"/>
      <c r="N55" s="12"/>
      <c r="O55" s="24"/>
      <c r="P55" s="24"/>
      <c r="Q55" s="24"/>
      <c r="R55" s="24"/>
      <c r="S55" s="25"/>
    </row>
    <row r="56" spans="1:19" ht="18.75" customHeight="1" x14ac:dyDescent="0.2">
      <c r="A56" s="462"/>
      <c r="B56" s="462"/>
      <c r="C56" s="462"/>
      <c r="D56" s="12"/>
      <c r="E56" s="12"/>
      <c r="F56" s="12"/>
      <c r="G56" s="12"/>
      <c r="H56" s="12"/>
      <c r="I56" s="18"/>
      <c r="J56" s="33"/>
      <c r="K56" s="33"/>
      <c r="L56" s="12"/>
      <c r="M56" s="12"/>
      <c r="N56" s="462"/>
      <c r="O56" s="12"/>
      <c r="P56" s="12"/>
      <c r="Q56" s="12"/>
      <c r="R56" s="12"/>
      <c r="S56" s="33"/>
    </row>
    <row r="57" spans="1:19" ht="18.75" customHeight="1" x14ac:dyDescent="0.2">
      <c r="A57" s="462"/>
      <c r="B57" s="462"/>
      <c r="C57" s="462"/>
      <c r="D57" s="462"/>
      <c r="E57" s="462"/>
      <c r="F57" s="462"/>
      <c r="G57" s="462"/>
      <c r="H57" s="462"/>
      <c r="I57" s="510"/>
      <c r="J57" s="17"/>
      <c r="K57" s="476"/>
      <c r="L57" s="462"/>
      <c r="M57" s="462"/>
      <c r="N57" s="462"/>
      <c r="O57" s="462"/>
      <c r="P57" s="462"/>
      <c r="Q57" s="462"/>
      <c r="R57" s="462"/>
      <c r="S57" s="476"/>
    </row>
    <row r="58" spans="1:19" ht="18.75" customHeight="1" x14ac:dyDescent="0.2">
      <c r="A58" s="462"/>
      <c r="B58" s="511"/>
      <c r="C58" s="512"/>
      <c r="D58" s="24"/>
      <c r="E58" s="24"/>
      <c r="F58" s="24"/>
      <c r="G58" s="24"/>
      <c r="H58" s="24"/>
      <c r="I58" s="24"/>
      <c r="J58" s="38"/>
      <c r="K58" s="25"/>
      <c r="L58" s="24"/>
      <c r="M58" s="24"/>
      <c r="N58" s="12"/>
      <c r="O58" s="24"/>
      <c r="P58" s="24"/>
      <c r="Q58" s="24"/>
      <c r="R58" s="24"/>
      <c r="S58" s="25"/>
    </row>
    <row r="59" spans="1:19" ht="18.75" customHeight="1" x14ac:dyDescent="0.2">
      <c r="A59" s="462"/>
      <c r="B59" s="462"/>
      <c r="C59" s="462"/>
      <c r="D59" s="462"/>
      <c r="E59" s="462"/>
      <c r="F59" s="462"/>
      <c r="G59" s="462"/>
      <c r="H59" s="462"/>
      <c r="I59" s="15"/>
      <c r="J59" s="17"/>
      <c r="K59" s="476"/>
      <c r="L59" s="462"/>
      <c r="M59" s="462"/>
      <c r="N59" s="462"/>
      <c r="O59" s="462"/>
      <c r="P59" s="462"/>
      <c r="Q59" s="462"/>
      <c r="R59" s="462"/>
      <c r="S59" s="476"/>
    </row>
    <row r="60" spans="1:19" ht="18.75" customHeight="1" x14ac:dyDescent="0.2">
      <c r="A60" s="462"/>
      <c r="B60" s="462"/>
      <c r="C60" s="462"/>
      <c r="D60" s="462"/>
      <c r="E60" s="462"/>
      <c r="F60" s="462"/>
      <c r="G60" s="462"/>
      <c r="H60" s="462"/>
      <c r="I60" s="40"/>
      <c r="J60" s="17"/>
      <c r="K60" s="476"/>
      <c r="L60" s="462"/>
      <c r="M60" s="462"/>
      <c r="N60" s="462"/>
      <c r="O60" s="462"/>
      <c r="P60" s="462"/>
      <c r="Q60" s="462"/>
      <c r="R60" s="462"/>
      <c r="S60" s="476"/>
    </row>
    <row r="61" spans="1:19" ht="18.75" customHeight="1" x14ac:dyDescent="0.2">
      <c r="A61" s="462"/>
      <c r="B61" s="462"/>
      <c r="C61" s="462"/>
      <c r="D61" s="24"/>
      <c r="E61" s="24"/>
      <c r="F61" s="24"/>
      <c r="G61" s="24"/>
      <c r="H61" s="24"/>
      <c r="I61" s="24"/>
      <c r="J61" s="25"/>
      <c r="K61" s="25"/>
      <c r="L61" s="24"/>
      <c r="M61" s="24"/>
      <c r="N61" s="462"/>
      <c r="O61" s="24"/>
      <c r="P61" s="24"/>
      <c r="Q61" s="24"/>
      <c r="R61" s="24"/>
      <c r="S61" s="25"/>
    </row>
    <row r="62" spans="1:19" ht="18.75" customHeight="1" x14ac:dyDescent="0.2">
      <c r="A62" s="462"/>
      <c r="B62" s="462"/>
      <c r="C62" s="462"/>
      <c r="D62" s="462"/>
      <c r="E62" s="462"/>
      <c r="F62" s="462"/>
      <c r="G62" s="462"/>
      <c r="H62" s="462"/>
      <c r="I62" s="462"/>
      <c r="J62" s="476"/>
      <c r="K62" s="476"/>
      <c r="L62" s="462"/>
      <c r="M62" s="462"/>
      <c r="N62" s="462"/>
      <c r="O62" s="462"/>
      <c r="P62" s="462"/>
      <c r="Q62" s="462"/>
      <c r="R62" s="462"/>
      <c r="S62" s="476"/>
    </row>
    <row r="63" spans="1:19" ht="18.75" customHeight="1" x14ac:dyDescent="0.2">
      <c r="A63" s="462"/>
      <c r="B63" s="462"/>
      <c r="C63" s="462"/>
      <c r="D63" s="462"/>
      <c r="E63" s="462"/>
      <c r="F63" s="462"/>
      <c r="G63" s="462"/>
      <c r="H63" s="462"/>
      <c r="I63" s="462"/>
      <c r="J63" s="476"/>
      <c r="K63" s="476"/>
      <c r="L63" s="462"/>
      <c r="M63" s="462"/>
      <c r="N63" s="462"/>
      <c r="O63" s="462"/>
      <c r="P63" s="462"/>
      <c r="Q63" s="462"/>
      <c r="R63" s="462"/>
      <c r="S63" s="476"/>
    </row>
    <row r="64" spans="1:19" ht="18.75" customHeight="1" x14ac:dyDescent="0.2">
      <c r="A64" s="462"/>
      <c r="B64" s="462"/>
      <c r="C64" s="462"/>
      <c r="D64" s="24"/>
      <c r="E64" s="24"/>
      <c r="F64" s="24"/>
      <c r="G64" s="24"/>
      <c r="H64" s="24"/>
      <c r="I64" s="24"/>
      <c r="J64" s="25"/>
      <c r="K64" s="25"/>
      <c r="L64" s="24"/>
      <c r="M64" s="24"/>
      <c r="N64" s="12"/>
      <c r="O64" s="24"/>
      <c r="P64" s="24"/>
      <c r="Q64" s="24"/>
      <c r="R64" s="24"/>
      <c r="S64" s="25"/>
    </row>
    <row r="65" spans="1:19" ht="18.75" customHeight="1" x14ac:dyDescent="0.2">
      <c r="A65" s="462"/>
      <c r="B65" s="462"/>
      <c r="C65" s="462"/>
      <c r="D65" s="462"/>
      <c r="E65" s="462"/>
      <c r="F65" s="462"/>
      <c r="G65" s="462"/>
      <c r="H65" s="462"/>
      <c r="I65" s="462"/>
      <c r="J65" s="476"/>
      <c r="K65" s="476"/>
      <c r="L65" s="462"/>
      <c r="M65" s="462"/>
      <c r="N65" s="462"/>
      <c r="O65" s="462"/>
      <c r="P65" s="462"/>
      <c r="Q65" s="462"/>
      <c r="R65" s="462"/>
      <c r="S65" s="476"/>
    </row>
    <row r="66" spans="1:19" ht="18.75" customHeight="1" x14ac:dyDescent="0.2">
      <c r="A66" s="511"/>
      <c r="B66" s="512"/>
      <c r="C66" s="462"/>
      <c r="D66" s="24"/>
      <c r="E66" s="24"/>
      <c r="F66" s="24"/>
      <c r="G66" s="24"/>
      <c r="H66" s="24"/>
      <c r="I66" s="24"/>
      <c r="J66" s="25"/>
      <c r="K66" s="25"/>
      <c r="L66" s="24"/>
      <c r="M66" s="24"/>
      <c r="N66" s="12"/>
      <c r="O66" s="24"/>
      <c r="P66" s="24"/>
      <c r="Q66" s="24"/>
      <c r="R66" s="24"/>
      <c r="S66" s="25"/>
    </row>
    <row r="67" spans="1:19" ht="18.75" customHeight="1" x14ac:dyDescent="0.2">
      <c r="A67" s="462"/>
      <c r="B67" s="462"/>
      <c r="C67" s="462"/>
      <c r="D67" s="462"/>
      <c r="E67" s="462"/>
      <c r="F67" s="462"/>
      <c r="G67" s="462"/>
      <c r="H67" s="462"/>
      <c r="I67" s="462"/>
      <c r="J67" s="476"/>
      <c r="K67" s="476"/>
      <c r="L67" s="462"/>
      <c r="M67" s="462"/>
      <c r="N67" s="462"/>
      <c r="O67" s="462"/>
      <c r="P67" s="462"/>
      <c r="Q67" s="462"/>
      <c r="R67" s="462"/>
      <c r="S67" s="476"/>
    </row>
    <row r="68" spans="1:19" ht="18.75" customHeight="1" x14ac:dyDescent="0.2">
      <c r="A68" s="462"/>
      <c r="B68" s="462"/>
      <c r="C68" s="462"/>
      <c r="D68" s="24"/>
      <c r="E68" s="24"/>
      <c r="F68" s="24"/>
      <c r="G68" s="24"/>
      <c r="H68" s="24"/>
      <c r="I68" s="24"/>
      <c r="J68" s="25"/>
      <c r="K68" s="25"/>
      <c r="L68" s="24"/>
      <c r="M68" s="24"/>
      <c r="N68" s="462"/>
      <c r="O68" s="24"/>
      <c r="P68" s="24"/>
      <c r="Q68" s="24"/>
      <c r="R68" s="24"/>
      <c r="S68" s="25"/>
    </row>
    <row r="69" spans="1:19" ht="18.75" customHeight="1" x14ac:dyDescent="0.2">
      <c r="A69" s="462"/>
      <c r="B69" s="462"/>
      <c r="C69" s="462"/>
      <c r="D69" s="24"/>
      <c r="E69" s="24"/>
      <c r="F69" s="24"/>
      <c r="G69" s="24"/>
      <c r="H69" s="24"/>
      <c r="I69" s="24"/>
      <c r="J69" s="25"/>
      <c r="K69" s="25"/>
      <c r="L69" s="24"/>
      <c r="M69" s="24"/>
      <c r="N69" s="462"/>
      <c r="O69" s="24"/>
      <c r="P69" s="24"/>
      <c r="Q69" s="24"/>
      <c r="R69" s="24"/>
      <c r="S69" s="25"/>
    </row>
    <row r="70" spans="1:19" ht="18.75" customHeight="1" x14ac:dyDescent="0.2">
      <c r="A70" s="462"/>
      <c r="B70" s="462"/>
      <c r="C70" s="462"/>
      <c r="D70" s="24"/>
      <c r="E70" s="24"/>
      <c r="F70" s="24"/>
      <c r="G70" s="24"/>
      <c r="H70" s="24"/>
      <c r="I70" s="24"/>
      <c r="J70" s="25"/>
      <c r="K70" s="25"/>
      <c r="L70" s="24"/>
      <c r="M70" s="24"/>
      <c r="N70" s="462"/>
      <c r="O70" s="24"/>
      <c r="P70" s="24"/>
      <c r="Q70" s="24"/>
      <c r="R70" s="24"/>
      <c r="S70" s="25"/>
    </row>
    <row r="71" spans="1:19" ht="18.75" customHeight="1" x14ac:dyDescent="0.2">
      <c r="A71" s="462"/>
      <c r="B71" s="462"/>
      <c r="C71" s="462"/>
      <c r="D71" s="24"/>
      <c r="E71" s="24"/>
      <c r="F71" s="24"/>
      <c r="G71" s="24"/>
      <c r="H71" s="24"/>
      <c r="I71" s="24"/>
      <c r="J71" s="25"/>
      <c r="K71" s="25"/>
      <c r="L71" s="24"/>
      <c r="M71" s="24"/>
      <c r="N71" s="12"/>
      <c r="O71" s="24"/>
      <c r="P71" s="24"/>
      <c r="Q71" s="24"/>
      <c r="R71" s="24"/>
      <c r="S71" s="25"/>
    </row>
    <row r="72" spans="1:19" ht="18.75" customHeight="1" x14ac:dyDescent="0.2">
      <c r="A72" s="462"/>
      <c r="B72" s="462"/>
      <c r="C72" s="462"/>
      <c r="D72" s="462"/>
      <c r="E72" s="462"/>
      <c r="F72" s="462"/>
      <c r="G72" s="462"/>
      <c r="H72" s="462"/>
      <c r="I72" s="462"/>
      <c r="J72" s="476"/>
      <c r="K72" s="476"/>
      <c r="L72" s="462"/>
      <c r="M72" s="462"/>
      <c r="N72" s="462"/>
      <c r="O72" s="462"/>
      <c r="P72" s="462"/>
      <c r="Q72" s="462"/>
      <c r="R72" s="462"/>
      <c r="S72" s="476"/>
    </row>
    <row r="73" spans="1:19" ht="18.75" customHeight="1" x14ac:dyDescent="0.2">
      <c r="A73" s="462"/>
      <c r="B73" s="511"/>
      <c r="C73" s="512"/>
      <c r="D73" s="24"/>
      <c r="E73" s="24"/>
      <c r="F73" s="24"/>
      <c r="G73" s="24"/>
      <c r="H73" s="24"/>
      <c r="I73" s="24"/>
      <c r="J73" s="25"/>
      <c r="K73" s="25"/>
      <c r="L73" s="24"/>
      <c r="M73" s="24"/>
      <c r="N73" s="12"/>
      <c r="O73" s="24"/>
      <c r="P73" s="24"/>
      <c r="Q73" s="24"/>
      <c r="R73" s="24"/>
      <c r="S73" s="25"/>
    </row>
    <row r="74" spans="1:19" ht="18.75" customHeight="1" x14ac:dyDescent="0.2">
      <c r="A74" s="462"/>
      <c r="B74" s="462"/>
      <c r="C74" s="462"/>
      <c r="D74" s="24"/>
      <c r="E74" s="24"/>
      <c r="F74" s="24"/>
      <c r="G74" s="24"/>
      <c r="H74" s="24"/>
      <c r="I74" s="24"/>
      <c r="J74" s="25"/>
      <c r="K74" s="25"/>
      <c r="L74" s="24"/>
      <c r="M74" s="24"/>
      <c r="N74" s="12"/>
      <c r="O74" s="24"/>
      <c r="P74" s="24"/>
      <c r="Q74" s="24"/>
      <c r="R74" s="24"/>
      <c r="S74" s="25"/>
    </row>
    <row r="75" spans="1:19" ht="18.75" customHeight="1" x14ac:dyDescent="0.2">
      <c r="A75" s="462"/>
      <c r="B75" s="462"/>
      <c r="C75" s="462"/>
      <c r="D75" s="12"/>
      <c r="E75" s="12"/>
      <c r="F75" s="12"/>
      <c r="G75" s="12"/>
      <c r="H75" s="12"/>
      <c r="I75" s="12"/>
      <c r="J75" s="33"/>
      <c r="K75" s="33"/>
      <c r="L75" s="12"/>
      <c r="M75" s="12"/>
      <c r="N75" s="462"/>
      <c r="O75" s="12"/>
      <c r="P75" s="12"/>
      <c r="Q75" s="12"/>
      <c r="R75" s="12"/>
      <c r="S75" s="33"/>
    </row>
    <row r="76" spans="1:19" ht="18.75" customHeight="1" x14ac:dyDescent="0.2">
      <c r="A76" s="462"/>
      <c r="B76" s="462"/>
      <c r="C76" s="462"/>
      <c r="D76" s="462"/>
      <c r="E76" s="462"/>
      <c r="F76" s="462"/>
      <c r="G76" s="462"/>
      <c r="H76" s="462"/>
      <c r="I76" s="462"/>
      <c r="J76" s="476"/>
      <c r="K76" s="476"/>
      <c r="L76" s="462"/>
      <c r="M76" s="462"/>
      <c r="N76" s="462"/>
      <c r="O76" s="462"/>
      <c r="P76" s="462"/>
      <c r="Q76" s="462"/>
      <c r="R76" s="462"/>
      <c r="S76" s="476"/>
    </row>
    <row r="77" spans="1:19" ht="18.75" customHeight="1" x14ac:dyDescent="0.2">
      <c r="A77" s="511"/>
      <c r="B77" s="512"/>
      <c r="C77" s="462"/>
      <c r="D77" s="24"/>
      <c r="E77" s="24"/>
      <c r="F77" s="24"/>
      <c r="G77" s="24"/>
      <c r="H77" s="24"/>
      <c r="I77" s="24"/>
      <c r="J77" s="25"/>
      <c r="K77" s="25"/>
      <c r="L77" s="24"/>
      <c r="M77" s="24"/>
      <c r="N77" s="12"/>
      <c r="O77" s="24"/>
      <c r="P77" s="24"/>
      <c r="Q77" s="24"/>
      <c r="R77" s="24"/>
      <c r="S77" s="25"/>
    </row>
    <row r="78" spans="1:19" ht="18.75" customHeight="1" x14ac:dyDescent="0.2">
      <c r="A78" s="511"/>
      <c r="B78" s="512"/>
      <c r="C78" s="462"/>
      <c r="D78" s="41"/>
      <c r="E78" s="41"/>
      <c r="F78" s="41"/>
      <c r="G78" s="41"/>
      <c r="H78" s="41"/>
      <c r="I78" s="41"/>
      <c r="J78" s="42"/>
      <c r="K78" s="42"/>
      <c r="L78" s="41"/>
      <c r="M78" s="41"/>
      <c r="N78" s="12"/>
      <c r="O78" s="41"/>
      <c r="P78" s="41"/>
      <c r="Q78" s="41"/>
      <c r="R78" s="41"/>
      <c r="S78" s="42"/>
    </row>
    <row r="79" spans="1:19" ht="18.75" customHeight="1" x14ac:dyDescent="0.2">
      <c r="A79" s="462"/>
      <c r="B79" s="462"/>
      <c r="C79" s="462"/>
      <c r="D79" s="462"/>
      <c r="E79" s="462"/>
      <c r="F79" s="462"/>
      <c r="G79" s="462"/>
      <c r="H79" s="462"/>
      <c r="I79" s="462"/>
      <c r="J79" s="476"/>
      <c r="K79" s="476"/>
      <c r="L79" s="462"/>
      <c r="M79" s="462"/>
      <c r="N79" s="462"/>
      <c r="O79" s="462"/>
      <c r="P79" s="462"/>
      <c r="Q79" s="462"/>
      <c r="R79" s="462"/>
      <c r="S79" s="476"/>
    </row>
    <row r="80" spans="1:19" ht="18.75" customHeight="1" x14ac:dyDescent="0.2">
      <c r="A80" s="511"/>
      <c r="B80" s="512"/>
      <c r="C80" s="462"/>
      <c r="D80" s="24"/>
      <c r="E80" s="24"/>
      <c r="F80" s="24"/>
      <c r="G80" s="24"/>
      <c r="H80" s="24"/>
      <c r="I80" s="24"/>
      <c r="J80" s="25"/>
      <c r="K80" s="25"/>
      <c r="L80" s="24"/>
      <c r="M80" s="24"/>
      <c r="N80" s="462"/>
      <c r="O80" s="24"/>
      <c r="P80" s="24"/>
      <c r="Q80" s="24"/>
      <c r="R80" s="24"/>
      <c r="S80" s="25"/>
    </row>
    <row r="81" spans="1:19" ht="18.75" customHeight="1" x14ac:dyDescent="0.2">
      <c r="A81" s="462"/>
      <c r="B81" s="462"/>
      <c r="C81" s="462"/>
      <c r="D81" s="462"/>
      <c r="E81" s="462"/>
      <c r="F81" s="462"/>
      <c r="G81" s="462"/>
      <c r="H81" s="462"/>
      <c r="I81" s="462"/>
      <c r="J81" s="476"/>
      <c r="K81" s="476"/>
      <c r="L81" s="462"/>
      <c r="M81" s="462"/>
      <c r="N81" s="462"/>
      <c r="O81" s="462"/>
      <c r="P81" s="462"/>
      <c r="Q81" s="462"/>
      <c r="R81" s="462"/>
      <c r="S81" s="476"/>
    </row>
    <row r="82" spans="1:19" ht="18.75" customHeight="1" x14ac:dyDescent="0.2">
      <c r="A82" s="511"/>
      <c r="B82" s="512"/>
      <c r="C82" s="512"/>
      <c r="D82" s="462"/>
      <c r="E82" s="462"/>
      <c r="F82" s="462"/>
      <c r="G82" s="462"/>
      <c r="H82" s="462"/>
      <c r="I82" s="462"/>
      <c r="J82" s="476"/>
      <c r="K82" s="476"/>
      <c r="L82" s="462"/>
      <c r="M82" s="462"/>
      <c r="N82" s="462"/>
      <c r="O82" s="462"/>
      <c r="P82" s="462"/>
      <c r="Q82" s="462"/>
      <c r="R82" s="462"/>
      <c r="S82" s="476"/>
    </row>
    <row r="83" spans="1:19" ht="18.75" customHeight="1" x14ac:dyDescent="0.2">
      <c r="A83" s="462"/>
      <c r="B83" s="462"/>
      <c r="C83" s="462"/>
      <c r="D83" s="24"/>
      <c r="E83" s="24"/>
      <c r="F83" s="24"/>
      <c r="G83" s="24"/>
      <c r="H83" s="24"/>
      <c r="I83" s="24"/>
      <c r="J83" s="25"/>
      <c r="K83" s="25"/>
      <c r="L83" s="24"/>
      <c r="M83" s="24"/>
      <c r="N83" s="12"/>
      <c r="O83" s="24"/>
      <c r="P83" s="24"/>
      <c r="Q83" s="24"/>
      <c r="R83" s="24"/>
      <c r="S83" s="25"/>
    </row>
    <row r="84" spans="1:19" ht="18.75" customHeight="1" x14ac:dyDescent="0.2">
      <c r="A84" s="462"/>
      <c r="B84" s="462"/>
      <c r="C84" s="462"/>
      <c r="D84" s="24"/>
      <c r="E84" s="24"/>
      <c r="F84" s="24"/>
      <c r="G84" s="24"/>
      <c r="H84" s="24"/>
      <c r="I84" s="24"/>
      <c r="J84" s="25"/>
      <c r="K84" s="25"/>
      <c r="L84" s="24"/>
      <c r="M84" s="24"/>
      <c r="N84" s="12"/>
      <c r="O84" s="24"/>
      <c r="P84" s="24"/>
      <c r="Q84" s="24"/>
      <c r="R84" s="24"/>
      <c r="S84" s="25"/>
    </row>
    <row r="85" spans="1:19" ht="18.75" customHeight="1" x14ac:dyDescent="0.2">
      <c r="A85" s="462"/>
      <c r="B85" s="462"/>
      <c r="C85" s="462"/>
      <c r="D85" s="24"/>
      <c r="E85" s="24"/>
      <c r="F85" s="24"/>
      <c r="G85" s="24"/>
      <c r="H85" s="24"/>
      <c r="I85" s="24"/>
      <c r="J85" s="25"/>
      <c r="K85" s="25"/>
      <c r="L85" s="24"/>
      <c r="M85" s="24"/>
      <c r="N85" s="12"/>
      <c r="O85" s="24"/>
      <c r="P85" s="24"/>
      <c r="Q85" s="24"/>
      <c r="R85" s="24"/>
      <c r="S85" s="25"/>
    </row>
    <row r="86" spans="1:19" ht="18.75" customHeight="1" x14ac:dyDescent="0.2">
      <c r="A86" s="462"/>
      <c r="B86" s="462"/>
      <c r="C86" s="462"/>
      <c r="D86" s="24"/>
      <c r="E86" s="24"/>
      <c r="F86" s="24"/>
      <c r="G86" s="24"/>
      <c r="H86" s="24"/>
      <c r="I86" s="24"/>
      <c r="J86" s="25"/>
      <c r="K86" s="25"/>
      <c r="L86" s="24"/>
      <c r="M86" s="24"/>
      <c r="N86" s="12"/>
      <c r="O86" s="24"/>
      <c r="P86" s="24"/>
      <c r="Q86" s="24"/>
      <c r="R86" s="24"/>
      <c r="S86" s="25"/>
    </row>
    <row r="87" spans="1:19" ht="18.75" customHeight="1" x14ac:dyDescent="0.2">
      <c r="A87" s="462"/>
      <c r="B87" s="462"/>
      <c r="C87" s="462"/>
      <c r="D87" s="462"/>
      <c r="E87" s="462"/>
      <c r="F87" s="462"/>
      <c r="G87" s="462"/>
      <c r="H87" s="462"/>
      <c r="I87" s="462"/>
      <c r="J87" s="476"/>
      <c r="K87" s="476"/>
      <c r="L87" s="462"/>
      <c r="M87" s="462"/>
      <c r="N87" s="462"/>
      <c r="O87" s="462"/>
      <c r="P87" s="462"/>
      <c r="Q87" s="462"/>
      <c r="R87" s="462"/>
      <c r="S87" s="476"/>
    </row>
    <row r="88" spans="1:19" ht="18.75" customHeight="1" x14ac:dyDescent="0.2">
      <c r="A88" s="462"/>
      <c r="B88" s="511"/>
      <c r="C88" s="512"/>
      <c r="D88" s="512"/>
      <c r="E88" s="512"/>
      <c r="F88" s="512"/>
      <c r="G88" s="512"/>
      <c r="H88" s="512"/>
      <c r="I88" s="512"/>
      <c r="J88" s="513"/>
      <c r="K88" s="513"/>
      <c r="L88" s="512"/>
      <c r="M88" s="512"/>
      <c r="N88" s="512"/>
      <c r="O88" s="512"/>
      <c r="P88" s="512"/>
      <c r="Q88" s="512"/>
      <c r="R88" s="512"/>
      <c r="S88" s="514"/>
    </row>
    <row r="89" spans="1:19" ht="18.75" customHeight="1" x14ac:dyDescent="0.2">
      <c r="A89" s="462"/>
      <c r="B89" s="462"/>
      <c r="C89" s="462"/>
      <c r="D89" s="462"/>
      <c r="E89" s="462"/>
      <c r="F89" s="462"/>
      <c r="G89" s="462"/>
      <c r="H89" s="462"/>
      <c r="I89" s="462"/>
      <c r="J89" s="476"/>
      <c r="K89" s="476"/>
      <c r="L89" s="462"/>
      <c r="M89" s="462"/>
      <c r="N89" s="462"/>
      <c r="O89" s="462"/>
      <c r="P89" s="462"/>
      <c r="Q89" s="462"/>
      <c r="R89" s="462"/>
      <c r="S89" s="476"/>
    </row>
    <row r="90" spans="1:19" ht="18.75" customHeight="1" x14ac:dyDescent="0.2">
      <c r="A90" s="462"/>
      <c r="B90" s="511"/>
      <c r="C90" s="512"/>
      <c r="D90" s="462"/>
      <c r="E90" s="462"/>
      <c r="F90" s="462"/>
      <c r="G90" s="462"/>
      <c r="H90" s="462"/>
      <c r="I90" s="462"/>
      <c r="J90" s="476"/>
      <c r="K90" s="476"/>
      <c r="L90" s="462"/>
      <c r="M90" s="462"/>
      <c r="N90" s="462"/>
      <c r="O90" s="462"/>
      <c r="P90" s="462"/>
      <c r="Q90" s="462"/>
      <c r="R90" s="462"/>
      <c r="S90" s="476"/>
    </row>
    <row r="91" spans="1:19" ht="18.75" customHeight="1" x14ac:dyDescent="0.2">
      <c r="A91" s="462"/>
      <c r="B91" s="462"/>
      <c r="C91" s="462"/>
      <c r="D91" s="462"/>
      <c r="E91" s="462"/>
      <c r="F91" s="462"/>
      <c r="G91" s="462"/>
      <c r="H91" s="462"/>
      <c r="I91" s="462"/>
      <c r="J91" s="476"/>
      <c r="K91" s="476"/>
      <c r="L91" s="462"/>
      <c r="M91" s="462"/>
      <c r="N91" s="462"/>
      <c r="O91" s="462"/>
      <c r="P91" s="462"/>
      <c r="Q91" s="462"/>
      <c r="R91" s="462"/>
      <c r="S91" s="476"/>
    </row>
    <row r="92" spans="1:19" ht="18.75" customHeight="1" x14ac:dyDescent="0.2">
      <c r="A92" s="26"/>
      <c r="B92" s="26"/>
      <c r="C92" s="26"/>
      <c r="D92" s="26"/>
      <c r="E92" s="26"/>
      <c r="F92" s="26"/>
      <c r="G92" s="26"/>
      <c r="H92" s="26"/>
      <c r="I92" s="26"/>
      <c r="J92" s="463"/>
      <c r="K92" s="463"/>
      <c r="L92" s="26"/>
      <c r="M92" s="26"/>
      <c r="N92" s="26"/>
      <c r="O92" s="26"/>
      <c r="P92" s="26"/>
      <c r="Q92" s="26"/>
      <c r="R92" s="26"/>
      <c r="S92" s="463"/>
    </row>
  </sheetData>
  <mergeCells count="25">
    <mergeCell ref="A2:S2"/>
    <mergeCell ref="A3:S3"/>
    <mergeCell ref="A13:B13"/>
    <mergeCell ref="A15:B15"/>
    <mergeCell ref="A16:B16"/>
    <mergeCell ref="A28:B28"/>
    <mergeCell ref="B31:C31"/>
    <mergeCell ref="B32:C32"/>
    <mergeCell ref="B34:C34"/>
    <mergeCell ref="A38:B38"/>
    <mergeCell ref="A39:C39"/>
    <mergeCell ref="A41:B41"/>
    <mergeCell ref="B44:G44"/>
    <mergeCell ref="A48:B48"/>
    <mergeCell ref="A50:B50"/>
    <mergeCell ref="A52:B52"/>
    <mergeCell ref="B58:C58"/>
    <mergeCell ref="A66:B66"/>
    <mergeCell ref="B73:C73"/>
    <mergeCell ref="A77:B77"/>
    <mergeCell ref="A78:B78"/>
    <mergeCell ref="A80:B80"/>
    <mergeCell ref="A82:C82"/>
    <mergeCell ref="B88:S88"/>
    <mergeCell ref="B90:C90"/>
  </mergeCells>
  <pageMargins left="0.7" right="0.7" top="0.75" bottom="0.75" header="0.3" footer="0.3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0"/>
  <sheetViews>
    <sheetView workbookViewId="0"/>
  </sheetViews>
  <sheetFormatPr defaultColWidth="21.5" defaultRowHeight="12.75" x14ac:dyDescent="0.2"/>
  <cols>
    <col min="1" max="1" width="2.5" customWidth="1"/>
    <col min="2" max="2" width="30.1640625" customWidth="1"/>
    <col min="3" max="3" width="13.6640625" customWidth="1"/>
    <col min="4" max="4" width="1.1640625" customWidth="1"/>
    <col min="5" max="5" width="7.83203125" customWidth="1"/>
    <col min="6" max="6" width="1.1640625" customWidth="1"/>
    <col min="7" max="7" width="7.5" customWidth="1"/>
    <col min="8" max="8" width="1.1640625" customWidth="1"/>
    <col min="9" max="9" width="9.83203125" customWidth="1"/>
    <col min="10" max="10" width="1.1640625" customWidth="1"/>
    <col min="11" max="11" width="7.6640625" customWidth="1"/>
    <col min="12" max="12" width="2.83203125" customWidth="1"/>
    <col min="13" max="13" width="13.6640625" customWidth="1"/>
    <col min="14" max="14" width="1.1640625" customWidth="1"/>
    <col min="15" max="15" width="7.83203125" customWidth="1"/>
    <col min="16" max="16" width="1.1640625" customWidth="1"/>
    <col min="17" max="17" width="7.5" customWidth="1"/>
    <col min="18" max="18" width="1.1640625" customWidth="1"/>
    <col min="19" max="19" width="9.83203125" customWidth="1"/>
    <col min="20" max="20" width="1.1640625" customWidth="1"/>
    <col min="21" max="21" width="7.6640625" customWidth="1"/>
    <col min="22" max="22" width="2.83203125" customWidth="1"/>
    <col min="23" max="23" width="13.6640625" customWidth="1"/>
    <col min="24" max="24" width="1.1640625" customWidth="1"/>
    <col min="25" max="25" width="7.83203125" customWidth="1"/>
    <col min="26" max="26" width="1.1640625" customWidth="1"/>
    <col min="27" max="27" width="7.5" customWidth="1"/>
    <col min="28" max="28" width="1.1640625" customWidth="1"/>
    <col min="29" max="29" width="9.83203125" customWidth="1"/>
    <col min="30" max="30" width="1.1640625" customWidth="1"/>
    <col min="31" max="31" width="7.6640625" customWidth="1"/>
    <col min="32" max="32" width="3.1640625" customWidth="1"/>
    <col min="33" max="33" width="13.6640625" customWidth="1"/>
    <col min="34" max="34" width="2" customWidth="1"/>
    <col min="35" max="35" width="7.6640625" customWidth="1"/>
    <col min="36" max="36" width="1.83203125" customWidth="1"/>
    <col min="37" max="37" width="7.6640625" customWidth="1"/>
    <col min="38" max="38" width="1.83203125" customWidth="1"/>
    <col min="39" max="39" width="9.83203125" customWidth="1"/>
    <col min="40" max="40" width="0.6640625" customWidth="1"/>
    <col min="41" max="41" width="7.6640625" customWidth="1"/>
    <col min="42" max="42" width="2.5" customWidth="1"/>
    <col min="43" max="43" width="13.6640625" customWidth="1"/>
    <col min="44" max="44" width="1.83203125" customWidth="1"/>
    <col min="45" max="45" width="8.5" customWidth="1"/>
    <col min="46" max="46" width="1.83203125" customWidth="1"/>
    <col min="47" max="47" width="7.6640625" customWidth="1"/>
    <col min="48" max="48" width="1.83203125" customWidth="1"/>
    <col min="49" max="49" width="10" customWidth="1"/>
    <col min="50" max="50" width="1.83203125" customWidth="1"/>
    <col min="51" max="51" width="7.6640625" customWidth="1"/>
  </cols>
  <sheetData>
    <row r="1" spans="1:51" ht="12.4" customHeight="1" x14ac:dyDescent="0.2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71"/>
      <c r="AF1" s="469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1" t="s">
        <v>0</v>
      </c>
    </row>
    <row r="2" spans="1:51" ht="18.75" customHeight="1" x14ac:dyDescent="0.25">
      <c r="A2" s="626" t="s">
        <v>1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627"/>
      <c r="AG2" s="627"/>
      <c r="AH2" s="627"/>
      <c r="AI2" s="627"/>
      <c r="AJ2" s="627"/>
      <c r="AK2" s="627"/>
      <c r="AL2" s="627"/>
      <c r="AM2" s="627"/>
      <c r="AN2" s="627"/>
      <c r="AO2" s="627"/>
      <c r="AP2" s="627"/>
      <c r="AQ2" s="627"/>
      <c r="AR2" s="627"/>
      <c r="AS2" s="627"/>
      <c r="AT2" s="627"/>
      <c r="AU2" s="627"/>
      <c r="AV2" s="627"/>
      <c r="AW2" s="627"/>
      <c r="AX2" s="627"/>
      <c r="AY2" s="628"/>
    </row>
    <row r="3" spans="1:51" ht="18.75" customHeight="1" x14ac:dyDescent="0.25">
      <c r="A3" s="526" t="s">
        <v>162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624"/>
      <c r="AG3" s="624"/>
      <c r="AH3" s="624"/>
      <c r="AI3" s="624"/>
      <c r="AJ3" s="624"/>
      <c r="AK3" s="624"/>
      <c r="AL3" s="624"/>
      <c r="AM3" s="624"/>
      <c r="AN3" s="624"/>
      <c r="AO3" s="624"/>
      <c r="AP3" s="624"/>
      <c r="AQ3" s="624"/>
      <c r="AR3" s="624"/>
      <c r="AS3" s="624"/>
      <c r="AT3" s="624"/>
      <c r="AU3" s="624"/>
      <c r="AV3" s="624"/>
      <c r="AW3" s="624"/>
      <c r="AX3" s="624"/>
      <c r="AY3" s="625"/>
    </row>
    <row r="4" spans="1:51" ht="12.4" customHeight="1" x14ac:dyDescent="0.2">
      <c r="A4" s="462"/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76"/>
      <c r="AF4" s="476"/>
      <c r="AG4" s="462"/>
      <c r="AH4" s="462"/>
      <c r="AI4" s="462"/>
      <c r="AJ4" s="462"/>
      <c r="AK4" s="462"/>
      <c r="AL4" s="462"/>
      <c r="AM4" s="462"/>
      <c r="AN4" s="462"/>
      <c r="AO4" s="462"/>
      <c r="AP4" s="462"/>
      <c r="AQ4" s="462"/>
      <c r="AR4" s="462"/>
      <c r="AS4" s="462"/>
      <c r="AT4" s="462"/>
      <c r="AU4" s="462"/>
      <c r="AV4" s="462"/>
      <c r="AW4" s="462"/>
      <c r="AX4" s="462"/>
      <c r="AY4" s="462"/>
    </row>
    <row r="5" spans="1:51" ht="12.4" customHeight="1" x14ac:dyDescent="0.2">
      <c r="A5" s="320"/>
      <c r="B5" s="472" t="s">
        <v>3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87"/>
      <c r="AF5" s="387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</row>
    <row r="6" spans="1:51" ht="12.4" customHeight="1" x14ac:dyDescent="0.2">
      <c r="A6" s="320"/>
      <c r="B6" s="472" t="s">
        <v>4</v>
      </c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87"/>
      <c r="AF6" s="387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</row>
    <row r="7" spans="1:51" ht="12.4" customHeight="1" x14ac:dyDescent="0.2">
      <c r="A7" s="462"/>
      <c r="B7" s="539" t="s">
        <v>5</v>
      </c>
      <c r="C7" s="540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2"/>
      <c r="U7" s="462"/>
      <c r="V7" s="462"/>
      <c r="W7" s="462"/>
      <c r="X7" s="462"/>
      <c r="Y7" s="462"/>
      <c r="Z7" s="462"/>
      <c r="AA7" s="462"/>
      <c r="AB7" s="462"/>
      <c r="AC7" s="462"/>
      <c r="AD7" s="462"/>
      <c r="AE7" s="476"/>
      <c r="AF7" s="476"/>
      <c r="AG7" s="462"/>
      <c r="AH7" s="462"/>
      <c r="AI7" s="462"/>
      <c r="AJ7" s="462"/>
      <c r="AK7" s="462"/>
      <c r="AL7" s="462"/>
      <c r="AM7" s="462"/>
      <c r="AN7" s="462"/>
      <c r="AO7" s="462"/>
      <c r="AP7" s="462"/>
      <c r="AQ7" s="462"/>
      <c r="AR7" s="462"/>
      <c r="AS7" s="462"/>
      <c r="AT7" s="462"/>
      <c r="AU7" s="462"/>
      <c r="AV7" s="462"/>
      <c r="AW7" s="462"/>
      <c r="AX7" s="462"/>
      <c r="AY7" s="462"/>
    </row>
    <row r="8" spans="1:51" ht="12.4" customHeight="1" x14ac:dyDescent="0.2">
      <c r="A8" s="462"/>
      <c r="B8" s="586" t="s">
        <v>6</v>
      </c>
      <c r="C8" s="511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76"/>
      <c r="AF8" s="476"/>
      <c r="AG8" s="462"/>
      <c r="AH8" s="462"/>
      <c r="AI8" s="462"/>
      <c r="AJ8" s="462"/>
      <c r="AK8" s="462"/>
      <c r="AL8" s="462"/>
      <c r="AM8" s="462"/>
      <c r="AN8" s="462"/>
      <c r="AO8" s="462"/>
      <c r="AP8" s="462"/>
      <c r="AQ8" s="462"/>
      <c r="AR8" s="462"/>
      <c r="AS8" s="462"/>
      <c r="AT8" s="462"/>
      <c r="AU8" s="462"/>
      <c r="AV8" s="462"/>
      <c r="AW8" s="462"/>
      <c r="AX8" s="462"/>
      <c r="AY8" s="462"/>
    </row>
    <row r="9" spans="1:51" ht="12.4" customHeight="1" x14ac:dyDescent="0.2">
      <c r="A9" s="462"/>
      <c r="B9" s="479" t="s">
        <v>7</v>
      </c>
      <c r="C9" s="470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76"/>
      <c r="AF9" s="476"/>
      <c r="AG9" s="462"/>
      <c r="AH9" s="462"/>
      <c r="AI9" s="462"/>
      <c r="AJ9" s="462"/>
      <c r="AK9" s="462"/>
      <c r="AL9" s="462"/>
      <c r="AM9" s="462"/>
      <c r="AN9" s="462"/>
      <c r="AO9" s="462"/>
      <c r="AP9" s="462"/>
      <c r="AQ9" s="462"/>
      <c r="AR9" s="462"/>
      <c r="AS9" s="462"/>
      <c r="AT9" s="462"/>
      <c r="AU9" s="462"/>
      <c r="AV9" s="462"/>
      <c r="AW9" s="462"/>
      <c r="AX9" s="462"/>
      <c r="AY9" s="462"/>
    </row>
    <row r="10" spans="1:51" ht="12.4" customHeight="1" thickBot="1" x14ac:dyDescent="0.25">
      <c r="A10" s="462"/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76"/>
      <c r="AF10" s="476"/>
      <c r="AG10" s="462"/>
      <c r="AH10" s="462"/>
      <c r="AI10" s="462"/>
      <c r="AJ10" s="462"/>
      <c r="AK10" s="462"/>
      <c r="AL10" s="462"/>
      <c r="AM10" s="462"/>
      <c r="AN10" s="462"/>
      <c r="AO10" s="462"/>
      <c r="AP10" s="462"/>
      <c r="AQ10" s="462"/>
      <c r="AR10" s="462"/>
      <c r="AS10" s="462"/>
      <c r="AT10" s="462"/>
      <c r="AU10" s="462"/>
      <c r="AV10" s="462"/>
      <c r="AW10" s="462"/>
      <c r="AX10" s="462"/>
      <c r="AY10" s="462"/>
    </row>
    <row r="11" spans="1:51" ht="12.4" customHeight="1" x14ac:dyDescent="0.2">
      <c r="A11" s="462"/>
      <c r="B11" s="386" t="s">
        <v>163</v>
      </c>
      <c r="C11" s="631" t="s">
        <v>164</v>
      </c>
      <c r="D11" s="634"/>
      <c r="E11" s="634"/>
      <c r="F11" s="634"/>
      <c r="G11" s="634"/>
      <c r="H11" s="634"/>
      <c r="I11" s="634"/>
      <c r="J11" s="634"/>
      <c r="K11" s="634"/>
      <c r="L11" s="385"/>
      <c r="M11" s="631" t="s">
        <v>165</v>
      </c>
      <c r="N11" s="588"/>
      <c r="O11" s="588"/>
      <c r="P11" s="588"/>
      <c r="Q11" s="588"/>
      <c r="R11" s="588"/>
      <c r="S11" s="588"/>
      <c r="T11" s="588"/>
      <c r="U11" s="588"/>
      <c r="V11" s="385"/>
      <c r="W11" s="635" t="s">
        <v>166</v>
      </c>
      <c r="X11" s="588"/>
      <c r="Y11" s="588"/>
      <c r="Z11" s="588"/>
      <c r="AA11" s="588"/>
      <c r="AB11" s="588"/>
      <c r="AC11" s="588"/>
      <c r="AD11" s="588"/>
      <c r="AE11" s="588"/>
      <c r="AF11" s="384"/>
      <c r="AG11" s="631" t="s">
        <v>167</v>
      </c>
      <c r="AH11" s="632"/>
      <c r="AI11" s="632"/>
      <c r="AJ11" s="632"/>
      <c r="AK11" s="632"/>
      <c r="AL11" s="632"/>
      <c r="AM11" s="632"/>
      <c r="AN11" s="632"/>
      <c r="AO11" s="632"/>
      <c r="AP11" s="383"/>
      <c r="AQ11" s="631" t="s">
        <v>168</v>
      </c>
      <c r="AR11" s="632"/>
      <c r="AS11" s="632"/>
      <c r="AT11" s="632"/>
      <c r="AU11" s="632"/>
      <c r="AV11" s="632"/>
      <c r="AW11" s="632"/>
      <c r="AX11" s="632"/>
      <c r="AY11" s="633"/>
    </row>
    <row r="12" spans="1:51" ht="12.4" customHeight="1" x14ac:dyDescent="0.2">
      <c r="A12" s="462"/>
      <c r="B12" s="106"/>
      <c r="C12" s="153" t="s">
        <v>169</v>
      </c>
      <c r="D12" s="462"/>
      <c r="E12" s="153" t="s">
        <v>170</v>
      </c>
      <c r="F12" s="462"/>
      <c r="G12" s="153" t="s">
        <v>171</v>
      </c>
      <c r="H12" s="462"/>
      <c r="I12" s="153" t="s">
        <v>172</v>
      </c>
      <c r="J12" s="462"/>
      <c r="K12" s="153" t="s">
        <v>59</v>
      </c>
      <c r="L12" s="462"/>
      <c r="M12" s="153" t="s">
        <v>169</v>
      </c>
      <c r="N12" s="462"/>
      <c r="O12" s="153" t="s">
        <v>170</v>
      </c>
      <c r="P12" s="462"/>
      <c r="Q12" s="153" t="s">
        <v>171</v>
      </c>
      <c r="R12" s="462"/>
      <c r="S12" s="153" t="s">
        <v>172</v>
      </c>
      <c r="T12" s="462"/>
      <c r="U12" s="153" t="s">
        <v>59</v>
      </c>
      <c r="V12" s="462"/>
      <c r="W12" s="153" t="s">
        <v>169</v>
      </c>
      <c r="X12" s="462"/>
      <c r="Y12" s="153" t="s">
        <v>170</v>
      </c>
      <c r="Z12" s="462"/>
      <c r="AA12" s="153" t="s">
        <v>171</v>
      </c>
      <c r="AB12" s="462"/>
      <c r="AC12" s="153" t="s">
        <v>172</v>
      </c>
      <c r="AD12" s="462"/>
      <c r="AE12" s="153" t="s">
        <v>59</v>
      </c>
      <c r="AF12" s="476"/>
      <c r="AG12" s="382" t="s">
        <v>169</v>
      </c>
      <c r="AH12" s="462"/>
      <c r="AI12" s="153" t="s">
        <v>170</v>
      </c>
      <c r="AJ12" s="462"/>
      <c r="AK12" s="153" t="s">
        <v>171</v>
      </c>
      <c r="AL12" s="462"/>
      <c r="AM12" s="153" t="s">
        <v>172</v>
      </c>
      <c r="AN12" s="462"/>
      <c r="AO12" s="191" t="s">
        <v>59</v>
      </c>
      <c r="AP12" s="476"/>
      <c r="AQ12" s="153" t="s">
        <v>169</v>
      </c>
      <c r="AR12" s="462"/>
      <c r="AS12" s="153" t="s">
        <v>170</v>
      </c>
      <c r="AT12" s="462"/>
      <c r="AU12" s="153" t="s">
        <v>171</v>
      </c>
      <c r="AV12" s="462"/>
      <c r="AW12" s="153" t="s">
        <v>172</v>
      </c>
      <c r="AX12" s="462"/>
      <c r="AY12" s="151" t="s">
        <v>59</v>
      </c>
    </row>
    <row r="13" spans="1:51" ht="12.4" customHeight="1" x14ac:dyDescent="0.2">
      <c r="A13" s="462"/>
      <c r="B13" s="350" t="s">
        <v>173</v>
      </c>
      <c r="C13" s="462"/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  <c r="R13" s="462"/>
      <c r="S13" s="462"/>
      <c r="T13" s="462"/>
      <c r="U13" s="462"/>
      <c r="V13" s="462"/>
      <c r="W13" s="462"/>
      <c r="X13" s="462"/>
      <c r="Y13" s="462"/>
      <c r="Z13" s="462"/>
      <c r="AA13" s="462"/>
      <c r="AB13" s="462"/>
      <c r="AC13" s="462"/>
      <c r="AD13" s="462"/>
      <c r="AE13" s="462"/>
      <c r="AF13" s="476"/>
      <c r="AG13" s="468"/>
      <c r="AH13" s="462"/>
      <c r="AI13" s="462"/>
      <c r="AJ13" s="462"/>
      <c r="AK13" s="462"/>
      <c r="AL13" s="462"/>
      <c r="AM13" s="462"/>
      <c r="AN13" s="462"/>
      <c r="AO13" s="476"/>
      <c r="AP13" s="476"/>
      <c r="AQ13" s="462"/>
      <c r="AR13" s="462"/>
      <c r="AS13" s="462"/>
      <c r="AT13" s="462"/>
      <c r="AU13" s="462"/>
      <c r="AV13" s="462"/>
      <c r="AW13" s="462"/>
      <c r="AX13" s="462"/>
      <c r="AY13" s="134"/>
    </row>
    <row r="14" spans="1:51" ht="12.4" customHeight="1" x14ac:dyDescent="0.2">
      <c r="A14" s="462"/>
      <c r="B14" s="374" t="s">
        <v>174</v>
      </c>
      <c r="C14" s="381">
        <v>2519700000</v>
      </c>
      <c r="D14" s="462"/>
      <c r="E14" s="348">
        <v>0.04</v>
      </c>
      <c r="F14" s="462"/>
      <c r="G14" s="348">
        <v>0</v>
      </c>
      <c r="H14" s="462"/>
      <c r="I14" s="348">
        <v>0.12</v>
      </c>
      <c r="J14" s="462"/>
      <c r="K14" s="348">
        <v>0.16</v>
      </c>
      <c r="L14" s="462"/>
      <c r="M14" s="349">
        <v>2917400000</v>
      </c>
      <c r="N14" s="462"/>
      <c r="O14" s="348">
        <v>0.1</v>
      </c>
      <c r="P14" s="462"/>
      <c r="Q14" s="380">
        <v>0</v>
      </c>
      <c r="R14" s="462"/>
      <c r="S14" s="348">
        <v>0.09</v>
      </c>
      <c r="T14" s="462"/>
      <c r="U14" s="348">
        <v>0.19</v>
      </c>
      <c r="V14" s="462"/>
      <c r="W14" s="379">
        <v>2751300000</v>
      </c>
      <c r="X14" s="346"/>
      <c r="Y14" s="345">
        <v>4.369E-2</v>
      </c>
      <c r="Z14" s="346"/>
      <c r="AA14" s="353">
        <v>0</v>
      </c>
      <c r="AB14" s="369"/>
      <c r="AC14" s="345">
        <v>5.7270000000000001E-2</v>
      </c>
      <c r="AD14" s="346"/>
      <c r="AE14" s="345">
        <v>0.10095999999999999</v>
      </c>
      <c r="AF14" s="17"/>
      <c r="AG14" s="378">
        <v>3085500000</v>
      </c>
      <c r="AH14" s="16"/>
      <c r="AI14" s="348">
        <v>0.05</v>
      </c>
      <c r="AJ14" s="16"/>
      <c r="AK14" s="363">
        <v>0</v>
      </c>
      <c r="AL14" s="16"/>
      <c r="AM14" s="348">
        <v>0.04</v>
      </c>
      <c r="AN14" s="16"/>
      <c r="AO14" s="355">
        <v>0.09</v>
      </c>
      <c r="AP14" s="17"/>
      <c r="AQ14" s="381">
        <v>11273900000</v>
      </c>
      <c r="AR14" s="16"/>
      <c r="AS14" s="348">
        <v>0.06</v>
      </c>
      <c r="AT14" s="16"/>
      <c r="AU14" s="363">
        <v>0</v>
      </c>
      <c r="AV14" s="16"/>
      <c r="AW14" s="348">
        <v>0.08</v>
      </c>
      <c r="AX14" s="16"/>
      <c r="AY14" s="457">
        <v>0.13</v>
      </c>
    </row>
    <row r="15" spans="1:51" ht="12.4" customHeight="1" x14ac:dyDescent="0.2">
      <c r="A15" s="462"/>
      <c r="B15" s="374" t="s">
        <v>151</v>
      </c>
      <c r="C15" s="56">
        <v>765300000</v>
      </c>
      <c r="D15" s="462"/>
      <c r="E15" s="348">
        <v>-0.04</v>
      </c>
      <c r="F15" s="462"/>
      <c r="G15" s="348">
        <v>-0.04</v>
      </c>
      <c r="H15" s="462"/>
      <c r="I15" s="348">
        <v>0.03</v>
      </c>
      <c r="J15" s="462"/>
      <c r="K15" s="342">
        <v>-0.05</v>
      </c>
      <c r="L15" s="462"/>
      <c r="M15" s="56">
        <v>825800000</v>
      </c>
      <c r="N15" s="462"/>
      <c r="O15" s="348">
        <v>-0.03</v>
      </c>
      <c r="P15" s="462"/>
      <c r="Q15" s="348">
        <v>-0.04</v>
      </c>
      <c r="R15" s="462"/>
      <c r="S15" s="348">
        <v>7.0000000000000007E-2</v>
      </c>
      <c r="T15" s="462"/>
      <c r="U15" s="348">
        <v>0</v>
      </c>
      <c r="V15" s="462"/>
      <c r="W15" s="375">
        <v>884700000</v>
      </c>
      <c r="X15" s="346"/>
      <c r="Y15" s="345">
        <v>4.8799999999999998E-3</v>
      </c>
      <c r="Z15" s="346"/>
      <c r="AA15" s="353">
        <v>4.3499999999999997E-2</v>
      </c>
      <c r="AB15" s="369"/>
      <c r="AC15" s="345">
        <v>6.2030000000000002E-2</v>
      </c>
      <c r="AD15" s="346"/>
      <c r="AE15" s="345">
        <v>0.11042</v>
      </c>
      <c r="AF15" s="17"/>
      <c r="AG15" s="376">
        <v>914800000</v>
      </c>
      <c r="AH15" s="16"/>
      <c r="AI15" s="348">
        <v>-0.01</v>
      </c>
      <c r="AJ15" s="16"/>
      <c r="AK15" s="348">
        <v>0.08</v>
      </c>
      <c r="AL15" s="16"/>
      <c r="AM15" s="348">
        <v>0.09</v>
      </c>
      <c r="AN15" s="16"/>
      <c r="AO15" s="355">
        <v>0.17</v>
      </c>
      <c r="AP15" s="17"/>
      <c r="AQ15" s="56">
        <v>3390600000</v>
      </c>
      <c r="AR15" s="16"/>
      <c r="AS15" s="348">
        <v>-0.02</v>
      </c>
      <c r="AT15" s="16"/>
      <c r="AU15" s="348">
        <v>0.01</v>
      </c>
      <c r="AV15" s="16"/>
      <c r="AW15" s="348">
        <v>0.06</v>
      </c>
      <c r="AX15" s="16"/>
      <c r="AY15" s="457">
        <v>0.05</v>
      </c>
    </row>
    <row r="16" spans="1:51" ht="12.4" customHeight="1" x14ac:dyDescent="0.2">
      <c r="A16" s="462"/>
      <c r="B16" s="374" t="s">
        <v>152</v>
      </c>
      <c r="C16" s="56">
        <v>504500000</v>
      </c>
      <c r="D16" s="462"/>
      <c r="E16" s="348">
        <v>-0.04</v>
      </c>
      <c r="F16" s="462"/>
      <c r="G16" s="348">
        <v>0.02</v>
      </c>
      <c r="H16" s="462"/>
      <c r="I16" s="348">
        <v>0.06</v>
      </c>
      <c r="J16" s="462"/>
      <c r="K16" s="348">
        <v>0.05</v>
      </c>
      <c r="L16" s="462"/>
      <c r="M16" s="55">
        <v>604300000</v>
      </c>
      <c r="N16" s="462"/>
      <c r="O16" s="348">
        <v>0</v>
      </c>
      <c r="P16" s="462"/>
      <c r="Q16" s="348">
        <v>0</v>
      </c>
      <c r="R16" s="462"/>
      <c r="S16" s="348">
        <v>0.03</v>
      </c>
      <c r="T16" s="462"/>
      <c r="U16" s="348">
        <v>0.02</v>
      </c>
      <c r="V16" s="462"/>
      <c r="W16" s="373">
        <v>598900000</v>
      </c>
      <c r="X16" s="346"/>
      <c r="Y16" s="345">
        <v>-4.4900000000000001E-3</v>
      </c>
      <c r="Z16" s="346"/>
      <c r="AA16" s="353">
        <v>-7.5800000000000006E-2</v>
      </c>
      <c r="AB16" s="369"/>
      <c r="AC16" s="345">
        <v>0.13378000000000001</v>
      </c>
      <c r="AD16" s="346"/>
      <c r="AE16" s="345">
        <v>5.348E-2</v>
      </c>
      <c r="AF16" s="17"/>
      <c r="AG16" s="372">
        <v>631800000</v>
      </c>
      <c r="AH16" s="16"/>
      <c r="AI16" s="348">
        <v>-1.0000000000000001E-9</v>
      </c>
      <c r="AJ16" s="16"/>
      <c r="AK16" s="348">
        <v>-0.05</v>
      </c>
      <c r="AL16" s="16"/>
      <c r="AM16" s="348">
        <v>0.1</v>
      </c>
      <c r="AN16" s="16"/>
      <c r="AO16" s="355">
        <v>0.04</v>
      </c>
      <c r="AP16" s="17"/>
      <c r="AQ16" s="52">
        <v>2339500000</v>
      </c>
      <c r="AR16" s="16"/>
      <c r="AS16" s="348">
        <v>-0.01</v>
      </c>
      <c r="AT16" s="16"/>
      <c r="AU16" s="348">
        <v>-0.03</v>
      </c>
      <c r="AV16" s="16"/>
      <c r="AW16" s="348">
        <v>0.08</v>
      </c>
      <c r="AX16" s="16"/>
      <c r="AY16" s="457">
        <v>0.04</v>
      </c>
    </row>
    <row r="17" spans="1:51" ht="12.4" customHeight="1" x14ac:dyDescent="0.2">
      <c r="A17" s="462"/>
      <c r="B17" s="370" t="s">
        <v>153</v>
      </c>
      <c r="C17" s="63">
        <v>669400000</v>
      </c>
      <c r="D17" s="462"/>
      <c r="E17" s="348">
        <v>-0.03</v>
      </c>
      <c r="F17" s="462"/>
      <c r="G17" s="348">
        <v>-0.02</v>
      </c>
      <c r="H17" s="462"/>
      <c r="I17" s="348">
        <v>7.0000000000000007E-2</v>
      </c>
      <c r="J17" s="462"/>
      <c r="K17" s="348">
        <v>0.02</v>
      </c>
      <c r="L17" s="462"/>
      <c r="M17" s="63">
        <v>691900000</v>
      </c>
      <c r="N17" s="462"/>
      <c r="O17" s="348">
        <v>-0.02</v>
      </c>
      <c r="P17" s="462"/>
      <c r="Q17" s="348">
        <v>-0.02</v>
      </c>
      <c r="R17" s="462"/>
      <c r="S17" s="348">
        <v>0.06</v>
      </c>
      <c r="T17" s="462"/>
      <c r="U17" s="348">
        <v>0.01</v>
      </c>
      <c r="V17" s="462"/>
      <c r="W17" s="359">
        <v>682500000</v>
      </c>
      <c r="X17" s="346"/>
      <c r="Y17" s="345">
        <v>6.77E-3</v>
      </c>
      <c r="Z17" s="346"/>
      <c r="AA17" s="353">
        <v>4.62E-3</v>
      </c>
      <c r="AB17" s="369"/>
      <c r="AC17" s="345">
        <v>8.7010000000000004E-2</v>
      </c>
      <c r="AD17" s="346"/>
      <c r="AE17" s="345">
        <v>9.8400000000000001E-2</v>
      </c>
      <c r="AF17" s="17"/>
      <c r="AG17" s="356">
        <v>737800000</v>
      </c>
      <c r="AH17" s="16"/>
      <c r="AI17" s="348">
        <v>-0.01</v>
      </c>
      <c r="AJ17" s="16"/>
      <c r="AK17" s="348">
        <v>0.01</v>
      </c>
      <c r="AL17" s="16"/>
      <c r="AM17" s="348">
        <v>0.06</v>
      </c>
      <c r="AN17" s="16"/>
      <c r="AO17" s="355">
        <v>0.06</v>
      </c>
      <c r="AP17" s="17"/>
      <c r="AQ17" s="63">
        <v>2781600000</v>
      </c>
      <c r="AR17" s="16"/>
      <c r="AS17" s="348">
        <v>-0.01</v>
      </c>
      <c r="AT17" s="16"/>
      <c r="AU17" s="348">
        <v>-0.01</v>
      </c>
      <c r="AV17" s="16"/>
      <c r="AW17" s="348">
        <v>7.0000000000000007E-2</v>
      </c>
      <c r="AX17" s="16"/>
      <c r="AY17" s="457">
        <v>0.05</v>
      </c>
    </row>
    <row r="18" spans="1:51" ht="12.4" customHeight="1" x14ac:dyDescent="0.2">
      <c r="A18" s="462"/>
      <c r="B18" s="350" t="s">
        <v>175</v>
      </c>
      <c r="C18" s="368">
        <v>4459000000</v>
      </c>
      <c r="D18" s="462"/>
      <c r="E18" s="348">
        <v>0.01</v>
      </c>
      <c r="F18" s="462"/>
      <c r="G18" s="348">
        <v>-0.01</v>
      </c>
      <c r="H18" s="462"/>
      <c r="I18" s="348">
        <v>0.09</v>
      </c>
      <c r="J18" s="462"/>
      <c r="K18" s="348">
        <v>0.08</v>
      </c>
      <c r="L18" s="462"/>
      <c r="M18" s="61">
        <v>5039400000</v>
      </c>
      <c r="N18" s="462"/>
      <c r="O18" s="348">
        <v>0.04</v>
      </c>
      <c r="P18" s="462"/>
      <c r="Q18" s="348">
        <v>-0.01</v>
      </c>
      <c r="R18" s="462"/>
      <c r="S18" s="348">
        <v>0.08</v>
      </c>
      <c r="T18" s="462"/>
      <c r="U18" s="348">
        <v>0.11</v>
      </c>
      <c r="V18" s="462"/>
      <c r="W18" s="367">
        <v>4917400000</v>
      </c>
      <c r="X18" s="346"/>
      <c r="Y18" s="357">
        <v>2.5569999999999999E-2</v>
      </c>
      <c r="Z18" s="366"/>
      <c r="AA18" s="341">
        <v>-1.24E-3</v>
      </c>
      <c r="AB18" s="365"/>
      <c r="AC18" s="345">
        <v>7.1929999999999994E-2</v>
      </c>
      <c r="AD18" s="346"/>
      <c r="AE18" s="345">
        <v>9.6269999999999994E-2</v>
      </c>
      <c r="AF18" s="17"/>
      <c r="AG18" s="364">
        <v>5369900000</v>
      </c>
      <c r="AH18" s="16"/>
      <c r="AI18" s="348">
        <v>0.03</v>
      </c>
      <c r="AJ18" s="16"/>
      <c r="AK18" s="348">
        <v>0.01</v>
      </c>
      <c r="AL18" s="16"/>
      <c r="AM18" s="348">
        <v>0.06</v>
      </c>
      <c r="AN18" s="16"/>
      <c r="AO18" s="355">
        <v>0.09</v>
      </c>
      <c r="AP18" s="17"/>
      <c r="AQ18" s="60">
        <v>19785700000</v>
      </c>
      <c r="AR18" s="16"/>
      <c r="AS18" s="348">
        <v>0.03</v>
      </c>
      <c r="AT18" s="16"/>
      <c r="AU18" s="348">
        <v>-1E-8</v>
      </c>
      <c r="AV18" s="16"/>
      <c r="AW18" s="348">
        <v>7.0000000000000007E-2</v>
      </c>
      <c r="AX18" s="16"/>
      <c r="AY18" s="457">
        <v>0.1</v>
      </c>
    </row>
    <row r="19" spans="1:51" ht="12.4" customHeight="1" x14ac:dyDescent="0.2">
      <c r="A19" s="462"/>
      <c r="B19" s="106"/>
      <c r="C19" s="363"/>
      <c r="D19" s="462"/>
      <c r="E19" s="16"/>
      <c r="F19" s="462"/>
      <c r="G19" s="16"/>
      <c r="H19" s="462"/>
      <c r="I19" s="16"/>
      <c r="J19" s="462"/>
      <c r="K19" s="16"/>
      <c r="L19" s="462"/>
      <c r="M19" s="53"/>
      <c r="N19" s="462"/>
      <c r="O19" s="462"/>
      <c r="P19" s="462"/>
      <c r="Q19" s="462"/>
      <c r="R19" s="462"/>
      <c r="S19" s="462"/>
      <c r="T19" s="462"/>
      <c r="U19" s="462"/>
      <c r="V19" s="462"/>
      <c r="W19" s="362"/>
      <c r="X19" s="346"/>
      <c r="Y19" s="346"/>
      <c r="Z19" s="346"/>
      <c r="AA19" s="346"/>
      <c r="AB19" s="346"/>
      <c r="AC19" s="346"/>
      <c r="AD19" s="346"/>
      <c r="AE19" s="346"/>
      <c r="AF19" s="17"/>
      <c r="AG19" s="361"/>
      <c r="AH19" s="16"/>
      <c r="AI19" s="16"/>
      <c r="AJ19" s="16"/>
      <c r="AK19" s="16"/>
      <c r="AL19" s="16"/>
      <c r="AM19" s="16"/>
      <c r="AN19" s="16"/>
      <c r="AO19" s="17"/>
      <c r="AP19" s="17"/>
      <c r="AQ19" s="38"/>
      <c r="AR19" s="16"/>
      <c r="AS19" s="16"/>
      <c r="AT19" s="16"/>
      <c r="AU19" s="16"/>
      <c r="AV19" s="16"/>
      <c r="AW19" s="16"/>
      <c r="AX19" s="16"/>
      <c r="AY19" s="456"/>
    </row>
    <row r="20" spans="1:51" ht="12.4" customHeight="1" x14ac:dyDescent="0.2">
      <c r="A20" s="462"/>
      <c r="B20" s="350" t="s">
        <v>176</v>
      </c>
      <c r="C20" s="360">
        <v>769400000</v>
      </c>
      <c r="D20" s="462"/>
      <c r="E20" s="342">
        <v>0</v>
      </c>
      <c r="F20" s="462"/>
      <c r="G20" s="348">
        <v>0</v>
      </c>
      <c r="H20" s="462"/>
      <c r="I20" s="348">
        <v>0.02</v>
      </c>
      <c r="J20" s="462"/>
      <c r="K20" s="348">
        <v>0.02</v>
      </c>
      <c r="L20" s="462"/>
      <c r="M20" s="360">
        <v>784800000</v>
      </c>
      <c r="N20" s="462"/>
      <c r="O20" s="348">
        <v>0.01</v>
      </c>
      <c r="P20" s="462"/>
      <c r="Q20" s="348">
        <v>-0.01</v>
      </c>
      <c r="R20" s="462"/>
      <c r="S20" s="348">
        <v>-0.09</v>
      </c>
      <c r="T20" s="462"/>
      <c r="U20" s="348">
        <v>-0.09</v>
      </c>
      <c r="V20" s="462"/>
      <c r="W20" s="359">
        <v>740600000</v>
      </c>
      <c r="X20" s="346"/>
      <c r="Y20" s="345">
        <v>-1.521E-2</v>
      </c>
      <c r="Z20" s="358"/>
      <c r="AA20" s="345">
        <v>7.2100000000000003E-3</v>
      </c>
      <c r="AB20" s="346"/>
      <c r="AC20" s="345">
        <v>5.6739999999999999E-2</v>
      </c>
      <c r="AD20" s="346"/>
      <c r="AE20" s="357">
        <v>4.8739999999999999E-2</v>
      </c>
      <c r="AF20" s="17"/>
      <c r="AG20" s="356">
        <v>790900000</v>
      </c>
      <c r="AH20" s="16"/>
      <c r="AI20" s="348">
        <v>0.01</v>
      </c>
      <c r="AJ20" s="16"/>
      <c r="AK20" s="348">
        <v>0.01</v>
      </c>
      <c r="AL20" s="16"/>
      <c r="AM20" s="348">
        <v>-0.08</v>
      </c>
      <c r="AN20" s="16"/>
      <c r="AO20" s="355">
        <v>-0.06</v>
      </c>
      <c r="AP20" s="17"/>
      <c r="AQ20" s="63">
        <v>3085600000</v>
      </c>
      <c r="AR20" s="246"/>
      <c r="AS20" s="348">
        <v>1.0000000000000001E-9</v>
      </c>
      <c r="AT20" s="16"/>
      <c r="AU20" s="348">
        <v>1E-8</v>
      </c>
      <c r="AV20" s="16"/>
      <c r="AW20" s="348">
        <v>-0.03</v>
      </c>
      <c r="AX20" s="16"/>
      <c r="AY20" s="457">
        <v>-0.02</v>
      </c>
    </row>
    <row r="21" spans="1:51" ht="12.4" customHeight="1" x14ac:dyDescent="0.2">
      <c r="A21" s="462"/>
      <c r="B21" s="106"/>
      <c r="C21" s="130"/>
      <c r="D21" s="462"/>
      <c r="E21" s="16"/>
      <c r="F21" s="462"/>
      <c r="G21" s="16"/>
      <c r="H21" s="462"/>
      <c r="I21" s="16"/>
      <c r="J21" s="462"/>
      <c r="K21" s="16"/>
      <c r="L21" s="462"/>
      <c r="M21" s="130"/>
      <c r="N21" s="462"/>
      <c r="O21" s="16"/>
      <c r="P21" s="462"/>
      <c r="Q21" s="462"/>
      <c r="R21" s="462"/>
      <c r="S21" s="462"/>
      <c r="T21" s="462"/>
      <c r="U21" s="16"/>
      <c r="V21" s="462"/>
      <c r="W21" s="352"/>
      <c r="X21" s="346"/>
      <c r="Y21" s="346"/>
      <c r="Z21" s="346"/>
      <c r="AA21" s="346"/>
      <c r="AB21" s="346"/>
      <c r="AC21" s="346"/>
      <c r="AD21" s="346"/>
      <c r="AE21" s="346"/>
      <c r="AF21" s="17"/>
      <c r="AG21" s="351"/>
      <c r="AH21" s="16"/>
      <c r="AI21" s="16"/>
      <c r="AJ21" s="16"/>
      <c r="AK21" s="16"/>
      <c r="AL21" s="16"/>
      <c r="AM21" s="16"/>
      <c r="AN21" s="16"/>
      <c r="AO21" s="17"/>
      <c r="AP21" s="17"/>
      <c r="AQ21" s="212"/>
      <c r="AR21" s="16"/>
      <c r="AS21" s="16"/>
      <c r="AT21" s="16"/>
      <c r="AU21" s="16"/>
      <c r="AV21" s="16"/>
      <c r="AW21" s="16"/>
      <c r="AX21" s="16"/>
      <c r="AY21" s="456"/>
    </row>
    <row r="22" spans="1:51" ht="12.4" customHeight="1" x14ac:dyDescent="0.2">
      <c r="A22" s="462"/>
      <c r="B22" s="350" t="s">
        <v>177</v>
      </c>
      <c r="C22" s="349">
        <v>5228300000</v>
      </c>
      <c r="D22" s="462"/>
      <c r="E22" s="342">
        <v>0</v>
      </c>
      <c r="F22" s="462"/>
      <c r="G22" s="348">
        <v>-0.01</v>
      </c>
      <c r="H22" s="462"/>
      <c r="I22" s="348">
        <v>0.08</v>
      </c>
      <c r="J22" s="462"/>
      <c r="K22" s="348">
        <v>7.0000000000000007E-2</v>
      </c>
      <c r="L22" s="462"/>
      <c r="M22" s="349">
        <v>5824300000</v>
      </c>
      <c r="N22" s="462"/>
      <c r="O22" s="348">
        <v>0.04</v>
      </c>
      <c r="P22" s="462"/>
      <c r="Q22" s="348">
        <v>-0.01</v>
      </c>
      <c r="R22" s="462"/>
      <c r="S22" s="348">
        <v>0.05</v>
      </c>
      <c r="T22" s="462"/>
      <c r="U22" s="348">
        <v>0.08</v>
      </c>
      <c r="V22" s="462"/>
      <c r="W22" s="347">
        <v>5658000000</v>
      </c>
      <c r="X22" s="346"/>
      <c r="Y22" s="345">
        <v>2.0029999999999999E-2</v>
      </c>
      <c r="Z22" s="346"/>
      <c r="AA22" s="345">
        <v>-9.0000000000000006E-5</v>
      </c>
      <c r="AB22" s="346"/>
      <c r="AC22" s="345">
        <v>6.9870000000000002E-2</v>
      </c>
      <c r="AD22" s="346"/>
      <c r="AE22" s="345">
        <v>8.9800000000000005E-2</v>
      </c>
      <c r="AF22" s="21"/>
      <c r="AG22" s="344">
        <v>6160700000</v>
      </c>
      <c r="AH22" s="246"/>
      <c r="AI22" s="343">
        <v>0.02</v>
      </c>
      <c r="AJ22" s="246"/>
      <c r="AK22" s="343">
        <v>0.01</v>
      </c>
      <c r="AL22" s="246"/>
      <c r="AM22" s="343">
        <v>0.04</v>
      </c>
      <c r="AN22" s="246"/>
      <c r="AO22" s="342">
        <v>7.0000000000000007E-2</v>
      </c>
      <c r="AP22" s="17"/>
      <c r="AQ22" s="347">
        <v>22871300000</v>
      </c>
      <c r="AR22" s="246"/>
      <c r="AS22" s="343">
        <v>0.02</v>
      </c>
      <c r="AT22" s="246"/>
      <c r="AU22" s="343">
        <v>-9.9999999999999995E-8</v>
      </c>
      <c r="AV22" s="246"/>
      <c r="AW22" s="343">
        <v>0.06</v>
      </c>
      <c r="AX22" s="246"/>
      <c r="AY22" s="455">
        <v>0.08</v>
      </c>
    </row>
    <row r="23" spans="1:51" ht="12.4" customHeight="1" thickBot="1" x14ac:dyDescent="0.25">
      <c r="A23" s="462"/>
      <c r="B23" s="340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338"/>
      <c r="AB23" s="287"/>
      <c r="AC23" s="287"/>
      <c r="AD23" s="287"/>
      <c r="AE23" s="287"/>
      <c r="AF23" s="338"/>
      <c r="AG23" s="339"/>
      <c r="AH23" s="287"/>
      <c r="AI23" s="287"/>
      <c r="AJ23" s="287"/>
      <c r="AK23" s="287"/>
      <c r="AL23" s="287"/>
      <c r="AM23" s="287"/>
      <c r="AN23" s="287"/>
      <c r="AO23" s="338"/>
      <c r="AP23" s="337"/>
      <c r="AQ23" s="287"/>
      <c r="AR23" s="287"/>
      <c r="AS23" s="287"/>
      <c r="AT23" s="287"/>
      <c r="AU23" s="287"/>
      <c r="AV23" s="287"/>
      <c r="AW23" s="287"/>
      <c r="AX23" s="287"/>
      <c r="AY23" s="336"/>
    </row>
    <row r="24" spans="1:51" ht="12.4" customHeight="1" x14ac:dyDescent="0.2">
      <c r="A24" s="46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9"/>
      <c r="AF24" s="9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2.4" customHeight="1" x14ac:dyDescent="0.2">
      <c r="A25" s="462"/>
      <c r="B25" s="585" t="s">
        <v>155</v>
      </c>
      <c r="C25" s="515"/>
      <c r="D25" s="515"/>
      <c r="E25" s="515"/>
      <c r="F25" s="515"/>
      <c r="G25" s="515"/>
      <c r="H25" s="515"/>
      <c r="I25" s="515"/>
      <c r="J25" s="515"/>
      <c r="K25" s="516"/>
      <c r="L25" s="26"/>
      <c r="M25" s="26"/>
      <c r="N25" s="26"/>
      <c r="O25" s="26"/>
      <c r="P25" s="26"/>
      <c r="Q25" s="26"/>
      <c r="R25" s="26"/>
      <c r="S25" s="463"/>
      <c r="T25" s="462"/>
      <c r="U25" s="462"/>
      <c r="V25" s="462"/>
      <c r="W25" s="462"/>
      <c r="X25" s="462"/>
      <c r="Y25" s="462"/>
      <c r="Z25" s="462"/>
      <c r="AA25" s="462"/>
      <c r="AB25" s="462"/>
      <c r="AC25" s="462"/>
      <c r="AD25" s="462"/>
      <c r="AE25" s="476"/>
      <c r="AF25" s="476"/>
      <c r="AG25" s="476"/>
      <c r="AH25" s="476"/>
      <c r="AI25" s="476"/>
      <c r="AJ25" s="476"/>
      <c r="AK25" s="476"/>
      <c r="AL25" s="476"/>
      <c r="AM25" s="476"/>
      <c r="AN25" s="476"/>
      <c r="AO25" s="476"/>
      <c r="AP25" s="476"/>
      <c r="AQ25" s="476"/>
      <c r="AR25" s="476"/>
      <c r="AS25" s="476"/>
      <c r="AT25" s="476"/>
      <c r="AU25" s="476"/>
      <c r="AV25" s="476"/>
      <c r="AW25" s="476"/>
      <c r="AX25" s="476"/>
      <c r="AY25" s="476"/>
    </row>
    <row r="26" spans="1:51" ht="12.4" customHeight="1" x14ac:dyDescent="0.2">
      <c r="A26" s="462"/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  <c r="S26" s="462"/>
      <c r="T26" s="462"/>
      <c r="U26" s="462"/>
      <c r="V26" s="462"/>
      <c r="W26" s="462"/>
      <c r="X26" s="462"/>
      <c r="Y26" s="462"/>
      <c r="Z26" s="462"/>
      <c r="AA26" s="462"/>
      <c r="AB26" s="462"/>
      <c r="AC26" s="462"/>
      <c r="AD26" s="462"/>
      <c r="AE26" s="476"/>
      <c r="AF26" s="476"/>
      <c r="AG26" s="476"/>
      <c r="AH26" s="476"/>
      <c r="AI26" s="476"/>
      <c r="AJ26" s="476"/>
      <c r="AK26" s="476"/>
      <c r="AL26" s="476"/>
      <c r="AM26" s="476"/>
      <c r="AN26" s="476"/>
      <c r="AO26" s="476"/>
      <c r="AP26" s="476"/>
      <c r="AQ26" s="476"/>
      <c r="AR26" s="476"/>
      <c r="AS26" s="476"/>
      <c r="AT26" s="476"/>
      <c r="AU26" s="476"/>
      <c r="AV26" s="476"/>
      <c r="AW26" s="476"/>
      <c r="AX26" s="476"/>
      <c r="AY26" s="476"/>
    </row>
    <row r="27" spans="1:51" ht="12.4" customHeight="1" x14ac:dyDescent="0.2">
      <c r="A27" s="462"/>
      <c r="B27" s="607" t="s">
        <v>34</v>
      </c>
      <c r="C27" s="522"/>
      <c r="D27" s="522"/>
      <c r="E27" s="522"/>
      <c r="F27" s="522"/>
      <c r="G27" s="522"/>
      <c r="H27" s="522"/>
      <c r="I27" s="522"/>
      <c r="J27" s="522"/>
      <c r="K27" s="590"/>
      <c r="L27" s="462"/>
      <c r="M27" s="462"/>
      <c r="N27" s="462"/>
      <c r="O27" s="462"/>
      <c r="P27" s="462"/>
      <c r="Q27" s="462"/>
      <c r="R27" s="462"/>
      <c r="S27" s="462"/>
      <c r="T27" s="462"/>
      <c r="U27" s="462"/>
      <c r="V27" s="462"/>
      <c r="W27" s="462"/>
      <c r="X27" s="462"/>
      <c r="Y27" s="462"/>
      <c r="Z27" s="462"/>
      <c r="AA27" s="462"/>
      <c r="AB27" s="462"/>
      <c r="AC27" s="462"/>
      <c r="AD27" s="462"/>
      <c r="AE27" s="476"/>
      <c r="AF27" s="476"/>
      <c r="AG27" s="476"/>
      <c r="AH27" s="476"/>
      <c r="AI27" s="476"/>
      <c r="AJ27" s="476"/>
      <c r="AK27" s="476"/>
      <c r="AL27" s="476"/>
      <c r="AM27" s="476"/>
      <c r="AN27" s="476"/>
      <c r="AO27" s="476"/>
      <c r="AP27" s="476"/>
      <c r="AQ27" s="476"/>
      <c r="AR27" s="476"/>
      <c r="AS27" s="476"/>
      <c r="AT27" s="476"/>
      <c r="AU27" s="476"/>
      <c r="AV27" s="476"/>
      <c r="AW27" s="476"/>
      <c r="AX27" s="476"/>
      <c r="AY27" s="476"/>
    </row>
    <row r="28" spans="1:51" ht="12.4" customHeight="1" x14ac:dyDescent="0.2">
      <c r="A28" s="462"/>
      <c r="B28" s="462"/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  <c r="R28" s="462"/>
      <c r="S28" s="462"/>
      <c r="T28" s="462"/>
      <c r="U28" s="462"/>
      <c r="V28" s="462"/>
      <c r="W28" s="462"/>
      <c r="X28" s="462"/>
      <c r="Y28" s="462"/>
      <c r="Z28" s="462"/>
      <c r="AA28" s="462"/>
      <c r="AB28" s="462"/>
      <c r="AC28" s="462"/>
      <c r="AD28" s="462"/>
      <c r="AE28" s="476"/>
      <c r="AF28" s="476"/>
      <c r="AG28" s="476"/>
      <c r="AH28" s="476"/>
      <c r="AI28" s="476"/>
      <c r="AJ28" s="476"/>
      <c r="AK28" s="476"/>
      <c r="AL28" s="476"/>
      <c r="AM28" s="476"/>
      <c r="AN28" s="476"/>
      <c r="AO28" s="476"/>
      <c r="AP28" s="476"/>
      <c r="AQ28" s="476"/>
      <c r="AR28" s="476"/>
      <c r="AS28" s="476"/>
      <c r="AT28" s="476"/>
      <c r="AU28" s="476"/>
      <c r="AV28" s="476"/>
      <c r="AW28" s="476"/>
      <c r="AX28" s="476"/>
      <c r="AY28" s="476"/>
    </row>
    <row r="29" spans="1:51" ht="12.4" customHeight="1" x14ac:dyDescent="0.2">
      <c r="A29" s="462"/>
      <c r="B29" s="557" t="s">
        <v>178</v>
      </c>
      <c r="C29" s="522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463"/>
      <c r="AF29" s="463"/>
      <c r="AG29" s="463"/>
      <c r="AH29" s="463"/>
      <c r="AI29" s="463"/>
      <c r="AJ29" s="463"/>
      <c r="AK29" s="463"/>
      <c r="AL29" s="463"/>
      <c r="AM29" s="463"/>
      <c r="AN29" s="463"/>
      <c r="AO29" s="463"/>
      <c r="AP29" s="463"/>
      <c r="AQ29" s="463"/>
      <c r="AR29" s="463"/>
      <c r="AS29" s="463"/>
      <c r="AT29" s="463"/>
      <c r="AU29" s="463"/>
      <c r="AV29" s="463"/>
      <c r="AW29" s="463"/>
      <c r="AX29" s="463"/>
      <c r="AY29" s="463"/>
    </row>
    <row r="30" spans="1:51" ht="12.4" customHeight="1" x14ac:dyDescent="0.2">
      <c r="A30" s="462"/>
      <c r="B30" s="629"/>
      <c r="C30" s="522"/>
      <c r="D30" s="522"/>
      <c r="E30" s="522"/>
      <c r="F30" s="522"/>
      <c r="G30" s="522"/>
      <c r="H30" s="522"/>
      <c r="I30" s="522"/>
      <c r="J30" s="522"/>
      <c r="K30" s="590"/>
      <c r="L30" s="462"/>
      <c r="M30" s="462"/>
      <c r="N30" s="462"/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2"/>
      <c r="AA30" s="462"/>
      <c r="AB30" s="462"/>
      <c r="AC30" s="462"/>
      <c r="AD30" s="462"/>
      <c r="AE30" s="476"/>
      <c r="AF30" s="476"/>
      <c r="AG30" s="462"/>
      <c r="AH30" s="462"/>
      <c r="AI30" s="462"/>
      <c r="AJ30" s="462"/>
      <c r="AK30" s="462"/>
      <c r="AL30" s="462"/>
      <c r="AM30" s="462"/>
      <c r="AN30" s="462"/>
      <c r="AO30" s="462"/>
      <c r="AP30" s="462"/>
      <c r="AQ30" s="462"/>
      <c r="AR30" s="462"/>
      <c r="AS30" s="462"/>
      <c r="AT30" s="462"/>
      <c r="AU30" s="462"/>
      <c r="AV30" s="462"/>
      <c r="AW30" s="462"/>
      <c r="AX30" s="462"/>
      <c r="AY30" s="462"/>
    </row>
    <row r="31" spans="1:51" ht="12.4" customHeight="1" x14ac:dyDescent="0.2">
      <c r="A31" s="462"/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2"/>
      <c r="S31" s="462"/>
      <c r="T31" s="462"/>
      <c r="U31" s="462"/>
      <c r="V31" s="462"/>
      <c r="W31" s="462"/>
      <c r="X31" s="462"/>
      <c r="Y31" s="462"/>
      <c r="Z31" s="462"/>
      <c r="AA31" s="462"/>
      <c r="AB31" s="462"/>
      <c r="AC31" s="462"/>
      <c r="AD31" s="462"/>
      <c r="AE31" s="476"/>
      <c r="AF31" s="476"/>
      <c r="AG31" s="462"/>
      <c r="AH31" s="462"/>
      <c r="AI31" s="462"/>
      <c r="AJ31" s="462"/>
      <c r="AK31" s="462"/>
      <c r="AL31" s="462"/>
      <c r="AM31" s="462"/>
      <c r="AN31" s="462"/>
      <c r="AO31" s="462"/>
      <c r="AP31" s="462"/>
      <c r="AQ31" s="462"/>
      <c r="AR31" s="462"/>
      <c r="AS31" s="462"/>
      <c r="AT31" s="462"/>
      <c r="AU31" s="462"/>
      <c r="AV31" s="462"/>
      <c r="AW31" s="462"/>
      <c r="AX31" s="462"/>
      <c r="AY31" s="462"/>
    </row>
    <row r="32" spans="1:51" ht="12.4" customHeight="1" x14ac:dyDescent="0.2">
      <c r="A32" s="462"/>
      <c r="B32" s="630"/>
      <c r="C32" s="51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2"/>
      <c r="S32" s="462"/>
      <c r="T32" s="462"/>
      <c r="U32" s="462"/>
      <c r="V32" s="462"/>
      <c r="W32" s="462"/>
      <c r="X32" s="462"/>
      <c r="Y32" s="462"/>
      <c r="Z32" s="462"/>
      <c r="AA32" s="462"/>
      <c r="AB32" s="462"/>
      <c r="AC32" s="462"/>
      <c r="AD32" s="462"/>
      <c r="AE32" s="476"/>
      <c r="AF32" s="476"/>
      <c r="AG32" s="462"/>
      <c r="AH32" s="462"/>
      <c r="AI32" s="462"/>
      <c r="AJ32" s="462"/>
      <c r="AK32" s="462"/>
      <c r="AL32" s="462"/>
      <c r="AM32" s="462"/>
      <c r="AN32" s="462"/>
      <c r="AO32" s="462"/>
      <c r="AP32" s="462"/>
      <c r="AQ32" s="462"/>
      <c r="AR32" s="462"/>
      <c r="AS32" s="462"/>
      <c r="AT32" s="462"/>
      <c r="AU32" s="462"/>
      <c r="AV32" s="462"/>
      <c r="AW32" s="462"/>
      <c r="AX32" s="462"/>
      <c r="AY32" s="462"/>
    </row>
    <row r="33" spans="1:51" ht="12.4" customHeight="1" x14ac:dyDescent="0.2">
      <c r="A33" s="462"/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2"/>
      <c r="S33" s="462"/>
      <c r="T33" s="462"/>
      <c r="U33" s="462"/>
      <c r="V33" s="462"/>
      <c r="W33" s="462"/>
      <c r="X33" s="462"/>
      <c r="Y33" s="462"/>
      <c r="Z33" s="462"/>
      <c r="AA33" s="462"/>
      <c r="AB33" s="462"/>
      <c r="AC33" s="462"/>
      <c r="AD33" s="462"/>
      <c r="AE33" s="476"/>
      <c r="AF33" s="476"/>
      <c r="AG33" s="462"/>
      <c r="AH33" s="462"/>
      <c r="AI33" s="462"/>
      <c r="AJ33" s="462"/>
      <c r="AK33" s="462"/>
      <c r="AL33" s="462"/>
      <c r="AM33" s="462"/>
      <c r="AN33" s="462"/>
      <c r="AO33" s="462"/>
      <c r="AP33" s="462"/>
      <c r="AQ33" s="462"/>
      <c r="AR33" s="462"/>
      <c r="AS33" s="462"/>
      <c r="AT33" s="462"/>
      <c r="AU33" s="462"/>
      <c r="AV33" s="462"/>
      <c r="AW33" s="462"/>
      <c r="AX33" s="462"/>
      <c r="AY33" s="462"/>
    </row>
    <row r="34" spans="1:51" ht="18.75" customHeight="1" x14ac:dyDescent="0.2">
      <c r="A34" s="462"/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2"/>
      <c r="R34" s="462"/>
      <c r="S34" s="462"/>
      <c r="T34" s="462"/>
      <c r="U34" s="462"/>
      <c r="V34" s="462"/>
      <c r="W34" s="462"/>
      <c r="X34" s="462"/>
      <c r="Y34" s="462"/>
      <c r="Z34" s="462"/>
      <c r="AA34" s="462"/>
      <c r="AB34" s="462"/>
      <c r="AC34" s="462"/>
      <c r="AD34" s="462"/>
      <c r="AE34" s="476"/>
      <c r="AF34" s="476"/>
      <c r="AG34" s="462"/>
      <c r="AH34" s="462"/>
      <c r="AI34" s="462"/>
      <c r="AJ34" s="462"/>
      <c r="AK34" s="462"/>
      <c r="AL34" s="462"/>
      <c r="AM34" s="462"/>
      <c r="AN34" s="462"/>
      <c r="AO34" s="462"/>
      <c r="AP34" s="462"/>
      <c r="AQ34" s="462"/>
      <c r="AR34" s="462"/>
      <c r="AS34" s="462"/>
      <c r="AT34" s="462"/>
      <c r="AU34" s="462"/>
      <c r="AV34" s="462"/>
      <c r="AW34" s="462"/>
      <c r="AX34" s="462"/>
      <c r="AY34" s="462"/>
    </row>
    <row r="35" spans="1:51" ht="18.75" customHeight="1" x14ac:dyDescent="0.2">
      <c r="A35" s="462"/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  <c r="V35" s="462"/>
      <c r="W35" s="462"/>
      <c r="X35" s="462"/>
      <c r="Y35" s="462"/>
      <c r="Z35" s="462"/>
      <c r="AA35" s="462"/>
      <c r="AB35" s="462"/>
      <c r="AC35" s="462"/>
      <c r="AD35" s="462"/>
      <c r="AE35" s="476"/>
      <c r="AF35" s="476"/>
      <c r="AG35" s="462"/>
      <c r="AH35" s="462"/>
      <c r="AI35" s="462"/>
      <c r="AJ35" s="462"/>
      <c r="AK35" s="462"/>
      <c r="AL35" s="462"/>
      <c r="AM35" s="462"/>
      <c r="AN35" s="462"/>
      <c r="AO35" s="462"/>
      <c r="AP35" s="462"/>
      <c r="AQ35" s="462"/>
      <c r="AR35" s="462"/>
      <c r="AS35" s="462"/>
      <c r="AT35" s="462"/>
      <c r="AU35" s="462"/>
      <c r="AV35" s="462"/>
      <c r="AW35" s="462"/>
      <c r="AX35" s="462"/>
      <c r="AY35" s="462"/>
    </row>
    <row r="36" spans="1:51" ht="18.75" customHeight="1" x14ac:dyDescent="0.2">
      <c r="A36" s="462"/>
      <c r="B36" s="462"/>
      <c r="C36" s="462"/>
      <c r="D36" s="462"/>
      <c r="E36" s="462"/>
      <c r="F36" s="462"/>
      <c r="G36" s="462"/>
      <c r="H36" s="462"/>
      <c r="I36" s="462"/>
      <c r="J36" s="462"/>
      <c r="K36" s="462"/>
      <c r="L36" s="462"/>
      <c r="M36" s="462"/>
      <c r="N36" s="462"/>
      <c r="O36" s="462"/>
      <c r="P36" s="462"/>
      <c r="Q36" s="462"/>
      <c r="R36" s="462"/>
      <c r="S36" s="462"/>
      <c r="T36" s="462"/>
      <c r="U36" s="462"/>
      <c r="V36" s="462"/>
      <c r="W36" s="462"/>
      <c r="X36" s="462"/>
      <c r="Y36" s="462"/>
      <c r="Z36" s="462"/>
      <c r="AA36" s="462"/>
      <c r="AB36" s="462"/>
      <c r="AC36" s="462"/>
      <c r="AD36" s="462"/>
      <c r="AE36" s="476"/>
      <c r="AF36" s="476"/>
      <c r="AG36" s="462"/>
      <c r="AH36" s="462"/>
      <c r="AI36" s="462"/>
      <c r="AJ36" s="462"/>
      <c r="AK36" s="462"/>
      <c r="AL36" s="462"/>
      <c r="AM36" s="462"/>
      <c r="AN36" s="462"/>
      <c r="AO36" s="462"/>
      <c r="AP36" s="462"/>
      <c r="AQ36" s="462"/>
      <c r="AR36" s="462"/>
      <c r="AS36" s="462"/>
      <c r="AT36" s="462"/>
      <c r="AU36" s="462"/>
      <c r="AV36" s="462"/>
      <c r="AW36" s="462"/>
      <c r="AX36" s="462"/>
      <c r="AY36" s="462"/>
    </row>
    <row r="37" spans="1:51" ht="18.75" customHeight="1" x14ac:dyDescent="0.2">
      <c r="A37" s="462"/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62"/>
      <c r="R37" s="462"/>
      <c r="S37" s="462"/>
      <c r="T37" s="462"/>
      <c r="U37" s="462"/>
      <c r="V37" s="462"/>
      <c r="W37" s="462"/>
      <c r="X37" s="462"/>
      <c r="Y37" s="462"/>
      <c r="Z37" s="462"/>
      <c r="AA37" s="462"/>
      <c r="AB37" s="462"/>
      <c r="AC37" s="462"/>
      <c r="AD37" s="462"/>
      <c r="AE37" s="476"/>
      <c r="AF37" s="476"/>
      <c r="AG37" s="462"/>
      <c r="AH37" s="462"/>
      <c r="AI37" s="462"/>
      <c r="AJ37" s="462"/>
      <c r="AK37" s="462"/>
      <c r="AL37" s="462"/>
      <c r="AM37" s="462"/>
      <c r="AN37" s="462"/>
      <c r="AO37" s="462"/>
      <c r="AP37" s="462"/>
      <c r="AQ37" s="462"/>
      <c r="AR37" s="462"/>
      <c r="AS37" s="462"/>
      <c r="AT37" s="462"/>
      <c r="AU37" s="462"/>
      <c r="AV37" s="462"/>
      <c r="AW37" s="462"/>
      <c r="AX37" s="462"/>
      <c r="AY37" s="462"/>
    </row>
    <row r="38" spans="1:51" ht="18.75" customHeight="1" x14ac:dyDescent="0.2">
      <c r="A38" s="462"/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  <c r="T38" s="462"/>
      <c r="U38" s="462"/>
      <c r="V38" s="462"/>
      <c r="W38" s="462"/>
      <c r="X38" s="462"/>
      <c r="Y38" s="462"/>
      <c r="Z38" s="462"/>
      <c r="AA38" s="462"/>
      <c r="AB38" s="462"/>
      <c r="AC38" s="462"/>
      <c r="AD38" s="462"/>
      <c r="AE38" s="476"/>
      <c r="AF38" s="476"/>
      <c r="AG38" s="462"/>
      <c r="AH38" s="462"/>
      <c r="AI38" s="462"/>
      <c r="AJ38" s="462"/>
      <c r="AK38" s="462"/>
      <c r="AL38" s="462"/>
      <c r="AM38" s="462"/>
      <c r="AN38" s="462"/>
      <c r="AO38" s="462"/>
      <c r="AP38" s="462"/>
      <c r="AQ38" s="462"/>
      <c r="AR38" s="462"/>
      <c r="AS38" s="462"/>
      <c r="AT38" s="462"/>
      <c r="AU38" s="462"/>
      <c r="AV38" s="462"/>
      <c r="AW38" s="462"/>
      <c r="AX38" s="462"/>
      <c r="AY38" s="462"/>
    </row>
    <row r="39" spans="1:51" ht="18.75" customHeight="1" x14ac:dyDescent="0.2">
      <c r="A39" s="462"/>
      <c r="B39" s="462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62"/>
      <c r="Y39" s="462"/>
      <c r="Z39" s="462"/>
      <c r="AA39" s="462"/>
      <c r="AB39" s="462"/>
      <c r="AC39" s="462"/>
      <c r="AD39" s="462"/>
      <c r="AE39" s="476"/>
      <c r="AF39" s="476"/>
      <c r="AG39" s="462"/>
      <c r="AH39" s="462"/>
      <c r="AI39" s="462"/>
      <c r="AJ39" s="462"/>
      <c r="AK39" s="462"/>
      <c r="AL39" s="462"/>
      <c r="AM39" s="462"/>
      <c r="AN39" s="462"/>
      <c r="AO39" s="462"/>
      <c r="AP39" s="462"/>
      <c r="AQ39" s="462"/>
      <c r="AR39" s="462"/>
      <c r="AS39" s="462"/>
      <c r="AT39" s="462"/>
      <c r="AU39" s="462"/>
      <c r="AV39" s="462"/>
      <c r="AW39" s="462"/>
      <c r="AX39" s="462"/>
      <c r="AY39" s="462"/>
    </row>
    <row r="40" spans="1:51" ht="18.75" customHeight="1" x14ac:dyDescent="0.2">
      <c r="A40" s="462"/>
      <c r="B40" s="462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62"/>
      <c r="R40" s="462"/>
      <c r="S40" s="462"/>
      <c r="T40" s="462"/>
      <c r="U40" s="462"/>
      <c r="V40" s="462"/>
      <c r="W40" s="462"/>
      <c r="X40" s="462"/>
      <c r="Y40" s="462"/>
      <c r="Z40" s="462"/>
      <c r="AA40" s="462"/>
      <c r="AB40" s="462"/>
      <c r="AC40" s="462"/>
      <c r="AD40" s="462"/>
      <c r="AE40" s="476"/>
      <c r="AF40" s="476"/>
      <c r="AG40" s="462"/>
      <c r="AH40" s="462"/>
      <c r="AI40" s="462"/>
      <c r="AJ40" s="462"/>
      <c r="AK40" s="462"/>
      <c r="AL40" s="462"/>
      <c r="AM40" s="462"/>
      <c r="AN40" s="462"/>
      <c r="AO40" s="462"/>
      <c r="AP40" s="462"/>
      <c r="AQ40" s="462"/>
      <c r="AR40" s="462"/>
      <c r="AS40" s="462"/>
      <c r="AT40" s="462"/>
      <c r="AU40" s="462"/>
      <c r="AV40" s="462"/>
      <c r="AW40" s="462"/>
      <c r="AX40" s="462"/>
      <c r="AY40" s="462"/>
    </row>
    <row r="41" spans="1:51" ht="18.75" customHeight="1" x14ac:dyDescent="0.2">
      <c r="A41" s="462"/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O41" s="462"/>
      <c r="P41" s="462"/>
      <c r="Q41" s="462"/>
      <c r="R41" s="462"/>
      <c r="S41" s="462"/>
      <c r="T41" s="462"/>
      <c r="U41" s="462"/>
      <c r="V41" s="462"/>
      <c r="W41" s="462"/>
      <c r="X41" s="462"/>
      <c r="Y41" s="462"/>
      <c r="Z41" s="462"/>
      <c r="AA41" s="462"/>
      <c r="AB41" s="462"/>
      <c r="AC41" s="462"/>
      <c r="AD41" s="462"/>
      <c r="AE41" s="476"/>
      <c r="AF41" s="476"/>
      <c r="AG41" s="462"/>
      <c r="AH41" s="462"/>
      <c r="AI41" s="462"/>
      <c r="AJ41" s="462"/>
      <c r="AK41" s="462"/>
      <c r="AL41" s="462"/>
      <c r="AM41" s="462"/>
      <c r="AN41" s="462"/>
      <c r="AO41" s="462"/>
      <c r="AP41" s="462"/>
      <c r="AQ41" s="462"/>
      <c r="AR41" s="462"/>
      <c r="AS41" s="462"/>
      <c r="AT41" s="462"/>
      <c r="AU41" s="462"/>
      <c r="AV41" s="462"/>
      <c r="AW41" s="462"/>
      <c r="AX41" s="462"/>
      <c r="AY41" s="462"/>
    </row>
    <row r="42" spans="1:51" ht="18.75" customHeight="1" x14ac:dyDescent="0.2">
      <c r="A42" s="462"/>
      <c r="B42" s="462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2"/>
      <c r="P42" s="462"/>
      <c r="Q42" s="462"/>
      <c r="R42" s="462"/>
      <c r="S42" s="462"/>
      <c r="T42" s="462"/>
      <c r="U42" s="462"/>
      <c r="V42" s="462"/>
      <c r="W42" s="462"/>
      <c r="X42" s="462"/>
      <c r="Y42" s="462"/>
      <c r="Z42" s="462"/>
      <c r="AA42" s="462"/>
      <c r="AB42" s="462"/>
      <c r="AC42" s="462"/>
      <c r="AD42" s="462"/>
      <c r="AE42" s="476"/>
      <c r="AF42" s="476"/>
      <c r="AG42" s="462"/>
      <c r="AH42" s="462"/>
      <c r="AI42" s="462"/>
      <c r="AJ42" s="462"/>
      <c r="AK42" s="462"/>
      <c r="AL42" s="462"/>
      <c r="AM42" s="462"/>
      <c r="AN42" s="462"/>
      <c r="AO42" s="462"/>
      <c r="AP42" s="462"/>
      <c r="AQ42" s="462"/>
      <c r="AR42" s="462"/>
      <c r="AS42" s="462"/>
      <c r="AT42" s="462"/>
      <c r="AU42" s="462"/>
      <c r="AV42" s="462"/>
      <c r="AW42" s="462"/>
      <c r="AX42" s="462"/>
      <c r="AY42" s="462"/>
    </row>
    <row r="43" spans="1:51" ht="18.75" customHeight="1" x14ac:dyDescent="0.2">
      <c r="A43" s="462"/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462"/>
      <c r="T43" s="462"/>
      <c r="U43" s="462"/>
      <c r="V43" s="462"/>
      <c r="W43" s="462"/>
      <c r="X43" s="462"/>
      <c r="Y43" s="462"/>
      <c r="Z43" s="462"/>
      <c r="AA43" s="462"/>
      <c r="AB43" s="462"/>
      <c r="AC43" s="462"/>
      <c r="AD43" s="462"/>
      <c r="AE43" s="476"/>
      <c r="AF43" s="476"/>
      <c r="AG43" s="462"/>
      <c r="AH43" s="462"/>
      <c r="AI43" s="462"/>
      <c r="AJ43" s="462"/>
      <c r="AK43" s="462"/>
      <c r="AL43" s="462"/>
      <c r="AM43" s="462"/>
      <c r="AN43" s="462"/>
      <c r="AO43" s="462"/>
      <c r="AP43" s="462"/>
      <c r="AQ43" s="462"/>
      <c r="AR43" s="462"/>
      <c r="AS43" s="462"/>
      <c r="AT43" s="462"/>
      <c r="AU43" s="462"/>
      <c r="AV43" s="462"/>
      <c r="AW43" s="462"/>
      <c r="AX43" s="462"/>
      <c r="AY43" s="462"/>
    </row>
    <row r="44" spans="1:51" ht="18.75" customHeight="1" x14ac:dyDescent="0.2">
      <c r="A44" s="462"/>
      <c r="B44" s="462"/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2"/>
      <c r="W44" s="462"/>
      <c r="X44" s="462"/>
      <c r="Y44" s="462"/>
      <c r="Z44" s="462"/>
      <c r="AA44" s="462"/>
      <c r="AB44" s="462"/>
      <c r="AC44" s="462"/>
      <c r="AD44" s="462"/>
      <c r="AE44" s="476"/>
      <c r="AF44" s="476"/>
      <c r="AG44" s="462"/>
      <c r="AH44" s="462"/>
      <c r="AI44" s="462"/>
      <c r="AJ44" s="462"/>
      <c r="AK44" s="462"/>
      <c r="AL44" s="462"/>
      <c r="AM44" s="462"/>
      <c r="AN44" s="462"/>
      <c r="AO44" s="462"/>
      <c r="AP44" s="462"/>
      <c r="AQ44" s="462"/>
      <c r="AR44" s="462"/>
      <c r="AS44" s="462"/>
      <c r="AT44" s="462"/>
      <c r="AU44" s="462"/>
      <c r="AV44" s="462"/>
      <c r="AW44" s="462"/>
      <c r="AX44" s="462"/>
      <c r="AY44" s="462"/>
    </row>
    <row r="45" spans="1:51" ht="18.75" customHeight="1" x14ac:dyDescent="0.2">
      <c r="A45" s="462"/>
      <c r="B45" s="462"/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2"/>
      <c r="N45" s="462"/>
      <c r="O45" s="462"/>
      <c r="P45" s="462"/>
      <c r="Q45" s="462"/>
      <c r="R45" s="462"/>
      <c r="S45" s="462"/>
      <c r="T45" s="462"/>
      <c r="U45" s="462"/>
      <c r="V45" s="462"/>
      <c r="W45" s="462"/>
      <c r="X45" s="462"/>
      <c r="Y45" s="462"/>
      <c r="Z45" s="462"/>
      <c r="AA45" s="462"/>
      <c r="AB45" s="462"/>
      <c r="AC45" s="462"/>
      <c r="AD45" s="462"/>
      <c r="AE45" s="476"/>
      <c r="AF45" s="476"/>
      <c r="AG45" s="462"/>
      <c r="AH45" s="462"/>
      <c r="AI45" s="462"/>
      <c r="AJ45" s="462"/>
      <c r="AK45" s="462"/>
      <c r="AL45" s="462"/>
      <c r="AM45" s="462"/>
      <c r="AN45" s="462"/>
      <c r="AO45" s="462"/>
      <c r="AP45" s="462"/>
      <c r="AQ45" s="462"/>
      <c r="AR45" s="462"/>
      <c r="AS45" s="462"/>
      <c r="AT45" s="462"/>
      <c r="AU45" s="462"/>
      <c r="AV45" s="462"/>
      <c r="AW45" s="462"/>
      <c r="AX45" s="462"/>
      <c r="AY45" s="462"/>
    </row>
    <row r="46" spans="1:51" ht="18.75" customHeight="1" x14ac:dyDescent="0.2">
      <c r="A46" s="462"/>
      <c r="B46" s="462"/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62"/>
      <c r="T46" s="462"/>
      <c r="U46" s="462"/>
      <c r="V46" s="462"/>
      <c r="W46" s="462"/>
      <c r="X46" s="462"/>
      <c r="Y46" s="462"/>
      <c r="Z46" s="462"/>
      <c r="AA46" s="462"/>
      <c r="AB46" s="462"/>
      <c r="AC46" s="462"/>
      <c r="AD46" s="462"/>
      <c r="AE46" s="476"/>
      <c r="AF46" s="476"/>
      <c r="AG46" s="462"/>
      <c r="AH46" s="462"/>
      <c r="AI46" s="462"/>
      <c r="AJ46" s="462"/>
      <c r="AK46" s="462"/>
      <c r="AL46" s="462"/>
      <c r="AM46" s="462"/>
      <c r="AN46" s="462"/>
      <c r="AO46" s="462"/>
      <c r="AP46" s="462"/>
      <c r="AQ46" s="462"/>
      <c r="AR46" s="462"/>
      <c r="AS46" s="462"/>
      <c r="AT46" s="462"/>
      <c r="AU46" s="462"/>
      <c r="AV46" s="462"/>
      <c r="AW46" s="462"/>
      <c r="AX46" s="462"/>
      <c r="AY46" s="462"/>
    </row>
    <row r="47" spans="1:51" ht="18.75" customHeight="1" x14ac:dyDescent="0.2">
      <c r="A47" s="462"/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  <c r="O47" s="462"/>
      <c r="P47" s="462"/>
      <c r="Q47" s="462"/>
      <c r="R47" s="462"/>
      <c r="S47" s="462"/>
      <c r="T47" s="462"/>
      <c r="U47" s="462"/>
      <c r="V47" s="462"/>
      <c r="W47" s="462"/>
      <c r="X47" s="462"/>
      <c r="Y47" s="462"/>
      <c r="Z47" s="462"/>
      <c r="AA47" s="462"/>
      <c r="AB47" s="462"/>
      <c r="AC47" s="462"/>
      <c r="AD47" s="462"/>
      <c r="AE47" s="476"/>
      <c r="AF47" s="476"/>
      <c r="AG47" s="462"/>
      <c r="AH47" s="462"/>
      <c r="AI47" s="462"/>
      <c r="AJ47" s="462"/>
      <c r="AK47" s="462"/>
      <c r="AL47" s="462"/>
      <c r="AM47" s="462"/>
      <c r="AN47" s="462"/>
      <c r="AO47" s="462"/>
      <c r="AP47" s="462"/>
      <c r="AQ47" s="462"/>
      <c r="AR47" s="462"/>
      <c r="AS47" s="462"/>
      <c r="AT47" s="462"/>
      <c r="AU47" s="462"/>
      <c r="AV47" s="462"/>
      <c r="AW47" s="462"/>
      <c r="AX47" s="462"/>
      <c r="AY47" s="462"/>
    </row>
    <row r="48" spans="1:51" ht="18.75" customHeight="1" x14ac:dyDescent="0.2">
      <c r="A48" s="462"/>
      <c r="B48" s="462"/>
      <c r="C48" s="462"/>
      <c r="D48" s="462"/>
      <c r="E48" s="462"/>
      <c r="F48" s="462"/>
      <c r="G48" s="462"/>
      <c r="H48" s="462"/>
      <c r="I48" s="462"/>
      <c r="J48" s="462"/>
      <c r="K48" s="462"/>
      <c r="L48" s="462"/>
      <c r="M48" s="462"/>
      <c r="N48" s="462"/>
      <c r="O48" s="462"/>
      <c r="P48" s="462"/>
      <c r="Q48" s="462"/>
      <c r="R48" s="462"/>
      <c r="S48" s="462"/>
      <c r="T48" s="462"/>
      <c r="U48" s="462"/>
      <c r="V48" s="462"/>
      <c r="W48" s="462"/>
      <c r="X48" s="462"/>
      <c r="Y48" s="462"/>
      <c r="Z48" s="462"/>
      <c r="AA48" s="462"/>
      <c r="AB48" s="462"/>
      <c r="AC48" s="462"/>
      <c r="AD48" s="462"/>
      <c r="AE48" s="476"/>
      <c r="AF48" s="476"/>
      <c r="AG48" s="462"/>
      <c r="AH48" s="462"/>
      <c r="AI48" s="462"/>
      <c r="AJ48" s="462"/>
      <c r="AK48" s="462"/>
      <c r="AL48" s="462"/>
      <c r="AM48" s="462"/>
      <c r="AN48" s="462"/>
      <c r="AO48" s="462"/>
      <c r="AP48" s="462"/>
      <c r="AQ48" s="462"/>
      <c r="AR48" s="462"/>
      <c r="AS48" s="462"/>
      <c r="AT48" s="462"/>
      <c r="AU48" s="462"/>
      <c r="AV48" s="462"/>
      <c r="AW48" s="462"/>
      <c r="AX48" s="462"/>
      <c r="AY48" s="462"/>
    </row>
    <row r="49" spans="1:51" ht="18.75" customHeight="1" x14ac:dyDescent="0.2">
      <c r="A49" s="462"/>
      <c r="B49" s="462"/>
      <c r="C49" s="462"/>
      <c r="D49" s="462"/>
      <c r="E49" s="462"/>
      <c r="F49" s="462"/>
      <c r="G49" s="462"/>
      <c r="H49" s="462"/>
      <c r="I49" s="462"/>
      <c r="J49" s="462"/>
      <c r="K49" s="462"/>
      <c r="L49" s="462"/>
      <c r="M49" s="462"/>
      <c r="N49" s="462"/>
      <c r="O49" s="462"/>
      <c r="P49" s="462"/>
      <c r="Q49" s="462"/>
      <c r="R49" s="462"/>
      <c r="S49" s="462"/>
      <c r="T49" s="462"/>
      <c r="U49" s="462"/>
      <c r="V49" s="462"/>
      <c r="W49" s="462"/>
      <c r="X49" s="462"/>
      <c r="Y49" s="462"/>
      <c r="Z49" s="462"/>
      <c r="AA49" s="462"/>
      <c r="AB49" s="462"/>
      <c r="AC49" s="462"/>
      <c r="AD49" s="462"/>
      <c r="AE49" s="476"/>
      <c r="AF49" s="476"/>
      <c r="AG49" s="462"/>
      <c r="AH49" s="462"/>
      <c r="AI49" s="462"/>
      <c r="AJ49" s="462"/>
      <c r="AK49" s="462"/>
      <c r="AL49" s="462"/>
      <c r="AM49" s="462"/>
      <c r="AN49" s="462"/>
      <c r="AO49" s="462"/>
      <c r="AP49" s="462"/>
      <c r="AQ49" s="462"/>
      <c r="AR49" s="462"/>
      <c r="AS49" s="462"/>
      <c r="AT49" s="462"/>
      <c r="AU49" s="462"/>
      <c r="AV49" s="462"/>
      <c r="AW49" s="462"/>
      <c r="AX49" s="462"/>
      <c r="AY49" s="462"/>
    </row>
    <row r="50" spans="1:51" ht="18.75" customHeight="1" x14ac:dyDescent="0.2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62"/>
      <c r="U50" s="462"/>
      <c r="V50" s="462"/>
      <c r="W50" s="462"/>
      <c r="X50" s="462"/>
      <c r="Y50" s="462"/>
      <c r="Z50" s="462"/>
      <c r="AA50" s="462"/>
      <c r="AB50" s="462"/>
      <c r="AC50" s="462"/>
      <c r="AD50" s="462"/>
      <c r="AE50" s="476"/>
      <c r="AF50" s="476"/>
      <c r="AG50" s="462"/>
      <c r="AH50" s="462"/>
      <c r="AI50" s="462"/>
      <c r="AJ50" s="462"/>
      <c r="AK50" s="462"/>
      <c r="AL50" s="462"/>
      <c r="AM50" s="462"/>
      <c r="AN50" s="462"/>
      <c r="AO50" s="462"/>
      <c r="AP50" s="462"/>
      <c r="AQ50" s="462"/>
      <c r="AR50" s="462"/>
      <c r="AS50" s="462"/>
      <c r="AT50" s="462"/>
      <c r="AU50" s="462"/>
      <c r="AV50" s="462"/>
      <c r="AW50" s="462"/>
      <c r="AX50" s="462"/>
      <c r="AY50" s="462"/>
    </row>
    <row r="51" spans="1:51" ht="18.75" customHeight="1" x14ac:dyDescent="0.2">
      <c r="A51" s="462"/>
      <c r="B51" s="462"/>
      <c r="C51" s="462"/>
      <c r="D51" s="462"/>
      <c r="E51" s="462"/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62"/>
      <c r="U51" s="462"/>
      <c r="V51" s="462"/>
      <c r="W51" s="462"/>
      <c r="X51" s="462"/>
      <c r="Y51" s="462"/>
      <c r="Z51" s="462"/>
      <c r="AA51" s="462"/>
      <c r="AB51" s="462"/>
      <c r="AC51" s="462"/>
      <c r="AD51" s="462"/>
      <c r="AE51" s="476"/>
      <c r="AF51" s="476"/>
      <c r="AG51" s="462"/>
      <c r="AH51" s="462"/>
      <c r="AI51" s="462"/>
      <c r="AJ51" s="462"/>
      <c r="AK51" s="462"/>
      <c r="AL51" s="462"/>
      <c r="AM51" s="462"/>
      <c r="AN51" s="462"/>
      <c r="AO51" s="462"/>
      <c r="AP51" s="462"/>
      <c r="AQ51" s="462"/>
      <c r="AR51" s="462"/>
      <c r="AS51" s="462"/>
      <c r="AT51" s="462"/>
      <c r="AU51" s="462"/>
      <c r="AV51" s="462"/>
      <c r="AW51" s="462"/>
      <c r="AX51" s="462"/>
      <c r="AY51" s="462"/>
    </row>
    <row r="52" spans="1:51" ht="18.75" customHeight="1" x14ac:dyDescent="0.2">
      <c r="A52" s="462"/>
      <c r="B52" s="462"/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76"/>
      <c r="AF52" s="476"/>
      <c r="AG52" s="462"/>
      <c r="AH52" s="462"/>
      <c r="AI52" s="462"/>
      <c r="AJ52" s="462"/>
      <c r="AK52" s="462"/>
      <c r="AL52" s="462"/>
      <c r="AM52" s="462"/>
      <c r="AN52" s="462"/>
      <c r="AO52" s="462"/>
      <c r="AP52" s="462"/>
      <c r="AQ52" s="462"/>
      <c r="AR52" s="462"/>
      <c r="AS52" s="462"/>
      <c r="AT52" s="462"/>
      <c r="AU52" s="462"/>
      <c r="AV52" s="462"/>
      <c r="AW52" s="462"/>
      <c r="AX52" s="462"/>
      <c r="AY52" s="462"/>
    </row>
    <row r="53" spans="1:51" ht="18.75" customHeight="1" x14ac:dyDescent="0.2">
      <c r="A53" s="462"/>
      <c r="B53" s="462"/>
      <c r="C53" s="462"/>
      <c r="D53" s="462"/>
      <c r="E53" s="462"/>
      <c r="F53" s="462"/>
      <c r="G53" s="462"/>
      <c r="H53" s="462"/>
      <c r="I53" s="462"/>
      <c r="J53" s="462"/>
      <c r="K53" s="462"/>
      <c r="L53" s="462"/>
      <c r="M53" s="462"/>
      <c r="N53" s="462"/>
      <c r="O53" s="462"/>
      <c r="P53" s="462"/>
      <c r="Q53" s="462"/>
      <c r="R53" s="462"/>
      <c r="S53" s="462"/>
      <c r="T53" s="462"/>
      <c r="U53" s="462"/>
      <c r="V53" s="462"/>
      <c r="W53" s="462"/>
      <c r="X53" s="462"/>
      <c r="Y53" s="462"/>
      <c r="Z53" s="462"/>
      <c r="AA53" s="462"/>
      <c r="AB53" s="462"/>
      <c r="AC53" s="462"/>
      <c r="AD53" s="462"/>
      <c r="AE53" s="476"/>
      <c r="AF53" s="476"/>
      <c r="AG53" s="462"/>
      <c r="AH53" s="462"/>
      <c r="AI53" s="462"/>
      <c r="AJ53" s="462"/>
      <c r="AK53" s="462"/>
      <c r="AL53" s="462"/>
      <c r="AM53" s="462"/>
      <c r="AN53" s="462"/>
      <c r="AO53" s="462"/>
      <c r="AP53" s="462"/>
      <c r="AQ53" s="462"/>
      <c r="AR53" s="462"/>
      <c r="AS53" s="462"/>
      <c r="AT53" s="462"/>
      <c r="AU53" s="462"/>
      <c r="AV53" s="462"/>
      <c r="AW53" s="462"/>
      <c r="AX53" s="462"/>
      <c r="AY53" s="462"/>
    </row>
    <row r="54" spans="1:51" ht="18.75" customHeight="1" x14ac:dyDescent="0.2">
      <c r="A54" s="462"/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  <c r="W54" s="462"/>
      <c r="X54" s="462"/>
      <c r="Y54" s="462"/>
      <c r="Z54" s="462"/>
      <c r="AA54" s="462"/>
      <c r="AB54" s="462"/>
      <c r="AC54" s="462"/>
      <c r="AD54" s="462"/>
      <c r="AE54" s="476"/>
      <c r="AF54" s="476"/>
      <c r="AG54" s="462"/>
      <c r="AH54" s="462"/>
      <c r="AI54" s="462"/>
      <c r="AJ54" s="462"/>
      <c r="AK54" s="462"/>
      <c r="AL54" s="462"/>
      <c r="AM54" s="462"/>
      <c r="AN54" s="462"/>
      <c r="AO54" s="462"/>
      <c r="AP54" s="462"/>
      <c r="AQ54" s="462"/>
      <c r="AR54" s="462"/>
      <c r="AS54" s="462"/>
      <c r="AT54" s="462"/>
      <c r="AU54" s="462"/>
      <c r="AV54" s="462"/>
      <c r="AW54" s="462"/>
      <c r="AX54" s="462"/>
      <c r="AY54" s="462"/>
    </row>
    <row r="55" spans="1:51" ht="18.75" customHeight="1" x14ac:dyDescent="0.2">
      <c r="A55" s="462"/>
      <c r="B55" s="462"/>
      <c r="C55" s="462"/>
      <c r="D55" s="462"/>
      <c r="E55" s="462"/>
      <c r="F55" s="462"/>
      <c r="G55" s="462"/>
      <c r="H55" s="462"/>
      <c r="I55" s="462"/>
      <c r="J55" s="462"/>
      <c r="K55" s="462"/>
      <c r="L55" s="462"/>
      <c r="M55" s="462"/>
      <c r="N55" s="462"/>
      <c r="O55" s="462"/>
      <c r="P55" s="462"/>
      <c r="Q55" s="462"/>
      <c r="R55" s="462"/>
      <c r="S55" s="462"/>
      <c r="T55" s="462"/>
      <c r="U55" s="462"/>
      <c r="V55" s="462"/>
      <c r="W55" s="462"/>
      <c r="X55" s="462"/>
      <c r="Y55" s="462"/>
      <c r="Z55" s="462"/>
      <c r="AA55" s="462"/>
      <c r="AB55" s="462"/>
      <c r="AC55" s="462"/>
      <c r="AD55" s="462"/>
      <c r="AE55" s="476"/>
      <c r="AF55" s="476"/>
      <c r="AG55" s="462"/>
      <c r="AH55" s="462"/>
      <c r="AI55" s="462"/>
      <c r="AJ55" s="462"/>
      <c r="AK55" s="462"/>
      <c r="AL55" s="462"/>
      <c r="AM55" s="462"/>
      <c r="AN55" s="462"/>
      <c r="AO55" s="462"/>
      <c r="AP55" s="462"/>
      <c r="AQ55" s="462"/>
      <c r="AR55" s="462"/>
      <c r="AS55" s="462"/>
      <c r="AT55" s="462"/>
      <c r="AU55" s="462"/>
      <c r="AV55" s="462"/>
      <c r="AW55" s="462"/>
      <c r="AX55" s="462"/>
      <c r="AY55" s="462"/>
    </row>
    <row r="56" spans="1:51" ht="18.75" customHeight="1" x14ac:dyDescent="0.2">
      <c r="A56" s="462"/>
      <c r="B56" s="462"/>
      <c r="C56" s="462"/>
      <c r="D56" s="462"/>
      <c r="E56" s="462"/>
      <c r="F56" s="462"/>
      <c r="G56" s="462"/>
      <c r="H56" s="462"/>
      <c r="I56" s="462"/>
      <c r="J56" s="462"/>
      <c r="K56" s="462"/>
      <c r="L56" s="462"/>
      <c r="M56" s="462"/>
      <c r="N56" s="462"/>
      <c r="O56" s="462"/>
      <c r="P56" s="462"/>
      <c r="Q56" s="462"/>
      <c r="R56" s="462"/>
      <c r="S56" s="462"/>
      <c r="T56" s="462"/>
      <c r="U56" s="462"/>
      <c r="V56" s="462"/>
      <c r="W56" s="462"/>
      <c r="X56" s="462"/>
      <c r="Y56" s="462"/>
      <c r="Z56" s="462"/>
      <c r="AA56" s="462"/>
      <c r="AB56" s="462"/>
      <c r="AC56" s="462"/>
      <c r="AD56" s="462"/>
      <c r="AE56" s="476"/>
      <c r="AF56" s="476"/>
      <c r="AG56" s="462"/>
      <c r="AH56" s="462"/>
      <c r="AI56" s="462"/>
      <c r="AJ56" s="462"/>
      <c r="AK56" s="462"/>
      <c r="AL56" s="462"/>
      <c r="AM56" s="462"/>
      <c r="AN56" s="462"/>
      <c r="AO56" s="462"/>
      <c r="AP56" s="462"/>
      <c r="AQ56" s="462"/>
      <c r="AR56" s="462"/>
      <c r="AS56" s="462"/>
      <c r="AT56" s="462"/>
      <c r="AU56" s="462"/>
      <c r="AV56" s="462"/>
      <c r="AW56" s="462"/>
      <c r="AX56" s="462"/>
      <c r="AY56" s="462"/>
    </row>
    <row r="57" spans="1:51" ht="18.75" customHeight="1" x14ac:dyDescent="0.2">
      <c r="A57" s="462"/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462"/>
      <c r="O57" s="462"/>
      <c r="P57" s="462"/>
      <c r="Q57" s="462"/>
      <c r="R57" s="462"/>
      <c r="S57" s="462"/>
      <c r="T57" s="462"/>
      <c r="U57" s="462"/>
      <c r="V57" s="462"/>
      <c r="W57" s="462"/>
      <c r="X57" s="462"/>
      <c r="Y57" s="462"/>
      <c r="Z57" s="462"/>
      <c r="AA57" s="462"/>
      <c r="AB57" s="462"/>
      <c r="AC57" s="462"/>
      <c r="AD57" s="462"/>
      <c r="AE57" s="476"/>
      <c r="AF57" s="476"/>
      <c r="AG57" s="462"/>
      <c r="AH57" s="462"/>
      <c r="AI57" s="462"/>
      <c r="AJ57" s="462"/>
      <c r="AK57" s="462"/>
      <c r="AL57" s="462"/>
      <c r="AM57" s="462"/>
      <c r="AN57" s="462"/>
      <c r="AO57" s="462"/>
      <c r="AP57" s="462"/>
      <c r="AQ57" s="462"/>
      <c r="AR57" s="462"/>
      <c r="AS57" s="462"/>
      <c r="AT57" s="462"/>
      <c r="AU57" s="462"/>
      <c r="AV57" s="462"/>
      <c r="AW57" s="462"/>
      <c r="AX57" s="462"/>
      <c r="AY57" s="462"/>
    </row>
    <row r="58" spans="1:51" ht="18.75" customHeight="1" x14ac:dyDescent="0.2">
      <c r="A58" s="462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2"/>
      <c r="O58" s="462"/>
      <c r="P58" s="462"/>
      <c r="Q58" s="462"/>
      <c r="R58" s="462"/>
      <c r="S58" s="462"/>
      <c r="T58" s="462"/>
      <c r="U58" s="462"/>
      <c r="V58" s="462"/>
      <c r="W58" s="462"/>
      <c r="X58" s="462"/>
      <c r="Y58" s="462"/>
      <c r="Z58" s="462"/>
      <c r="AA58" s="462"/>
      <c r="AB58" s="462"/>
      <c r="AC58" s="462"/>
      <c r="AD58" s="462"/>
      <c r="AE58" s="476"/>
      <c r="AF58" s="476"/>
      <c r="AG58" s="462"/>
      <c r="AH58" s="462"/>
      <c r="AI58" s="462"/>
      <c r="AJ58" s="462"/>
      <c r="AK58" s="462"/>
      <c r="AL58" s="462"/>
      <c r="AM58" s="462"/>
      <c r="AN58" s="462"/>
      <c r="AO58" s="462"/>
      <c r="AP58" s="462"/>
      <c r="AQ58" s="462"/>
      <c r="AR58" s="462"/>
      <c r="AS58" s="462"/>
      <c r="AT58" s="462"/>
      <c r="AU58" s="462"/>
      <c r="AV58" s="462"/>
      <c r="AW58" s="462"/>
      <c r="AX58" s="462"/>
      <c r="AY58" s="462"/>
    </row>
    <row r="59" spans="1:51" ht="18.75" customHeight="1" x14ac:dyDescent="0.2">
      <c r="A59" s="462"/>
      <c r="B59" s="462"/>
      <c r="C59" s="462"/>
      <c r="D59" s="462"/>
      <c r="E59" s="462"/>
      <c r="F59" s="462"/>
      <c r="G59" s="462"/>
      <c r="H59" s="462"/>
      <c r="I59" s="462"/>
      <c r="J59" s="462"/>
      <c r="K59" s="462"/>
      <c r="L59" s="462"/>
      <c r="M59" s="462"/>
      <c r="N59" s="462"/>
      <c r="O59" s="462"/>
      <c r="P59" s="462"/>
      <c r="Q59" s="462"/>
      <c r="R59" s="462"/>
      <c r="S59" s="462"/>
      <c r="T59" s="462"/>
      <c r="U59" s="462"/>
      <c r="V59" s="462"/>
      <c r="W59" s="462"/>
      <c r="X59" s="462"/>
      <c r="Y59" s="462"/>
      <c r="Z59" s="462"/>
      <c r="AA59" s="462"/>
      <c r="AB59" s="462"/>
      <c r="AC59" s="462"/>
      <c r="AD59" s="462"/>
      <c r="AE59" s="476"/>
      <c r="AF59" s="476"/>
      <c r="AG59" s="462"/>
      <c r="AH59" s="462"/>
      <c r="AI59" s="462"/>
      <c r="AJ59" s="462"/>
      <c r="AK59" s="462"/>
      <c r="AL59" s="462"/>
      <c r="AM59" s="462"/>
      <c r="AN59" s="462"/>
      <c r="AO59" s="462"/>
      <c r="AP59" s="462"/>
      <c r="AQ59" s="462"/>
      <c r="AR59" s="462"/>
      <c r="AS59" s="462"/>
      <c r="AT59" s="462"/>
      <c r="AU59" s="462"/>
      <c r="AV59" s="462"/>
      <c r="AW59" s="462"/>
      <c r="AX59" s="462"/>
      <c r="AY59" s="462"/>
    </row>
    <row r="60" spans="1:51" ht="18.75" customHeight="1" x14ac:dyDescent="0.2">
      <c r="A60" s="462"/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2"/>
      <c r="U60" s="462"/>
      <c r="V60" s="462"/>
      <c r="W60" s="462"/>
      <c r="X60" s="462"/>
      <c r="Y60" s="462"/>
      <c r="Z60" s="462"/>
      <c r="AA60" s="462"/>
      <c r="AB60" s="462"/>
      <c r="AC60" s="462"/>
      <c r="AD60" s="462"/>
      <c r="AE60" s="476"/>
      <c r="AF60" s="476"/>
      <c r="AG60" s="462"/>
      <c r="AH60" s="462"/>
      <c r="AI60" s="462"/>
      <c r="AJ60" s="462"/>
      <c r="AK60" s="462"/>
      <c r="AL60" s="462"/>
      <c r="AM60" s="462"/>
      <c r="AN60" s="462"/>
      <c r="AO60" s="462"/>
      <c r="AP60" s="462"/>
      <c r="AQ60" s="462"/>
      <c r="AR60" s="462"/>
      <c r="AS60" s="462"/>
      <c r="AT60" s="462"/>
      <c r="AU60" s="462"/>
      <c r="AV60" s="462"/>
      <c r="AW60" s="462"/>
      <c r="AX60" s="462"/>
      <c r="AY60" s="462"/>
    </row>
    <row r="61" spans="1:51" ht="18.75" customHeight="1" x14ac:dyDescent="0.2">
      <c r="A61" s="462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2"/>
      <c r="O61" s="462"/>
      <c r="P61" s="462"/>
      <c r="Q61" s="462"/>
      <c r="R61" s="462"/>
      <c r="S61" s="462"/>
      <c r="T61" s="462"/>
      <c r="U61" s="462"/>
      <c r="V61" s="462"/>
      <c r="W61" s="462"/>
      <c r="X61" s="462"/>
      <c r="Y61" s="462"/>
      <c r="Z61" s="462"/>
      <c r="AA61" s="462"/>
      <c r="AB61" s="462"/>
      <c r="AC61" s="462"/>
      <c r="AD61" s="462"/>
      <c r="AE61" s="476"/>
      <c r="AF61" s="476"/>
      <c r="AG61" s="462"/>
      <c r="AH61" s="462"/>
      <c r="AI61" s="462"/>
      <c r="AJ61" s="462"/>
      <c r="AK61" s="462"/>
      <c r="AL61" s="462"/>
      <c r="AM61" s="462"/>
      <c r="AN61" s="462"/>
      <c r="AO61" s="462"/>
      <c r="AP61" s="462"/>
      <c r="AQ61" s="462"/>
      <c r="AR61" s="462"/>
      <c r="AS61" s="462"/>
      <c r="AT61" s="462"/>
      <c r="AU61" s="462"/>
      <c r="AV61" s="462"/>
      <c r="AW61" s="462"/>
      <c r="AX61" s="462"/>
      <c r="AY61" s="462"/>
    </row>
    <row r="62" spans="1:51" ht="18.75" customHeight="1" x14ac:dyDescent="0.2">
      <c r="A62" s="462"/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462"/>
      <c r="O62" s="462"/>
      <c r="P62" s="462"/>
      <c r="Q62" s="462"/>
      <c r="R62" s="462"/>
      <c r="S62" s="462"/>
      <c r="T62" s="462"/>
      <c r="U62" s="462"/>
      <c r="V62" s="462"/>
      <c r="W62" s="462"/>
      <c r="X62" s="462"/>
      <c r="Y62" s="462"/>
      <c r="Z62" s="462"/>
      <c r="AA62" s="462"/>
      <c r="AB62" s="462"/>
      <c r="AC62" s="462"/>
      <c r="AD62" s="462"/>
      <c r="AE62" s="476"/>
      <c r="AF62" s="476"/>
      <c r="AG62" s="462"/>
      <c r="AH62" s="462"/>
      <c r="AI62" s="462"/>
      <c r="AJ62" s="462"/>
      <c r="AK62" s="462"/>
      <c r="AL62" s="462"/>
      <c r="AM62" s="462"/>
      <c r="AN62" s="462"/>
      <c r="AO62" s="462"/>
      <c r="AP62" s="462"/>
      <c r="AQ62" s="462"/>
      <c r="AR62" s="462"/>
      <c r="AS62" s="462"/>
      <c r="AT62" s="462"/>
      <c r="AU62" s="462"/>
      <c r="AV62" s="462"/>
      <c r="AW62" s="462"/>
      <c r="AX62" s="462"/>
      <c r="AY62" s="462"/>
    </row>
    <row r="63" spans="1:51" ht="18.75" customHeight="1" x14ac:dyDescent="0.2">
      <c r="A63" s="462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2"/>
      <c r="S63" s="462"/>
      <c r="T63" s="462"/>
      <c r="U63" s="462"/>
      <c r="V63" s="462"/>
      <c r="W63" s="462"/>
      <c r="X63" s="462"/>
      <c r="Y63" s="462"/>
      <c r="Z63" s="462"/>
      <c r="AA63" s="462"/>
      <c r="AB63" s="462"/>
      <c r="AC63" s="462"/>
      <c r="AD63" s="462"/>
      <c r="AE63" s="476"/>
      <c r="AF63" s="476"/>
      <c r="AG63" s="462"/>
      <c r="AH63" s="462"/>
      <c r="AI63" s="462"/>
      <c r="AJ63" s="462"/>
      <c r="AK63" s="462"/>
      <c r="AL63" s="462"/>
      <c r="AM63" s="462"/>
      <c r="AN63" s="462"/>
      <c r="AO63" s="462"/>
      <c r="AP63" s="462"/>
      <c r="AQ63" s="462"/>
      <c r="AR63" s="462"/>
      <c r="AS63" s="462"/>
      <c r="AT63" s="462"/>
      <c r="AU63" s="462"/>
      <c r="AV63" s="462"/>
      <c r="AW63" s="462"/>
      <c r="AX63" s="462"/>
      <c r="AY63" s="462"/>
    </row>
    <row r="64" spans="1:51" ht="18.75" customHeight="1" x14ac:dyDescent="0.2">
      <c r="A64" s="462"/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462"/>
      <c r="R64" s="462"/>
      <c r="S64" s="462"/>
      <c r="T64" s="462"/>
      <c r="U64" s="462"/>
      <c r="V64" s="462"/>
      <c r="W64" s="462"/>
      <c r="X64" s="462"/>
      <c r="Y64" s="462"/>
      <c r="Z64" s="462"/>
      <c r="AA64" s="462"/>
      <c r="AB64" s="462"/>
      <c r="AC64" s="462"/>
      <c r="AD64" s="462"/>
      <c r="AE64" s="476"/>
      <c r="AF64" s="476"/>
      <c r="AG64" s="462"/>
      <c r="AH64" s="462"/>
      <c r="AI64" s="462"/>
      <c r="AJ64" s="462"/>
      <c r="AK64" s="462"/>
      <c r="AL64" s="462"/>
      <c r="AM64" s="462"/>
      <c r="AN64" s="462"/>
      <c r="AO64" s="462"/>
      <c r="AP64" s="462"/>
      <c r="AQ64" s="462"/>
      <c r="AR64" s="462"/>
      <c r="AS64" s="462"/>
      <c r="AT64" s="462"/>
      <c r="AU64" s="462"/>
      <c r="AV64" s="462"/>
      <c r="AW64" s="462"/>
      <c r="AX64" s="462"/>
      <c r="AY64" s="462"/>
    </row>
    <row r="65" spans="1:51" ht="18.75" customHeight="1" x14ac:dyDescent="0.2">
      <c r="A65" s="462"/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2"/>
      <c r="O65" s="462"/>
      <c r="P65" s="462"/>
      <c r="Q65" s="462"/>
      <c r="R65" s="462"/>
      <c r="S65" s="462"/>
      <c r="T65" s="462"/>
      <c r="U65" s="462"/>
      <c r="V65" s="462"/>
      <c r="W65" s="462"/>
      <c r="X65" s="462"/>
      <c r="Y65" s="462"/>
      <c r="Z65" s="462"/>
      <c r="AA65" s="462"/>
      <c r="AB65" s="462"/>
      <c r="AC65" s="462"/>
      <c r="AD65" s="462"/>
      <c r="AE65" s="476"/>
      <c r="AF65" s="476"/>
      <c r="AG65" s="462"/>
      <c r="AH65" s="462"/>
      <c r="AI65" s="462"/>
      <c r="AJ65" s="462"/>
      <c r="AK65" s="462"/>
      <c r="AL65" s="462"/>
      <c r="AM65" s="462"/>
      <c r="AN65" s="462"/>
      <c r="AO65" s="462"/>
      <c r="AP65" s="462"/>
      <c r="AQ65" s="462"/>
      <c r="AR65" s="462"/>
      <c r="AS65" s="462"/>
      <c r="AT65" s="462"/>
      <c r="AU65" s="462"/>
      <c r="AV65" s="462"/>
      <c r="AW65" s="462"/>
      <c r="AX65" s="462"/>
      <c r="AY65" s="462"/>
    </row>
    <row r="66" spans="1:51" ht="18.75" customHeight="1" x14ac:dyDescent="0.2">
      <c r="A66" s="462"/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2"/>
      <c r="O66" s="462"/>
      <c r="P66" s="462"/>
      <c r="Q66" s="462"/>
      <c r="R66" s="462"/>
      <c r="S66" s="462"/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76"/>
      <c r="AF66" s="476"/>
      <c r="AG66" s="462"/>
      <c r="AH66" s="462"/>
      <c r="AI66" s="462"/>
      <c r="AJ66" s="462"/>
      <c r="AK66" s="462"/>
      <c r="AL66" s="462"/>
      <c r="AM66" s="462"/>
      <c r="AN66" s="462"/>
      <c r="AO66" s="462"/>
      <c r="AP66" s="462"/>
      <c r="AQ66" s="462"/>
      <c r="AR66" s="462"/>
      <c r="AS66" s="462"/>
      <c r="AT66" s="462"/>
      <c r="AU66" s="462"/>
      <c r="AV66" s="462"/>
      <c r="AW66" s="462"/>
      <c r="AX66" s="462"/>
      <c r="AY66" s="462"/>
    </row>
    <row r="67" spans="1:51" ht="18.75" customHeight="1" x14ac:dyDescent="0.2">
      <c r="A67" s="462"/>
      <c r="B67" s="462"/>
      <c r="C67" s="462"/>
      <c r="D67" s="462"/>
      <c r="E67" s="462"/>
      <c r="F67" s="462"/>
      <c r="G67" s="462"/>
      <c r="H67" s="462"/>
      <c r="I67" s="462"/>
      <c r="J67" s="462"/>
      <c r="K67" s="462"/>
      <c r="L67" s="462"/>
      <c r="M67" s="462"/>
      <c r="N67" s="462"/>
      <c r="O67" s="462"/>
      <c r="P67" s="462"/>
      <c r="Q67" s="462"/>
      <c r="R67" s="462"/>
      <c r="S67" s="462"/>
      <c r="T67" s="462"/>
      <c r="U67" s="462"/>
      <c r="V67" s="462"/>
      <c r="W67" s="462"/>
      <c r="X67" s="462"/>
      <c r="Y67" s="462"/>
      <c r="Z67" s="462"/>
      <c r="AA67" s="462"/>
      <c r="AB67" s="462"/>
      <c r="AC67" s="462"/>
      <c r="AD67" s="462"/>
      <c r="AE67" s="476"/>
      <c r="AF67" s="476"/>
      <c r="AG67" s="462"/>
      <c r="AH67" s="462"/>
      <c r="AI67" s="462"/>
      <c r="AJ67" s="462"/>
      <c r="AK67" s="462"/>
      <c r="AL67" s="462"/>
      <c r="AM67" s="462"/>
      <c r="AN67" s="462"/>
      <c r="AO67" s="462"/>
      <c r="AP67" s="462"/>
      <c r="AQ67" s="462"/>
      <c r="AR67" s="462"/>
      <c r="AS67" s="462"/>
      <c r="AT67" s="462"/>
      <c r="AU67" s="462"/>
      <c r="AV67" s="462"/>
      <c r="AW67" s="462"/>
      <c r="AX67" s="462"/>
      <c r="AY67" s="462"/>
    </row>
    <row r="68" spans="1:51" ht="18.75" customHeight="1" x14ac:dyDescent="0.2">
      <c r="A68" s="462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462"/>
      <c r="U68" s="462"/>
      <c r="V68" s="462"/>
      <c r="W68" s="462"/>
      <c r="X68" s="462"/>
      <c r="Y68" s="462"/>
      <c r="Z68" s="462"/>
      <c r="AA68" s="462"/>
      <c r="AB68" s="462"/>
      <c r="AC68" s="462"/>
      <c r="AD68" s="462"/>
      <c r="AE68" s="476"/>
      <c r="AF68" s="476"/>
      <c r="AG68" s="462"/>
      <c r="AH68" s="462"/>
      <c r="AI68" s="462"/>
      <c r="AJ68" s="462"/>
      <c r="AK68" s="462"/>
      <c r="AL68" s="462"/>
      <c r="AM68" s="462"/>
      <c r="AN68" s="462"/>
      <c r="AO68" s="462"/>
      <c r="AP68" s="462"/>
      <c r="AQ68" s="462"/>
      <c r="AR68" s="462"/>
      <c r="AS68" s="462"/>
      <c r="AT68" s="462"/>
      <c r="AU68" s="462"/>
      <c r="AV68" s="462"/>
      <c r="AW68" s="462"/>
      <c r="AX68" s="462"/>
      <c r="AY68" s="462"/>
    </row>
    <row r="69" spans="1:51" ht="18.75" customHeight="1" x14ac:dyDescent="0.2">
      <c r="A69" s="462"/>
      <c r="B69" s="462"/>
      <c r="C69" s="462"/>
      <c r="D69" s="462"/>
      <c r="E69" s="462"/>
      <c r="F69" s="462"/>
      <c r="G69" s="462"/>
      <c r="H69" s="462"/>
      <c r="I69" s="462"/>
      <c r="J69" s="462"/>
      <c r="K69" s="462"/>
      <c r="L69" s="462"/>
      <c r="M69" s="462"/>
      <c r="N69" s="462"/>
      <c r="O69" s="462"/>
      <c r="P69" s="462"/>
      <c r="Q69" s="462"/>
      <c r="R69" s="462"/>
      <c r="S69" s="462"/>
      <c r="T69" s="462"/>
      <c r="U69" s="462"/>
      <c r="V69" s="462"/>
      <c r="W69" s="462"/>
      <c r="X69" s="462"/>
      <c r="Y69" s="462"/>
      <c r="Z69" s="462"/>
      <c r="AA69" s="462"/>
      <c r="AB69" s="462"/>
      <c r="AC69" s="462"/>
      <c r="AD69" s="462"/>
      <c r="AE69" s="476"/>
      <c r="AF69" s="476"/>
      <c r="AG69" s="462"/>
      <c r="AH69" s="462"/>
      <c r="AI69" s="462"/>
      <c r="AJ69" s="462"/>
      <c r="AK69" s="462"/>
      <c r="AL69" s="462"/>
      <c r="AM69" s="462"/>
      <c r="AN69" s="462"/>
      <c r="AO69" s="462"/>
      <c r="AP69" s="462"/>
      <c r="AQ69" s="462"/>
      <c r="AR69" s="462"/>
      <c r="AS69" s="462"/>
      <c r="AT69" s="462"/>
      <c r="AU69" s="462"/>
      <c r="AV69" s="462"/>
      <c r="AW69" s="462"/>
      <c r="AX69" s="462"/>
      <c r="AY69" s="462"/>
    </row>
    <row r="70" spans="1:51" ht="18.75" customHeight="1" x14ac:dyDescent="0.2">
      <c r="A70" s="462"/>
      <c r="B70" s="462"/>
      <c r="C70" s="462"/>
      <c r="D70" s="462"/>
      <c r="E70" s="462"/>
      <c r="F70" s="462"/>
      <c r="G70" s="462"/>
      <c r="H70" s="462"/>
      <c r="I70" s="462"/>
      <c r="J70" s="462"/>
      <c r="K70" s="462"/>
      <c r="L70" s="462"/>
      <c r="M70" s="462"/>
      <c r="N70" s="462"/>
      <c r="O70" s="462"/>
      <c r="P70" s="462"/>
      <c r="Q70" s="462"/>
      <c r="R70" s="462"/>
      <c r="S70" s="462"/>
      <c r="T70" s="462"/>
      <c r="U70" s="462"/>
      <c r="V70" s="462"/>
      <c r="W70" s="462"/>
      <c r="X70" s="462"/>
      <c r="Y70" s="462"/>
      <c r="Z70" s="462"/>
      <c r="AA70" s="462"/>
      <c r="AB70" s="462"/>
      <c r="AC70" s="462"/>
      <c r="AD70" s="462"/>
      <c r="AE70" s="476"/>
      <c r="AF70" s="476"/>
      <c r="AG70" s="462"/>
      <c r="AH70" s="462"/>
      <c r="AI70" s="462"/>
      <c r="AJ70" s="462"/>
      <c r="AK70" s="462"/>
      <c r="AL70" s="462"/>
      <c r="AM70" s="462"/>
      <c r="AN70" s="462"/>
      <c r="AO70" s="462"/>
      <c r="AP70" s="462"/>
      <c r="AQ70" s="462"/>
      <c r="AR70" s="462"/>
      <c r="AS70" s="462"/>
      <c r="AT70" s="462"/>
      <c r="AU70" s="462"/>
      <c r="AV70" s="462"/>
      <c r="AW70" s="462"/>
      <c r="AX70" s="462"/>
      <c r="AY70" s="462"/>
    </row>
    <row r="71" spans="1:51" ht="18.75" customHeight="1" x14ac:dyDescent="0.2">
      <c r="A71" s="462"/>
      <c r="B71" s="462"/>
      <c r="C71" s="462"/>
      <c r="D71" s="462"/>
      <c r="E71" s="462"/>
      <c r="F71" s="462"/>
      <c r="G71" s="462"/>
      <c r="H71" s="462"/>
      <c r="I71" s="462"/>
      <c r="J71" s="462"/>
      <c r="K71" s="462"/>
      <c r="L71" s="462"/>
      <c r="M71" s="462"/>
      <c r="N71" s="462"/>
      <c r="O71" s="462"/>
      <c r="P71" s="462"/>
      <c r="Q71" s="462"/>
      <c r="R71" s="462"/>
      <c r="S71" s="462"/>
      <c r="T71" s="462"/>
      <c r="U71" s="462"/>
      <c r="V71" s="462"/>
      <c r="W71" s="462"/>
      <c r="X71" s="462"/>
      <c r="Y71" s="462"/>
      <c r="Z71" s="462"/>
      <c r="AA71" s="462"/>
      <c r="AB71" s="462"/>
      <c r="AC71" s="462"/>
      <c r="AD71" s="462"/>
      <c r="AE71" s="476"/>
      <c r="AF71" s="476"/>
      <c r="AG71" s="462"/>
      <c r="AH71" s="462"/>
      <c r="AI71" s="462"/>
      <c r="AJ71" s="462"/>
      <c r="AK71" s="462"/>
      <c r="AL71" s="462"/>
      <c r="AM71" s="462"/>
      <c r="AN71" s="462"/>
      <c r="AO71" s="462"/>
      <c r="AP71" s="462"/>
      <c r="AQ71" s="462"/>
      <c r="AR71" s="462"/>
      <c r="AS71" s="462"/>
      <c r="AT71" s="462"/>
      <c r="AU71" s="462"/>
      <c r="AV71" s="462"/>
      <c r="AW71" s="462"/>
      <c r="AX71" s="462"/>
      <c r="AY71" s="462"/>
    </row>
    <row r="72" spans="1:51" ht="18.75" customHeight="1" x14ac:dyDescent="0.2">
      <c r="A72" s="462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76"/>
      <c r="AF72" s="476"/>
      <c r="AG72" s="462"/>
      <c r="AH72" s="462"/>
      <c r="AI72" s="462"/>
      <c r="AJ72" s="462"/>
      <c r="AK72" s="462"/>
      <c r="AL72" s="462"/>
      <c r="AM72" s="462"/>
      <c r="AN72" s="462"/>
      <c r="AO72" s="462"/>
      <c r="AP72" s="462"/>
      <c r="AQ72" s="462"/>
      <c r="AR72" s="462"/>
      <c r="AS72" s="462"/>
      <c r="AT72" s="462"/>
      <c r="AU72" s="462"/>
      <c r="AV72" s="462"/>
      <c r="AW72" s="462"/>
      <c r="AX72" s="462"/>
      <c r="AY72" s="462"/>
    </row>
    <row r="73" spans="1:51" ht="18.75" customHeight="1" x14ac:dyDescent="0.2">
      <c r="A73" s="462"/>
      <c r="B73" s="462"/>
      <c r="C73" s="462"/>
      <c r="D73" s="462"/>
      <c r="E73" s="462"/>
      <c r="F73" s="462"/>
      <c r="G73" s="462"/>
      <c r="H73" s="462"/>
      <c r="I73" s="462"/>
      <c r="J73" s="462"/>
      <c r="K73" s="462"/>
      <c r="L73" s="462"/>
      <c r="M73" s="462"/>
      <c r="N73" s="462"/>
      <c r="O73" s="462"/>
      <c r="P73" s="462"/>
      <c r="Q73" s="462"/>
      <c r="R73" s="462"/>
      <c r="S73" s="462"/>
      <c r="T73" s="462"/>
      <c r="U73" s="462"/>
      <c r="V73" s="462"/>
      <c r="W73" s="462"/>
      <c r="X73" s="462"/>
      <c r="Y73" s="462"/>
      <c r="Z73" s="462"/>
      <c r="AA73" s="462"/>
      <c r="AB73" s="462"/>
      <c r="AC73" s="462"/>
      <c r="AD73" s="462"/>
      <c r="AE73" s="476"/>
      <c r="AF73" s="476"/>
      <c r="AG73" s="462"/>
      <c r="AH73" s="462"/>
      <c r="AI73" s="462"/>
      <c r="AJ73" s="462"/>
      <c r="AK73" s="462"/>
      <c r="AL73" s="462"/>
      <c r="AM73" s="462"/>
      <c r="AN73" s="462"/>
      <c r="AO73" s="462"/>
      <c r="AP73" s="462"/>
      <c r="AQ73" s="462"/>
      <c r="AR73" s="462"/>
      <c r="AS73" s="462"/>
      <c r="AT73" s="462"/>
      <c r="AU73" s="462"/>
      <c r="AV73" s="462"/>
      <c r="AW73" s="462"/>
      <c r="AX73" s="462"/>
      <c r="AY73" s="462"/>
    </row>
    <row r="74" spans="1:51" ht="18.75" customHeight="1" x14ac:dyDescent="0.2">
      <c r="A74" s="462"/>
      <c r="B74" s="462"/>
      <c r="C74" s="462"/>
      <c r="D74" s="462"/>
      <c r="E74" s="462"/>
      <c r="F74" s="462"/>
      <c r="G74" s="462"/>
      <c r="H74" s="462"/>
      <c r="I74" s="462"/>
      <c r="J74" s="462"/>
      <c r="K74" s="462"/>
      <c r="L74" s="462"/>
      <c r="M74" s="462"/>
      <c r="N74" s="462"/>
      <c r="O74" s="462"/>
      <c r="P74" s="462"/>
      <c r="Q74" s="462"/>
      <c r="R74" s="462"/>
      <c r="S74" s="462"/>
      <c r="T74" s="462"/>
      <c r="U74" s="462"/>
      <c r="V74" s="462"/>
      <c r="W74" s="462"/>
      <c r="X74" s="462"/>
      <c r="Y74" s="462"/>
      <c r="Z74" s="462"/>
      <c r="AA74" s="462"/>
      <c r="AB74" s="462"/>
      <c r="AC74" s="462"/>
      <c r="AD74" s="462"/>
      <c r="AE74" s="476"/>
      <c r="AF74" s="476"/>
      <c r="AG74" s="462"/>
      <c r="AH74" s="462"/>
      <c r="AI74" s="462"/>
      <c r="AJ74" s="462"/>
      <c r="AK74" s="462"/>
      <c r="AL74" s="462"/>
      <c r="AM74" s="462"/>
      <c r="AN74" s="462"/>
      <c r="AO74" s="462"/>
      <c r="AP74" s="462"/>
      <c r="AQ74" s="462"/>
      <c r="AR74" s="462"/>
      <c r="AS74" s="462"/>
      <c r="AT74" s="462"/>
      <c r="AU74" s="462"/>
      <c r="AV74" s="462"/>
      <c r="AW74" s="462"/>
      <c r="AX74" s="462"/>
      <c r="AY74" s="462"/>
    </row>
    <row r="75" spans="1:51" ht="18.75" customHeight="1" x14ac:dyDescent="0.2">
      <c r="A75" s="462"/>
      <c r="B75" s="462"/>
      <c r="C75" s="462"/>
      <c r="D75" s="462"/>
      <c r="E75" s="462"/>
      <c r="F75" s="462"/>
      <c r="G75" s="462"/>
      <c r="H75" s="462"/>
      <c r="I75" s="462"/>
      <c r="J75" s="462"/>
      <c r="K75" s="462"/>
      <c r="L75" s="462"/>
      <c r="M75" s="462"/>
      <c r="N75" s="462"/>
      <c r="O75" s="462"/>
      <c r="P75" s="462"/>
      <c r="Q75" s="462"/>
      <c r="R75" s="462"/>
      <c r="S75" s="462"/>
      <c r="T75" s="462"/>
      <c r="U75" s="462"/>
      <c r="V75" s="462"/>
      <c r="W75" s="462"/>
      <c r="X75" s="462"/>
      <c r="Y75" s="462"/>
      <c r="Z75" s="462"/>
      <c r="AA75" s="462"/>
      <c r="AB75" s="462"/>
      <c r="AC75" s="462"/>
      <c r="AD75" s="462"/>
      <c r="AE75" s="476"/>
      <c r="AF75" s="476"/>
      <c r="AG75" s="462"/>
      <c r="AH75" s="462"/>
      <c r="AI75" s="462"/>
      <c r="AJ75" s="462"/>
      <c r="AK75" s="462"/>
      <c r="AL75" s="462"/>
      <c r="AM75" s="462"/>
      <c r="AN75" s="462"/>
      <c r="AO75" s="462"/>
      <c r="AP75" s="462"/>
      <c r="AQ75" s="462"/>
      <c r="AR75" s="462"/>
      <c r="AS75" s="462"/>
      <c r="AT75" s="462"/>
      <c r="AU75" s="462"/>
      <c r="AV75" s="462"/>
      <c r="AW75" s="462"/>
      <c r="AX75" s="462"/>
      <c r="AY75" s="462"/>
    </row>
    <row r="76" spans="1:51" ht="18.75" customHeight="1" x14ac:dyDescent="0.2">
      <c r="A76" s="462"/>
      <c r="B76" s="462"/>
      <c r="C76" s="462"/>
      <c r="D76" s="462"/>
      <c r="E76" s="462"/>
      <c r="F76" s="462"/>
      <c r="G76" s="462"/>
      <c r="H76" s="462"/>
      <c r="I76" s="462"/>
      <c r="J76" s="462"/>
      <c r="K76" s="462"/>
      <c r="L76" s="462"/>
      <c r="M76" s="462"/>
      <c r="N76" s="462"/>
      <c r="O76" s="462"/>
      <c r="P76" s="462"/>
      <c r="Q76" s="462"/>
      <c r="R76" s="462"/>
      <c r="S76" s="462"/>
      <c r="T76" s="462"/>
      <c r="U76" s="462"/>
      <c r="V76" s="462"/>
      <c r="W76" s="462"/>
      <c r="X76" s="462"/>
      <c r="Y76" s="462"/>
      <c r="Z76" s="462"/>
      <c r="AA76" s="462"/>
      <c r="AB76" s="462"/>
      <c r="AC76" s="462"/>
      <c r="AD76" s="462"/>
      <c r="AE76" s="476"/>
      <c r="AF76" s="476"/>
      <c r="AG76" s="462"/>
      <c r="AH76" s="462"/>
      <c r="AI76" s="462"/>
      <c r="AJ76" s="462"/>
      <c r="AK76" s="462"/>
      <c r="AL76" s="462"/>
      <c r="AM76" s="462"/>
      <c r="AN76" s="462"/>
      <c r="AO76" s="462"/>
      <c r="AP76" s="462"/>
      <c r="AQ76" s="462"/>
      <c r="AR76" s="462"/>
      <c r="AS76" s="462"/>
      <c r="AT76" s="462"/>
      <c r="AU76" s="462"/>
      <c r="AV76" s="462"/>
      <c r="AW76" s="462"/>
      <c r="AX76" s="462"/>
      <c r="AY76" s="462"/>
    </row>
    <row r="77" spans="1:51" ht="18.75" customHeight="1" x14ac:dyDescent="0.2">
      <c r="A77" s="462"/>
      <c r="B77" s="462"/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2"/>
      <c r="S77" s="462"/>
      <c r="T77" s="462"/>
      <c r="U77" s="462"/>
      <c r="V77" s="462"/>
      <c r="W77" s="462"/>
      <c r="X77" s="462"/>
      <c r="Y77" s="462"/>
      <c r="Z77" s="462"/>
      <c r="AA77" s="462"/>
      <c r="AB77" s="462"/>
      <c r="AC77" s="462"/>
      <c r="AD77" s="462"/>
      <c r="AE77" s="476"/>
      <c r="AF77" s="476"/>
      <c r="AG77" s="462"/>
      <c r="AH77" s="462"/>
      <c r="AI77" s="462"/>
      <c r="AJ77" s="462"/>
      <c r="AK77" s="462"/>
      <c r="AL77" s="462"/>
      <c r="AM77" s="462"/>
      <c r="AN77" s="462"/>
      <c r="AO77" s="462"/>
      <c r="AP77" s="462"/>
      <c r="AQ77" s="462"/>
      <c r="AR77" s="462"/>
      <c r="AS77" s="462"/>
      <c r="AT77" s="462"/>
      <c r="AU77" s="462"/>
      <c r="AV77" s="462"/>
      <c r="AW77" s="462"/>
      <c r="AX77" s="462"/>
      <c r="AY77" s="462"/>
    </row>
    <row r="78" spans="1:51" ht="18.75" customHeight="1" x14ac:dyDescent="0.2">
      <c r="A78" s="462"/>
      <c r="B78" s="462"/>
      <c r="C78" s="462"/>
      <c r="D78" s="462"/>
      <c r="E78" s="462"/>
      <c r="F78" s="462"/>
      <c r="G78" s="462"/>
      <c r="H78" s="462"/>
      <c r="I78" s="462"/>
      <c r="J78" s="462"/>
      <c r="K78" s="462"/>
      <c r="L78" s="462"/>
      <c r="M78" s="462"/>
      <c r="N78" s="462"/>
      <c r="O78" s="462"/>
      <c r="P78" s="462"/>
      <c r="Q78" s="462"/>
      <c r="R78" s="462"/>
      <c r="S78" s="462"/>
      <c r="T78" s="462"/>
      <c r="U78" s="462"/>
      <c r="V78" s="462"/>
      <c r="W78" s="462"/>
      <c r="X78" s="462"/>
      <c r="Y78" s="462"/>
      <c r="Z78" s="462"/>
      <c r="AA78" s="462"/>
      <c r="AB78" s="462"/>
      <c r="AC78" s="462"/>
      <c r="AD78" s="462"/>
      <c r="AE78" s="476"/>
      <c r="AF78" s="476"/>
      <c r="AG78" s="462"/>
      <c r="AH78" s="462"/>
      <c r="AI78" s="462"/>
      <c r="AJ78" s="462"/>
      <c r="AK78" s="462"/>
      <c r="AL78" s="462"/>
      <c r="AM78" s="462"/>
      <c r="AN78" s="462"/>
      <c r="AO78" s="462"/>
      <c r="AP78" s="462"/>
      <c r="AQ78" s="462"/>
      <c r="AR78" s="462"/>
      <c r="AS78" s="462"/>
      <c r="AT78" s="462"/>
      <c r="AU78" s="462"/>
      <c r="AV78" s="462"/>
      <c r="AW78" s="462"/>
      <c r="AX78" s="462"/>
      <c r="AY78" s="462"/>
    </row>
    <row r="79" spans="1:51" ht="18.75" customHeight="1" x14ac:dyDescent="0.2">
      <c r="A79" s="462"/>
      <c r="B79" s="462"/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62"/>
      <c r="N79" s="462"/>
      <c r="O79" s="462"/>
      <c r="P79" s="462"/>
      <c r="Q79" s="462"/>
      <c r="R79" s="462"/>
      <c r="S79" s="462"/>
      <c r="T79" s="462"/>
      <c r="U79" s="462"/>
      <c r="V79" s="462"/>
      <c r="W79" s="462"/>
      <c r="X79" s="462"/>
      <c r="Y79" s="462"/>
      <c r="Z79" s="462"/>
      <c r="AA79" s="462"/>
      <c r="AB79" s="462"/>
      <c r="AC79" s="462"/>
      <c r="AD79" s="462"/>
      <c r="AE79" s="476"/>
      <c r="AF79" s="476"/>
      <c r="AG79" s="462"/>
      <c r="AH79" s="462"/>
      <c r="AI79" s="462"/>
      <c r="AJ79" s="462"/>
      <c r="AK79" s="462"/>
      <c r="AL79" s="462"/>
      <c r="AM79" s="462"/>
      <c r="AN79" s="462"/>
      <c r="AO79" s="462"/>
      <c r="AP79" s="462"/>
      <c r="AQ79" s="462"/>
      <c r="AR79" s="462"/>
      <c r="AS79" s="462"/>
      <c r="AT79" s="462"/>
      <c r="AU79" s="462"/>
      <c r="AV79" s="462"/>
      <c r="AW79" s="462"/>
      <c r="AX79" s="462"/>
      <c r="AY79" s="462"/>
    </row>
    <row r="80" spans="1:51" ht="18.75" customHeight="1" x14ac:dyDescent="0.2">
      <c r="A80" s="462"/>
      <c r="B80" s="462"/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2"/>
      <c r="S80" s="462"/>
      <c r="T80" s="462"/>
      <c r="U80" s="462"/>
      <c r="V80" s="462"/>
      <c r="W80" s="462"/>
      <c r="X80" s="462"/>
      <c r="Y80" s="462"/>
      <c r="Z80" s="462"/>
      <c r="AA80" s="462"/>
      <c r="AB80" s="462"/>
      <c r="AC80" s="462"/>
      <c r="AD80" s="462"/>
      <c r="AE80" s="476"/>
      <c r="AF80" s="476"/>
      <c r="AG80" s="462"/>
      <c r="AH80" s="462"/>
      <c r="AI80" s="462"/>
      <c r="AJ80" s="462"/>
      <c r="AK80" s="462"/>
      <c r="AL80" s="462"/>
      <c r="AM80" s="462"/>
      <c r="AN80" s="462"/>
      <c r="AO80" s="462"/>
      <c r="AP80" s="462"/>
      <c r="AQ80" s="462"/>
      <c r="AR80" s="462"/>
      <c r="AS80" s="462"/>
      <c r="AT80" s="462"/>
      <c r="AU80" s="462"/>
      <c r="AV80" s="462"/>
      <c r="AW80" s="462"/>
      <c r="AX80" s="462"/>
      <c r="AY80" s="462"/>
    </row>
    <row r="81" spans="1:51" ht="18.75" customHeight="1" x14ac:dyDescent="0.2">
      <c r="A81" s="462"/>
      <c r="B81" s="462"/>
      <c r="C81" s="462"/>
      <c r="D81" s="462"/>
      <c r="E81" s="462"/>
      <c r="F81" s="462"/>
      <c r="G81" s="462"/>
      <c r="H81" s="462"/>
      <c r="I81" s="462"/>
      <c r="J81" s="462"/>
      <c r="K81" s="462"/>
      <c r="L81" s="462"/>
      <c r="M81" s="462"/>
      <c r="N81" s="462"/>
      <c r="O81" s="462"/>
      <c r="P81" s="462"/>
      <c r="Q81" s="462"/>
      <c r="R81" s="462"/>
      <c r="S81" s="462"/>
      <c r="T81" s="462"/>
      <c r="U81" s="462"/>
      <c r="V81" s="462"/>
      <c r="W81" s="462"/>
      <c r="X81" s="462"/>
      <c r="Y81" s="462"/>
      <c r="Z81" s="462"/>
      <c r="AA81" s="462"/>
      <c r="AB81" s="462"/>
      <c r="AC81" s="462"/>
      <c r="AD81" s="462"/>
      <c r="AE81" s="476"/>
      <c r="AF81" s="476"/>
      <c r="AG81" s="462"/>
      <c r="AH81" s="462"/>
      <c r="AI81" s="462"/>
      <c r="AJ81" s="462"/>
      <c r="AK81" s="462"/>
      <c r="AL81" s="462"/>
      <c r="AM81" s="462"/>
      <c r="AN81" s="462"/>
      <c r="AO81" s="462"/>
      <c r="AP81" s="462"/>
      <c r="AQ81" s="462"/>
      <c r="AR81" s="462"/>
      <c r="AS81" s="462"/>
      <c r="AT81" s="462"/>
      <c r="AU81" s="462"/>
      <c r="AV81" s="462"/>
      <c r="AW81" s="462"/>
      <c r="AX81" s="462"/>
      <c r="AY81" s="462"/>
    </row>
    <row r="82" spans="1:51" ht="18.75" customHeight="1" x14ac:dyDescent="0.2">
      <c r="A82" s="462"/>
      <c r="B82" s="462"/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462"/>
      <c r="N82" s="462"/>
      <c r="O82" s="462"/>
      <c r="P82" s="462"/>
      <c r="Q82" s="462"/>
      <c r="R82" s="462"/>
      <c r="S82" s="462"/>
      <c r="T82" s="462"/>
      <c r="U82" s="462"/>
      <c r="V82" s="462"/>
      <c r="W82" s="462"/>
      <c r="X82" s="462"/>
      <c r="Y82" s="462"/>
      <c r="Z82" s="462"/>
      <c r="AA82" s="462"/>
      <c r="AB82" s="462"/>
      <c r="AC82" s="462"/>
      <c r="AD82" s="462"/>
      <c r="AE82" s="476"/>
      <c r="AF82" s="476"/>
      <c r="AG82" s="462"/>
      <c r="AH82" s="462"/>
      <c r="AI82" s="462"/>
      <c r="AJ82" s="462"/>
      <c r="AK82" s="462"/>
      <c r="AL82" s="462"/>
      <c r="AM82" s="462"/>
      <c r="AN82" s="462"/>
      <c r="AO82" s="462"/>
      <c r="AP82" s="462"/>
      <c r="AQ82" s="462"/>
      <c r="AR82" s="462"/>
      <c r="AS82" s="462"/>
      <c r="AT82" s="462"/>
      <c r="AU82" s="462"/>
      <c r="AV82" s="462"/>
      <c r="AW82" s="462"/>
      <c r="AX82" s="462"/>
      <c r="AY82" s="462"/>
    </row>
    <row r="83" spans="1:51" ht="18.75" customHeight="1" x14ac:dyDescent="0.2">
      <c r="A83" s="462"/>
      <c r="B83" s="462"/>
      <c r="C83" s="462"/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2"/>
      <c r="T83" s="462"/>
      <c r="U83" s="462"/>
      <c r="V83" s="462"/>
      <c r="W83" s="462"/>
      <c r="X83" s="462"/>
      <c r="Y83" s="462"/>
      <c r="Z83" s="462"/>
      <c r="AA83" s="462"/>
      <c r="AB83" s="462"/>
      <c r="AC83" s="462"/>
      <c r="AD83" s="462"/>
      <c r="AE83" s="476"/>
      <c r="AF83" s="476"/>
      <c r="AG83" s="462"/>
      <c r="AH83" s="462"/>
      <c r="AI83" s="462"/>
      <c r="AJ83" s="462"/>
      <c r="AK83" s="462"/>
      <c r="AL83" s="462"/>
      <c r="AM83" s="462"/>
      <c r="AN83" s="462"/>
      <c r="AO83" s="462"/>
      <c r="AP83" s="462"/>
      <c r="AQ83" s="462"/>
      <c r="AR83" s="462"/>
      <c r="AS83" s="462"/>
      <c r="AT83" s="462"/>
      <c r="AU83" s="462"/>
      <c r="AV83" s="462"/>
      <c r="AW83" s="462"/>
      <c r="AX83" s="462"/>
      <c r="AY83" s="462"/>
    </row>
    <row r="84" spans="1:51" ht="18.75" customHeight="1" x14ac:dyDescent="0.2">
      <c r="A84" s="462"/>
      <c r="B84" s="462"/>
      <c r="C84" s="462"/>
      <c r="D84" s="462"/>
      <c r="E84" s="462"/>
      <c r="F84" s="462"/>
      <c r="G84" s="462"/>
      <c r="H84" s="462"/>
      <c r="I84" s="462"/>
      <c r="J84" s="462"/>
      <c r="K84" s="462"/>
      <c r="L84" s="462"/>
      <c r="M84" s="462"/>
      <c r="N84" s="462"/>
      <c r="O84" s="462"/>
      <c r="P84" s="462"/>
      <c r="Q84" s="462"/>
      <c r="R84" s="462"/>
      <c r="S84" s="462"/>
      <c r="T84" s="462"/>
      <c r="U84" s="462"/>
      <c r="V84" s="462"/>
      <c r="W84" s="462"/>
      <c r="X84" s="462"/>
      <c r="Y84" s="462"/>
      <c r="Z84" s="462"/>
      <c r="AA84" s="462"/>
      <c r="AB84" s="462"/>
      <c r="AC84" s="462"/>
      <c r="AD84" s="462"/>
      <c r="AE84" s="476"/>
      <c r="AF84" s="476"/>
      <c r="AG84" s="462"/>
      <c r="AH84" s="462"/>
      <c r="AI84" s="462"/>
      <c r="AJ84" s="462"/>
      <c r="AK84" s="462"/>
      <c r="AL84" s="462"/>
      <c r="AM84" s="462"/>
      <c r="AN84" s="462"/>
      <c r="AO84" s="462"/>
      <c r="AP84" s="462"/>
      <c r="AQ84" s="462"/>
      <c r="AR84" s="462"/>
      <c r="AS84" s="462"/>
      <c r="AT84" s="462"/>
      <c r="AU84" s="462"/>
      <c r="AV84" s="462"/>
      <c r="AW84" s="462"/>
      <c r="AX84" s="462"/>
      <c r="AY84" s="462"/>
    </row>
    <row r="85" spans="1:51" ht="18.75" customHeight="1" x14ac:dyDescent="0.2">
      <c r="A85" s="462"/>
      <c r="B85" s="462"/>
      <c r="C85" s="462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62"/>
      <c r="U85" s="462"/>
      <c r="V85" s="462"/>
      <c r="W85" s="462"/>
      <c r="X85" s="462"/>
      <c r="Y85" s="462"/>
      <c r="Z85" s="462"/>
      <c r="AA85" s="462"/>
      <c r="AB85" s="462"/>
      <c r="AC85" s="462"/>
      <c r="AD85" s="462"/>
      <c r="AE85" s="476"/>
      <c r="AF85" s="476"/>
      <c r="AG85" s="462"/>
      <c r="AH85" s="462"/>
      <c r="AI85" s="462"/>
      <c r="AJ85" s="462"/>
      <c r="AK85" s="462"/>
      <c r="AL85" s="462"/>
      <c r="AM85" s="462"/>
      <c r="AN85" s="462"/>
      <c r="AO85" s="462"/>
      <c r="AP85" s="462"/>
      <c r="AQ85" s="462"/>
      <c r="AR85" s="462"/>
      <c r="AS85" s="462"/>
      <c r="AT85" s="462"/>
      <c r="AU85" s="462"/>
      <c r="AV85" s="462"/>
      <c r="AW85" s="462"/>
      <c r="AX85" s="462"/>
      <c r="AY85" s="462"/>
    </row>
    <row r="86" spans="1:51" ht="18.75" customHeight="1" x14ac:dyDescent="0.2">
      <c r="A86" s="462"/>
      <c r="B86" s="462"/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62"/>
      <c r="V86" s="462"/>
      <c r="W86" s="462"/>
      <c r="X86" s="462"/>
      <c r="Y86" s="462"/>
      <c r="Z86" s="462"/>
      <c r="AA86" s="462"/>
      <c r="AB86" s="462"/>
      <c r="AC86" s="462"/>
      <c r="AD86" s="462"/>
      <c r="AE86" s="476"/>
      <c r="AF86" s="476"/>
      <c r="AG86" s="462"/>
      <c r="AH86" s="462"/>
      <c r="AI86" s="462"/>
      <c r="AJ86" s="462"/>
      <c r="AK86" s="462"/>
      <c r="AL86" s="462"/>
      <c r="AM86" s="462"/>
      <c r="AN86" s="462"/>
      <c r="AO86" s="462"/>
      <c r="AP86" s="462"/>
      <c r="AQ86" s="462"/>
      <c r="AR86" s="462"/>
      <c r="AS86" s="462"/>
      <c r="AT86" s="462"/>
      <c r="AU86" s="462"/>
      <c r="AV86" s="462"/>
      <c r="AW86" s="462"/>
      <c r="AX86" s="462"/>
      <c r="AY86" s="462"/>
    </row>
    <row r="87" spans="1:51" ht="18.75" customHeight="1" x14ac:dyDescent="0.2">
      <c r="A87" s="462"/>
      <c r="B87" s="462"/>
      <c r="C87" s="462"/>
      <c r="D87" s="462"/>
      <c r="E87" s="462"/>
      <c r="F87" s="462"/>
      <c r="G87" s="462"/>
      <c r="H87" s="462"/>
      <c r="I87" s="462"/>
      <c r="J87" s="462"/>
      <c r="K87" s="462"/>
      <c r="L87" s="462"/>
      <c r="M87" s="462"/>
      <c r="N87" s="462"/>
      <c r="O87" s="462"/>
      <c r="P87" s="462"/>
      <c r="Q87" s="462"/>
      <c r="R87" s="462"/>
      <c r="S87" s="462"/>
      <c r="T87" s="462"/>
      <c r="U87" s="462"/>
      <c r="V87" s="462"/>
      <c r="W87" s="462"/>
      <c r="X87" s="462"/>
      <c r="Y87" s="462"/>
      <c r="Z87" s="462"/>
      <c r="AA87" s="462"/>
      <c r="AB87" s="462"/>
      <c r="AC87" s="462"/>
      <c r="AD87" s="462"/>
      <c r="AE87" s="476"/>
      <c r="AF87" s="476"/>
      <c r="AG87" s="462"/>
      <c r="AH87" s="462"/>
      <c r="AI87" s="462"/>
      <c r="AJ87" s="462"/>
      <c r="AK87" s="462"/>
      <c r="AL87" s="462"/>
      <c r="AM87" s="462"/>
      <c r="AN87" s="462"/>
      <c r="AO87" s="462"/>
      <c r="AP87" s="462"/>
      <c r="AQ87" s="462"/>
      <c r="AR87" s="462"/>
      <c r="AS87" s="462"/>
      <c r="AT87" s="462"/>
      <c r="AU87" s="462"/>
      <c r="AV87" s="462"/>
      <c r="AW87" s="462"/>
      <c r="AX87" s="462"/>
      <c r="AY87" s="462"/>
    </row>
    <row r="88" spans="1:51" ht="18.75" customHeight="1" x14ac:dyDescent="0.2">
      <c r="A88" s="462"/>
      <c r="B88" s="462"/>
      <c r="C88" s="462"/>
      <c r="D88" s="462"/>
      <c r="E88" s="462"/>
      <c r="F88" s="462"/>
      <c r="G88" s="462"/>
      <c r="H88" s="462"/>
      <c r="I88" s="462"/>
      <c r="J88" s="462"/>
      <c r="K88" s="462"/>
      <c r="L88" s="462"/>
      <c r="M88" s="462"/>
      <c r="N88" s="462"/>
      <c r="O88" s="462"/>
      <c r="P88" s="462"/>
      <c r="Q88" s="462"/>
      <c r="R88" s="462"/>
      <c r="S88" s="462"/>
      <c r="T88" s="462"/>
      <c r="U88" s="462"/>
      <c r="V88" s="462"/>
      <c r="W88" s="462"/>
      <c r="X88" s="462"/>
      <c r="Y88" s="462"/>
      <c r="Z88" s="462"/>
      <c r="AA88" s="462"/>
      <c r="AB88" s="462"/>
      <c r="AC88" s="462"/>
      <c r="AD88" s="462"/>
      <c r="AE88" s="476"/>
      <c r="AF88" s="476"/>
      <c r="AG88" s="462"/>
      <c r="AH88" s="462"/>
      <c r="AI88" s="462"/>
      <c r="AJ88" s="462"/>
      <c r="AK88" s="462"/>
      <c r="AL88" s="462"/>
      <c r="AM88" s="462"/>
      <c r="AN88" s="462"/>
      <c r="AO88" s="462"/>
      <c r="AP88" s="462"/>
      <c r="AQ88" s="462"/>
      <c r="AR88" s="462"/>
      <c r="AS88" s="462"/>
      <c r="AT88" s="462"/>
      <c r="AU88" s="462"/>
      <c r="AV88" s="462"/>
      <c r="AW88" s="462"/>
      <c r="AX88" s="462"/>
      <c r="AY88" s="462"/>
    </row>
    <row r="89" spans="1:51" ht="18.75" customHeight="1" x14ac:dyDescent="0.2">
      <c r="A89" s="462"/>
      <c r="B89" s="462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2"/>
      <c r="U89" s="462"/>
      <c r="V89" s="462"/>
      <c r="W89" s="462"/>
      <c r="X89" s="462"/>
      <c r="Y89" s="462"/>
      <c r="Z89" s="462"/>
      <c r="AA89" s="462"/>
      <c r="AB89" s="462"/>
      <c r="AC89" s="462"/>
      <c r="AD89" s="462"/>
      <c r="AE89" s="476"/>
      <c r="AF89" s="476"/>
      <c r="AG89" s="462"/>
      <c r="AH89" s="462"/>
      <c r="AI89" s="462"/>
      <c r="AJ89" s="462"/>
      <c r="AK89" s="462"/>
      <c r="AL89" s="462"/>
      <c r="AM89" s="462"/>
      <c r="AN89" s="462"/>
      <c r="AO89" s="462"/>
      <c r="AP89" s="462"/>
      <c r="AQ89" s="462"/>
      <c r="AR89" s="462"/>
      <c r="AS89" s="462"/>
      <c r="AT89" s="462"/>
      <c r="AU89" s="462"/>
      <c r="AV89" s="462"/>
      <c r="AW89" s="462"/>
      <c r="AX89" s="462"/>
      <c r="AY89" s="462"/>
    </row>
    <row r="90" spans="1:51" ht="18.75" customHeight="1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463"/>
      <c r="AF90" s="463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</row>
  </sheetData>
  <mergeCells count="14">
    <mergeCell ref="A3:AY3"/>
    <mergeCell ref="A2:AY2"/>
    <mergeCell ref="B30:K30"/>
    <mergeCell ref="B32:C32"/>
    <mergeCell ref="AG11:AO11"/>
    <mergeCell ref="AQ11:AY11"/>
    <mergeCell ref="B25:K25"/>
    <mergeCell ref="B27:K27"/>
    <mergeCell ref="B29:C29"/>
    <mergeCell ref="B7:C7"/>
    <mergeCell ref="B8:C8"/>
    <mergeCell ref="C11:K11"/>
    <mergeCell ref="M11:U11"/>
    <mergeCell ref="W11:AE11"/>
  </mergeCells>
  <pageMargins left="0.7" right="0.7" top="0.75" bottom="0.75" header="0.3" footer="0.3"/>
  <pageSetup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workbookViewId="0"/>
  </sheetViews>
  <sheetFormatPr defaultColWidth="21.5" defaultRowHeight="12.75" x14ac:dyDescent="0.2"/>
  <cols>
    <col min="1" max="1" width="39.5" customWidth="1"/>
    <col min="2" max="2" width="3" customWidth="1"/>
    <col min="3" max="7" width="10.1640625" customWidth="1"/>
    <col min="8" max="8" width="9" customWidth="1"/>
    <col min="9" max="13" width="10.1640625" customWidth="1"/>
  </cols>
  <sheetData>
    <row r="1" spans="1:13" ht="12.4" customHeight="1" x14ac:dyDescent="0.2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79"/>
      <c r="M1" s="1" t="s">
        <v>0</v>
      </c>
    </row>
    <row r="2" spans="1:13" ht="18.75" customHeight="1" x14ac:dyDescent="0.25">
      <c r="A2" s="559" t="s">
        <v>1</v>
      </c>
      <c r="B2" s="512"/>
      <c r="C2" s="512"/>
      <c r="D2" s="519"/>
      <c r="E2" s="519"/>
      <c r="F2" s="519"/>
      <c r="G2" s="519"/>
      <c r="H2" s="519"/>
      <c r="I2" s="534"/>
      <c r="J2" s="512"/>
      <c r="K2" s="512"/>
      <c r="L2" s="512"/>
      <c r="M2" s="514"/>
    </row>
    <row r="3" spans="1:13" ht="18.75" customHeight="1" x14ac:dyDescent="0.25">
      <c r="A3" s="559" t="s">
        <v>179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4"/>
    </row>
    <row r="4" spans="1:13" ht="12.4" customHeight="1" x14ac:dyDescent="0.2">
      <c r="A4" s="472" t="s">
        <v>3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76"/>
    </row>
    <row r="5" spans="1:13" ht="12.4" customHeight="1" x14ac:dyDescent="0.2">
      <c r="A5" s="472" t="s">
        <v>4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76"/>
    </row>
    <row r="6" spans="1:13" ht="12.4" customHeight="1" x14ac:dyDescent="0.2">
      <c r="A6" s="539" t="s">
        <v>5</v>
      </c>
      <c r="B6" s="540"/>
      <c r="C6" s="250"/>
      <c r="D6" s="250"/>
      <c r="E6" s="496"/>
      <c r="F6" s="250"/>
      <c r="G6" s="250"/>
      <c r="H6" s="462"/>
      <c r="I6" s="250"/>
      <c r="J6" s="250"/>
      <c r="K6" s="496"/>
      <c r="L6" s="250"/>
      <c r="M6" s="249"/>
    </row>
    <row r="7" spans="1:13" ht="12.4" customHeight="1" x14ac:dyDescent="0.2">
      <c r="A7" s="586" t="s">
        <v>6</v>
      </c>
      <c r="B7" s="511"/>
      <c r="C7" s="250"/>
      <c r="D7" s="250"/>
      <c r="E7" s="496"/>
      <c r="F7" s="250"/>
      <c r="G7" s="250"/>
      <c r="H7" s="462"/>
      <c r="I7" s="250"/>
      <c r="J7" s="250"/>
      <c r="K7" s="496"/>
      <c r="L7" s="250"/>
      <c r="M7" s="249"/>
    </row>
    <row r="8" spans="1:13" ht="12.4" customHeight="1" x14ac:dyDescent="0.2">
      <c r="A8" s="479" t="s">
        <v>7</v>
      </c>
      <c r="B8" s="470"/>
      <c r="C8" s="250"/>
      <c r="D8" s="250"/>
      <c r="E8" s="496"/>
      <c r="F8" s="250"/>
      <c r="G8" s="250"/>
      <c r="H8" s="462"/>
      <c r="I8" s="250"/>
      <c r="J8" s="250"/>
      <c r="K8" s="496"/>
      <c r="L8" s="250"/>
      <c r="M8" s="249"/>
    </row>
    <row r="9" spans="1:13" ht="12.4" customHeight="1" x14ac:dyDescent="0.2">
      <c r="A9" s="462"/>
      <c r="B9" s="462"/>
      <c r="C9" s="250"/>
      <c r="D9" s="250"/>
      <c r="E9" s="496">
        <v>2017000000</v>
      </c>
      <c r="F9" s="250"/>
      <c r="G9" s="250"/>
      <c r="H9" s="462"/>
      <c r="I9" s="250"/>
      <c r="J9" s="250"/>
      <c r="K9" s="496">
        <v>2016000000</v>
      </c>
      <c r="L9" s="250"/>
      <c r="M9" s="249"/>
    </row>
    <row r="10" spans="1:13" ht="12.4" customHeight="1" x14ac:dyDescent="0.2">
      <c r="A10" s="458" t="s">
        <v>180</v>
      </c>
      <c r="B10" s="462"/>
      <c r="C10" s="250"/>
      <c r="D10" s="250"/>
      <c r="E10" s="250"/>
      <c r="F10" s="250"/>
      <c r="G10" s="250"/>
      <c r="H10" s="462"/>
      <c r="I10" s="250"/>
      <c r="J10" s="250"/>
      <c r="K10" s="250"/>
      <c r="L10" s="250"/>
      <c r="M10" s="249"/>
    </row>
    <row r="11" spans="1:13" ht="12.4" customHeight="1" x14ac:dyDescent="0.2">
      <c r="A11" s="401" t="s">
        <v>181</v>
      </c>
      <c r="B11" s="462"/>
      <c r="C11" s="5" t="s">
        <v>9</v>
      </c>
      <c r="D11" s="5" t="s">
        <v>11</v>
      </c>
      <c r="E11" s="5" t="s">
        <v>12</v>
      </c>
      <c r="F11" s="5" t="s">
        <v>13</v>
      </c>
      <c r="G11" s="5" t="s">
        <v>59</v>
      </c>
      <c r="H11" s="462"/>
      <c r="I11" s="5" t="s">
        <v>9</v>
      </c>
      <c r="J11" s="5" t="s">
        <v>11</v>
      </c>
      <c r="K11" s="5" t="s">
        <v>12</v>
      </c>
      <c r="L11" s="5" t="s">
        <v>13</v>
      </c>
      <c r="M11" s="6" t="s">
        <v>59</v>
      </c>
    </row>
    <row r="12" spans="1:13" ht="12.4" customHeight="1" x14ac:dyDescent="0.2">
      <c r="A12" s="462"/>
      <c r="B12" s="462"/>
      <c r="C12" s="7"/>
      <c r="D12" s="7"/>
      <c r="E12" s="7"/>
      <c r="F12" s="7"/>
      <c r="G12" s="7"/>
      <c r="H12" s="462"/>
      <c r="I12" s="7"/>
      <c r="J12" s="7"/>
      <c r="K12" s="7"/>
      <c r="L12" s="7"/>
      <c r="M12" s="9"/>
    </row>
    <row r="13" spans="1:13" ht="15" customHeight="1" x14ac:dyDescent="0.2">
      <c r="A13" s="460" t="s">
        <v>182</v>
      </c>
      <c r="B13" s="462"/>
      <c r="C13" s="347">
        <v>-46600000</v>
      </c>
      <c r="D13" s="349">
        <v>-53600000</v>
      </c>
      <c r="E13" s="377">
        <v>-61900000</v>
      </c>
      <c r="F13" s="381">
        <v>-62900000</v>
      </c>
      <c r="G13" s="381">
        <v>-225000000</v>
      </c>
      <c r="H13" s="53"/>
      <c r="I13" s="381">
        <v>-43400000</v>
      </c>
      <c r="J13" s="381">
        <v>-43200000</v>
      </c>
      <c r="K13" s="381">
        <v>-47200000</v>
      </c>
      <c r="L13" s="381">
        <v>-51400000</v>
      </c>
      <c r="M13" s="381">
        <v>-185200000</v>
      </c>
    </row>
    <row r="14" spans="1:13" ht="15" customHeight="1" x14ac:dyDescent="0.2">
      <c r="A14" s="460" t="s">
        <v>183</v>
      </c>
      <c r="B14" s="462"/>
      <c r="C14" s="63">
        <v>32600000</v>
      </c>
      <c r="D14" s="360">
        <v>36900000</v>
      </c>
      <c r="E14" s="354">
        <v>45100000</v>
      </c>
      <c r="F14" s="63">
        <v>52700000</v>
      </c>
      <c r="G14" s="63">
        <v>167300000</v>
      </c>
      <c r="H14" s="53"/>
      <c r="I14" s="63">
        <v>24200000</v>
      </c>
      <c r="J14" s="63">
        <v>23500000</v>
      </c>
      <c r="K14" s="63">
        <v>29100000</v>
      </c>
      <c r="L14" s="63">
        <v>31900000</v>
      </c>
      <c r="M14" s="63">
        <v>108700000</v>
      </c>
    </row>
    <row r="15" spans="1:13" ht="15" customHeight="1" x14ac:dyDescent="0.2">
      <c r="A15" s="458" t="s">
        <v>184</v>
      </c>
      <c r="B15" s="462"/>
      <c r="C15" s="61">
        <f>C13+C14</f>
        <v>-14000000</v>
      </c>
      <c r="D15" s="61">
        <f>D13+D14</f>
        <v>-16700000</v>
      </c>
      <c r="E15" s="367">
        <f>E13+E14</f>
        <v>-16800000</v>
      </c>
      <c r="F15" s="62">
        <f>F13+F14</f>
        <v>-10200000</v>
      </c>
      <c r="G15" s="62">
        <v>-57700000</v>
      </c>
      <c r="H15" s="53"/>
      <c r="I15" s="62">
        <f>I13+I14</f>
        <v>-19200000</v>
      </c>
      <c r="J15" s="62">
        <f>J13+J14</f>
        <v>-19700000</v>
      </c>
      <c r="K15" s="62">
        <f>K13+K14</f>
        <v>-18100000</v>
      </c>
      <c r="L15" s="62">
        <f>+L13+L14</f>
        <v>-19500000</v>
      </c>
      <c r="M15" s="62">
        <v>-76500000</v>
      </c>
    </row>
    <row r="16" spans="1:13" ht="12.4" customHeight="1" x14ac:dyDescent="0.2">
      <c r="A16" s="462"/>
      <c r="B16" s="462"/>
      <c r="C16" s="53"/>
      <c r="D16" s="53"/>
      <c r="E16" s="396"/>
      <c r="F16" s="51"/>
      <c r="G16" s="56"/>
      <c r="H16" s="53"/>
      <c r="I16" s="51"/>
      <c r="J16" s="51"/>
      <c r="K16" s="51"/>
      <c r="L16" s="51"/>
      <c r="M16" s="56"/>
    </row>
    <row r="17" spans="1:13" ht="15" customHeight="1" x14ac:dyDescent="0.2">
      <c r="A17" s="458" t="s">
        <v>185</v>
      </c>
      <c r="B17" s="462"/>
      <c r="C17" s="53"/>
      <c r="D17" s="53"/>
      <c r="E17" s="396"/>
      <c r="F17" s="51"/>
      <c r="G17" s="56"/>
      <c r="H17" s="53"/>
      <c r="I17" s="51"/>
      <c r="J17" s="51"/>
      <c r="K17" s="51"/>
      <c r="L17" s="51"/>
      <c r="M17" s="56"/>
    </row>
    <row r="18" spans="1:13" ht="15" customHeight="1" x14ac:dyDescent="0.2">
      <c r="A18" s="460" t="s">
        <v>186</v>
      </c>
      <c r="B18" s="462"/>
      <c r="C18" s="55">
        <v>-23800000</v>
      </c>
      <c r="D18" s="55">
        <v>500000</v>
      </c>
      <c r="E18" s="375">
        <v>10600000</v>
      </c>
      <c r="F18" s="52">
        <v>-1600000</v>
      </c>
      <c r="G18" s="56">
        <v>-14300000</v>
      </c>
      <c r="H18" s="53"/>
      <c r="I18" s="52">
        <v>-218500000</v>
      </c>
      <c r="J18" s="52">
        <v>-10700000</v>
      </c>
      <c r="K18" s="52">
        <v>-6600000</v>
      </c>
      <c r="L18" s="52">
        <v>8300000</v>
      </c>
      <c r="M18" s="56">
        <v>-227500000</v>
      </c>
    </row>
    <row r="19" spans="1:13" ht="15" customHeight="1" x14ac:dyDescent="0.2">
      <c r="A19" s="460" t="s">
        <v>187</v>
      </c>
      <c r="B19" s="462"/>
      <c r="C19" s="52">
        <v>91000000</v>
      </c>
      <c r="D19" s="55">
        <v>18600000</v>
      </c>
      <c r="E19" s="375">
        <v>-2300000</v>
      </c>
      <c r="F19" s="52">
        <v>96400000</v>
      </c>
      <c r="G19" s="52">
        <v>208200000</v>
      </c>
      <c r="H19" s="53"/>
      <c r="I19" s="56">
        <v>24800000</v>
      </c>
      <c r="J19" s="56">
        <v>8200000</v>
      </c>
      <c r="K19" s="56">
        <v>55600000</v>
      </c>
      <c r="L19" s="56">
        <v>13300000</v>
      </c>
      <c r="M19" s="56">
        <v>101600000</v>
      </c>
    </row>
    <row r="20" spans="1:13" ht="15" customHeight="1" x14ac:dyDescent="0.2">
      <c r="A20" s="460" t="s">
        <v>188</v>
      </c>
      <c r="B20" s="462"/>
      <c r="C20" s="63">
        <v>-38100000</v>
      </c>
      <c r="D20" s="55">
        <v>-6300000</v>
      </c>
      <c r="E20" s="371">
        <v>-5400000</v>
      </c>
      <c r="F20" s="63">
        <v>-29500000</v>
      </c>
      <c r="G20" s="63">
        <v>-83800000</v>
      </c>
      <c r="H20" s="53"/>
      <c r="I20" s="56">
        <v>63900000</v>
      </c>
      <c r="J20" s="56">
        <v>43400000</v>
      </c>
      <c r="K20" s="56">
        <v>-3700000</v>
      </c>
      <c r="L20" s="56">
        <v>13700000</v>
      </c>
      <c r="M20" s="56">
        <v>117600000</v>
      </c>
    </row>
    <row r="21" spans="1:13" ht="15" customHeight="1" x14ac:dyDescent="0.2">
      <c r="A21" s="458" t="s">
        <v>26</v>
      </c>
      <c r="B21" s="462"/>
      <c r="C21" s="61">
        <f>SUM(C18:C20)</f>
        <v>29100000</v>
      </c>
      <c r="D21" s="392">
        <f>SUM(D18:D20)</f>
        <v>12800000</v>
      </c>
      <c r="E21" s="407">
        <f>SUM(E18:E20)</f>
        <v>2900000</v>
      </c>
      <c r="F21" s="392">
        <f>SUM(F18:F20)</f>
        <v>65300000</v>
      </c>
      <c r="G21" s="392">
        <f>SUM(G18:G20)</f>
        <v>110100000</v>
      </c>
      <c r="H21" s="53"/>
      <c r="I21" s="392">
        <f>SUM(I18:I20)</f>
        <v>-129800000</v>
      </c>
      <c r="J21" s="392">
        <f>SUM(J18:J20)</f>
        <v>40900000</v>
      </c>
      <c r="K21" s="392">
        <f>SUM(K18:K20)</f>
        <v>45300000</v>
      </c>
      <c r="L21" s="392">
        <f>SUM(L18:L20)</f>
        <v>35300000</v>
      </c>
      <c r="M21" s="392">
        <f>SUM(M18:M20)</f>
        <v>-8300000</v>
      </c>
    </row>
    <row r="22" spans="1:13" ht="15" customHeight="1" thickBot="1" x14ac:dyDescent="0.25">
      <c r="A22" s="458" t="s">
        <v>27</v>
      </c>
      <c r="B22" s="462"/>
      <c r="C22" s="390">
        <v>15100000</v>
      </c>
      <c r="D22" s="390">
        <v>-3900000</v>
      </c>
      <c r="E22" s="406">
        <v>-13900000</v>
      </c>
      <c r="F22" s="390">
        <v>55100000</v>
      </c>
      <c r="G22" s="388">
        <v>52400000</v>
      </c>
      <c r="H22" s="53"/>
      <c r="I22" s="388">
        <v>-149000000</v>
      </c>
      <c r="J22" s="388">
        <v>21200000</v>
      </c>
      <c r="K22" s="388">
        <v>27200000</v>
      </c>
      <c r="L22" s="389">
        <v>15800000</v>
      </c>
      <c r="M22" s="388">
        <v>-84800000</v>
      </c>
    </row>
    <row r="23" spans="1:13" ht="12.4" customHeight="1" thickTop="1" x14ac:dyDescent="0.2">
      <c r="A23" s="462"/>
      <c r="B23" s="462"/>
      <c r="C23" s="7"/>
      <c r="D23" s="7"/>
      <c r="E23" s="399"/>
      <c r="F23" s="7"/>
      <c r="G23" s="9"/>
      <c r="H23" s="462"/>
      <c r="I23" s="7"/>
      <c r="J23" s="7"/>
      <c r="K23" s="7"/>
      <c r="L23" s="7"/>
      <c r="M23" s="9"/>
    </row>
    <row r="24" spans="1:13" ht="12.4" customHeight="1" x14ac:dyDescent="0.2">
      <c r="A24" s="462"/>
      <c r="B24" s="462"/>
      <c r="C24" s="462"/>
      <c r="D24" s="462"/>
      <c r="E24" s="369"/>
      <c r="F24" s="462"/>
      <c r="G24" s="476"/>
      <c r="H24" s="462"/>
      <c r="I24" s="462"/>
      <c r="J24" s="462"/>
      <c r="K24" s="405"/>
      <c r="L24" s="462"/>
      <c r="M24" s="476"/>
    </row>
    <row r="25" spans="1:13" ht="12.4" customHeight="1" x14ac:dyDescent="0.2">
      <c r="A25" s="462"/>
      <c r="B25" s="462"/>
      <c r="C25" s="72"/>
      <c r="D25" s="72"/>
      <c r="E25" s="404">
        <v>2017000000</v>
      </c>
      <c r="F25" s="72"/>
      <c r="G25" s="78"/>
      <c r="H25" s="466"/>
      <c r="I25" s="250"/>
      <c r="J25" s="250"/>
      <c r="K25" s="403">
        <v>2016000000</v>
      </c>
      <c r="L25" s="250"/>
      <c r="M25" s="249"/>
    </row>
    <row r="26" spans="1:13" ht="12.4" customHeight="1" x14ac:dyDescent="0.2">
      <c r="A26" s="458" t="s">
        <v>189</v>
      </c>
      <c r="B26" s="462"/>
      <c r="C26" s="72"/>
      <c r="D26" s="72"/>
      <c r="E26" s="402"/>
      <c r="F26" s="72"/>
      <c r="G26" s="78"/>
      <c r="H26" s="466"/>
      <c r="I26" s="250"/>
      <c r="J26" s="250"/>
      <c r="K26" s="250"/>
      <c r="L26" s="250"/>
      <c r="M26" s="249"/>
    </row>
    <row r="27" spans="1:13" ht="12.4" customHeight="1" x14ac:dyDescent="0.2">
      <c r="A27" s="401" t="s">
        <v>181</v>
      </c>
      <c r="B27" s="462"/>
      <c r="C27" s="5" t="s">
        <v>9</v>
      </c>
      <c r="D27" s="5" t="s">
        <v>11</v>
      </c>
      <c r="E27" s="400" t="s">
        <v>12</v>
      </c>
      <c r="F27" s="5" t="s">
        <v>13</v>
      </c>
      <c r="G27" s="6" t="s">
        <v>59</v>
      </c>
      <c r="H27" s="466"/>
      <c r="I27" s="5" t="s">
        <v>9</v>
      </c>
      <c r="J27" s="5" t="s">
        <v>11</v>
      </c>
      <c r="K27" s="5" t="s">
        <v>12</v>
      </c>
      <c r="L27" s="5" t="s">
        <v>13</v>
      </c>
      <c r="M27" s="6" t="s">
        <v>59</v>
      </c>
    </row>
    <row r="28" spans="1:13" ht="12.4" customHeight="1" x14ac:dyDescent="0.2">
      <c r="A28" s="462"/>
      <c r="B28" s="462"/>
      <c r="C28" s="7"/>
      <c r="D28" s="7"/>
      <c r="E28" s="399"/>
      <c r="F28" s="7"/>
      <c r="G28" s="9"/>
      <c r="H28" s="462"/>
      <c r="I28" s="398"/>
      <c r="J28" s="398"/>
      <c r="K28" s="398"/>
      <c r="L28" s="398"/>
      <c r="M28" s="397"/>
    </row>
    <row r="29" spans="1:13" ht="15" customHeight="1" x14ac:dyDescent="0.2">
      <c r="A29" s="460" t="s">
        <v>182</v>
      </c>
      <c r="B29" s="462"/>
      <c r="C29" s="349">
        <v>-46600000</v>
      </c>
      <c r="D29" s="349">
        <v>-53600000</v>
      </c>
      <c r="E29" s="377">
        <v>-61900000</v>
      </c>
      <c r="F29" s="381">
        <v>-62900000</v>
      </c>
      <c r="G29" s="381">
        <v>-225000000</v>
      </c>
      <c r="H29" s="53"/>
      <c r="I29" s="381">
        <v>-43400000</v>
      </c>
      <c r="J29" s="381">
        <v>-43200000</v>
      </c>
      <c r="K29" s="381">
        <v>-47200000</v>
      </c>
      <c r="L29" s="349">
        <v>-51400000</v>
      </c>
      <c r="M29" s="381">
        <v>-185200000</v>
      </c>
    </row>
    <row r="30" spans="1:13" ht="15" customHeight="1" x14ac:dyDescent="0.2">
      <c r="A30" s="460" t="s">
        <v>183</v>
      </c>
      <c r="B30" s="462"/>
      <c r="C30" s="360">
        <v>32600000</v>
      </c>
      <c r="D30" s="360">
        <v>36900000</v>
      </c>
      <c r="E30" s="354">
        <v>45100000</v>
      </c>
      <c r="F30" s="63">
        <v>52700000</v>
      </c>
      <c r="G30" s="63">
        <v>167300000</v>
      </c>
      <c r="H30" s="53"/>
      <c r="I30" s="63">
        <v>24200000</v>
      </c>
      <c r="J30" s="63">
        <v>23500000</v>
      </c>
      <c r="K30" s="63">
        <v>29100000</v>
      </c>
      <c r="L30" s="360">
        <v>31900000</v>
      </c>
      <c r="M30" s="63">
        <v>108700000</v>
      </c>
    </row>
    <row r="31" spans="1:13" ht="15" customHeight="1" x14ac:dyDescent="0.2">
      <c r="A31" s="458" t="s">
        <v>184</v>
      </c>
      <c r="B31" s="462"/>
      <c r="C31" s="61">
        <f>C29+C30</f>
        <v>-14000000</v>
      </c>
      <c r="D31" s="61">
        <f>D29+D30</f>
        <v>-16700000</v>
      </c>
      <c r="E31" s="367">
        <f>E29+E30</f>
        <v>-16800000</v>
      </c>
      <c r="F31" s="62">
        <f>F29+F30</f>
        <v>-10200000</v>
      </c>
      <c r="G31" s="62">
        <v>-57700000</v>
      </c>
      <c r="H31" s="53"/>
      <c r="I31" s="62">
        <f>I29+I30</f>
        <v>-19200000</v>
      </c>
      <c r="J31" s="62">
        <f>J29+J30</f>
        <v>-19700000</v>
      </c>
      <c r="K31" s="62">
        <f>K29+K30</f>
        <v>-18100000</v>
      </c>
      <c r="L31" s="62">
        <f>+L29+L30</f>
        <v>-19500000</v>
      </c>
      <c r="M31" s="62">
        <v>-76500000</v>
      </c>
    </row>
    <row r="32" spans="1:13" ht="12.4" customHeight="1" x14ac:dyDescent="0.2">
      <c r="A32" s="462"/>
      <c r="B32" s="462"/>
      <c r="C32" s="53"/>
      <c r="D32" s="53"/>
      <c r="E32" s="396"/>
      <c r="F32" s="395"/>
      <c r="G32" s="51"/>
      <c r="H32" s="53"/>
      <c r="I32" s="51"/>
      <c r="J32" s="51"/>
      <c r="K32" s="51"/>
      <c r="L32" s="53"/>
      <c r="M32" s="51"/>
    </row>
    <row r="33" spans="1:13" ht="15" customHeight="1" x14ac:dyDescent="0.2">
      <c r="A33" s="458" t="s">
        <v>185</v>
      </c>
      <c r="B33" s="462"/>
      <c r="C33" s="53"/>
      <c r="D33" s="53"/>
      <c r="E33" s="396"/>
      <c r="F33" s="395"/>
      <c r="G33" s="51"/>
      <c r="H33" s="53"/>
      <c r="I33" s="52"/>
      <c r="J33" s="52"/>
      <c r="K33" s="52"/>
      <c r="L33" s="55"/>
      <c r="M33" s="52"/>
    </row>
    <row r="34" spans="1:13" ht="15" customHeight="1" x14ac:dyDescent="0.2">
      <c r="A34" s="460" t="s">
        <v>186</v>
      </c>
      <c r="B34" s="462"/>
      <c r="C34" s="55">
        <v>-23800000</v>
      </c>
      <c r="D34" s="55">
        <v>500000</v>
      </c>
      <c r="E34" s="371">
        <v>10600000</v>
      </c>
      <c r="F34" s="52">
        <v>-1600000</v>
      </c>
      <c r="G34" s="56">
        <v>-14300000</v>
      </c>
      <c r="H34" s="53"/>
      <c r="I34" s="52">
        <v>-14600000</v>
      </c>
      <c r="J34" s="52">
        <v>-10700000</v>
      </c>
      <c r="K34" s="52">
        <v>-6600000</v>
      </c>
      <c r="L34" s="55">
        <v>8300000</v>
      </c>
      <c r="M34" s="56">
        <v>-23600000</v>
      </c>
    </row>
    <row r="35" spans="1:13" ht="15" customHeight="1" x14ac:dyDescent="0.2">
      <c r="A35" s="460" t="s">
        <v>187</v>
      </c>
      <c r="B35" s="462"/>
      <c r="C35" s="52">
        <v>91000000</v>
      </c>
      <c r="D35" s="55">
        <v>18600000</v>
      </c>
      <c r="E35" s="375">
        <v>-2300000</v>
      </c>
      <c r="F35" s="52">
        <v>96400000</v>
      </c>
      <c r="G35" s="56">
        <v>208200000</v>
      </c>
      <c r="H35" s="53"/>
      <c r="I35" s="52">
        <v>24800000</v>
      </c>
      <c r="J35" s="52">
        <v>8200000</v>
      </c>
      <c r="K35" s="52">
        <v>55600000</v>
      </c>
      <c r="L35" s="52">
        <v>13300000</v>
      </c>
      <c r="M35" s="52">
        <v>101600000</v>
      </c>
    </row>
    <row r="36" spans="1:13" ht="15" customHeight="1" x14ac:dyDescent="0.2">
      <c r="A36" s="460" t="s">
        <v>188</v>
      </c>
      <c r="B36" s="462"/>
      <c r="C36" s="63">
        <v>-38100000</v>
      </c>
      <c r="D36" s="55">
        <v>-6300000</v>
      </c>
      <c r="E36" s="371">
        <v>-5400000</v>
      </c>
      <c r="F36" s="63">
        <v>-29500000</v>
      </c>
      <c r="G36" s="52">
        <v>-83800000</v>
      </c>
      <c r="H36" s="53"/>
      <c r="I36" s="63">
        <v>63900000</v>
      </c>
      <c r="J36" s="63">
        <v>43400000</v>
      </c>
      <c r="K36" s="63">
        <v>-3700000</v>
      </c>
      <c r="L36" s="63">
        <v>13700000</v>
      </c>
      <c r="M36" s="63">
        <v>117600000</v>
      </c>
    </row>
    <row r="37" spans="1:13" ht="15" customHeight="1" x14ac:dyDescent="0.2">
      <c r="A37" s="458" t="s">
        <v>26</v>
      </c>
      <c r="B37" s="462"/>
      <c r="C37" s="394">
        <f>SUM(C34:C36)</f>
        <v>29100000</v>
      </c>
      <c r="D37" s="394">
        <f>SUM(D34:D36)</f>
        <v>12800000</v>
      </c>
      <c r="E37" s="393">
        <f>SUM(E34:E36)</f>
        <v>2900000</v>
      </c>
      <c r="F37" s="392">
        <f>SUM(F34:F36)</f>
        <v>65300000</v>
      </c>
      <c r="G37" s="392">
        <f>SUM(G34:G36)</f>
        <v>110100000</v>
      </c>
      <c r="H37" s="53"/>
      <c r="I37" s="392">
        <f>SUM(I34:I36)</f>
        <v>74100000</v>
      </c>
      <c r="J37" s="392">
        <f>SUM(J34:J36)</f>
        <v>40900000</v>
      </c>
      <c r="K37" s="392">
        <f>SUM(K34:K36)</f>
        <v>45300000</v>
      </c>
      <c r="L37" s="392">
        <f>SUM(L34:L36)</f>
        <v>35300000</v>
      </c>
      <c r="M37" s="392">
        <f>SUM(M34:M36)</f>
        <v>195600000</v>
      </c>
    </row>
    <row r="38" spans="1:13" ht="15" customHeight="1" thickBot="1" x14ac:dyDescent="0.25">
      <c r="A38" s="458" t="s">
        <v>27</v>
      </c>
      <c r="B38" s="462"/>
      <c r="C38" s="390">
        <v>15100000</v>
      </c>
      <c r="D38" s="389">
        <v>-3900000</v>
      </c>
      <c r="E38" s="391">
        <v>-13900000</v>
      </c>
      <c r="F38" s="390">
        <v>55100000</v>
      </c>
      <c r="G38" s="388">
        <v>52400000</v>
      </c>
      <c r="H38" s="53"/>
      <c r="I38" s="388">
        <v>54900000</v>
      </c>
      <c r="J38" s="388">
        <v>21200000</v>
      </c>
      <c r="K38" s="388">
        <v>27200000</v>
      </c>
      <c r="L38" s="389">
        <v>15800000</v>
      </c>
      <c r="M38" s="388">
        <v>119100000</v>
      </c>
    </row>
    <row r="39" spans="1:13" ht="12.4" customHeight="1" thickTop="1" x14ac:dyDescent="0.2">
      <c r="A39" s="462"/>
      <c r="B39" s="462"/>
      <c r="C39" s="7"/>
      <c r="D39" s="7"/>
      <c r="E39" s="7"/>
      <c r="F39" s="7"/>
      <c r="G39" s="7"/>
      <c r="H39" s="462"/>
      <c r="I39" s="125"/>
      <c r="J39" s="125"/>
      <c r="K39" s="125"/>
      <c r="L39" s="125"/>
      <c r="M39" s="156"/>
    </row>
    <row r="40" spans="1:13" ht="142.5" customHeight="1" x14ac:dyDescent="0.2">
      <c r="A40" s="520" t="s">
        <v>67</v>
      </c>
      <c r="B40" s="512"/>
      <c r="C40" s="512"/>
      <c r="D40" s="512"/>
      <c r="E40" s="512"/>
      <c r="F40" s="512"/>
      <c r="G40" s="512"/>
      <c r="H40" s="512"/>
      <c r="I40" s="512"/>
      <c r="J40" s="512"/>
      <c r="K40" s="512"/>
      <c r="L40" s="512"/>
      <c r="M40" s="514"/>
    </row>
    <row r="41" spans="1:13" ht="12.4" customHeight="1" x14ac:dyDescent="0.2">
      <c r="A41" s="511"/>
      <c r="B41" s="512"/>
      <c r="C41" s="512"/>
      <c r="D41" s="512"/>
      <c r="E41" s="512"/>
      <c r="F41" s="512"/>
      <c r="G41" s="512"/>
      <c r="H41" s="512"/>
      <c r="I41" s="512"/>
      <c r="J41" s="512"/>
      <c r="K41" s="512"/>
      <c r="L41" s="512"/>
      <c r="M41" s="514"/>
    </row>
    <row r="42" spans="1:13" ht="12.4" customHeight="1" x14ac:dyDescent="0.2">
      <c r="A42" s="636"/>
      <c r="B42" s="512"/>
      <c r="C42" s="512"/>
      <c r="D42" s="512"/>
      <c r="E42" s="512"/>
      <c r="F42" s="462"/>
      <c r="G42" s="462"/>
      <c r="H42" s="462"/>
      <c r="I42" s="462"/>
      <c r="J42" s="462"/>
      <c r="K42" s="462"/>
      <c r="L42" s="462"/>
      <c r="M42" s="476"/>
    </row>
    <row r="43" spans="1:13" ht="12.4" customHeight="1" x14ac:dyDescent="0.2">
      <c r="A43" s="462"/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76"/>
    </row>
    <row r="44" spans="1:13" ht="12.4" customHeight="1" x14ac:dyDescent="0.2">
      <c r="A44" s="521" t="s">
        <v>34</v>
      </c>
      <c r="B44" s="522"/>
      <c r="C44" s="522"/>
      <c r="D44" s="522"/>
      <c r="E44" s="590"/>
      <c r="F44" s="463"/>
      <c r="G44" s="463"/>
      <c r="H44" s="463"/>
      <c r="I44" s="463"/>
      <c r="J44" s="463"/>
      <c r="K44" s="463"/>
      <c r="L44" s="463"/>
      <c r="M44" s="463"/>
    </row>
    <row r="45" spans="1:13" ht="12.4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9"/>
    </row>
    <row r="46" spans="1:13" ht="12.4" customHeight="1" x14ac:dyDescent="0.2">
      <c r="A46" s="465" t="s">
        <v>190</v>
      </c>
      <c r="B46" s="462"/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76"/>
    </row>
    <row r="47" spans="1:13" ht="12.4" customHeight="1" x14ac:dyDescent="0.2">
      <c r="A47" s="462"/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76"/>
    </row>
    <row r="48" spans="1:13" ht="18.75" customHeight="1" x14ac:dyDescent="0.2">
      <c r="A48" s="462"/>
      <c r="B48" s="462"/>
      <c r="C48" s="462"/>
      <c r="D48" s="462"/>
      <c r="E48" s="462"/>
      <c r="F48" s="462"/>
      <c r="G48" s="462"/>
      <c r="H48" s="462"/>
      <c r="I48" s="462"/>
      <c r="J48" s="462"/>
      <c r="K48" s="462"/>
      <c r="L48" s="462"/>
      <c r="M48" s="476"/>
    </row>
    <row r="49" spans="1:13" ht="18.75" customHeight="1" x14ac:dyDescent="0.2">
      <c r="A49" s="462"/>
      <c r="B49" s="462"/>
      <c r="C49" s="462"/>
      <c r="D49" s="462"/>
      <c r="E49" s="462"/>
      <c r="F49" s="462"/>
      <c r="G49" s="462"/>
      <c r="H49" s="462"/>
      <c r="I49" s="462"/>
      <c r="J49" s="462"/>
      <c r="K49" s="462"/>
      <c r="L49" s="462"/>
      <c r="M49" s="476"/>
    </row>
    <row r="50" spans="1:13" ht="18.75" customHeight="1" x14ac:dyDescent="0.2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76"/>
    </row>
    <row r="51" spans="1:13" ht="18.75" customHeight="1" x14ac:dyDescent="0.2">
      <c r="A51" s="462"/>
      <c r="B51" s="462"/>
      <c r="C51" s="462"/>
      <c r="D51" s="462"/>
      <c r="E51" s="462"/>
      <c r="F51" s="462"/>
      <c r="G51" s="462"/>
      <c r="H51" s="462"/>
      <c r="I51" s="462"/>
      <c r="J51" s="462"/>
      <c r="K51" s="462"/>
      <c r="L51" s="462"/>
      <c r="M51" s="476"/>
    </row>
    <row r="52" spans="1:13" ht="18.75" customHeight="1" x14ac:dyDescent="0.2">
      <c r="A52" s="462"/>
      <c r="B52" s="462"/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76"/>
    </row>
    <row r="53" spans="1:13" ht="18.75" customHeight="1" x14ac:dyDescent="0.2">
      <c r="A53" s="462"/>
      <c r="B53" s="462"/>
      <c r="C53" s="462"/>
      <c r="D53" s="462"/>
      <c r="E53" s="462"/>
      <c r="F53" s="462"/>
      <c r="G53" s="462"/>
      <c r="H53" s="462"/>
      <c r="I53" s="462"/>
      <c r="J53" s="462"/>
      <c r="K53" s="462"/>
      <c r="L53" s="462"/>
      <c r="M53" s="476"/>
    </row>
    <row r="54" spans="1:13" ht="18.75" customHeight="1" x14ac:dyDescent="0.2">
      <c r="A54" s="462"/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M54" s="476"/>
    </row>
    <row r="55" spans="1:13" ht="18.75" customHeight="1" x14ac:dyDescent="0.2">
      <c r="A55" s="462"/>
      <c r="B55" s="462"/>
      <c r="C55" s="462"/>
      <c r="D55" s="462"/>
      <c r="E55" s="462"/>
      <c r="F55" s="462"/>
      <c r="G55" s="462"/>
      <c r="H55" s="462"/>
      <c r="I55" s="462"/>
      <c r="J55" s="462"/>
      <c r="K55" s="462"/>
      <c r="L55" s="462"/>
      <c r="M55" s="476"/>
    </row>
    <row r="56" spans="1:13" ht="18.75" customHeight="1" x14ac:dyDescent="0.2">
      <c r="A56" s="462"/>
      <c r="B56" s="462"/>
      <c r="C56" s="462"/>
      <c r="D56" s="462"/>
      <c r="E56" s="462"/>
      <c r="F56" s="462"/>
      <c r="G56" s="462"/>
      <c r="H56" s="462"/>
      <c r="I56" s="462"/>
      <c r="J56" s="462"/>
      <c r="K56" s="462"/>
      <c r="L56" s="462"/>
      <c r="M56" s="476"/>
    </row>
    <row r="57" spans="1:13" ht="18.75" customHeight="1" x14ac:dyDescent="0.2">
      <c r="A57" s="462"/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76"/>
    </row>
    <row r="58" spans="1:13" ht="18.75" customHeight="1" x14ac:dyDescent="0.2">
      <c r="A58" s="462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76"/>
    </row>
    <row r="59" spans="1:13" ht="18.75" customHeight="1" x14ac:dyDescent="0.2">
      <c r="A59" s="462"/>
      <c r="B59" s="462"/>
      <c r="C59" s="462"/>
      <c r="D59" s="462"/>
      <c r="E59" s="462"/>
      <c r="F59" s="462"/>
      <c r="G59" s="462"/>
      <c r="H59" s="462"/>
      <c r="I59" s="462"/>
      <c r="J59" s="462"/>
      <c r="K59" s="462"/>
      <c r="L59" s="462"/>
      <c r="M59" s="476"/>
    </row>
    <row r="60" spans="1:13" ht="18.75" customHeight="1" x14ac:dyDescent="0.2">
      <c r="A60" s="462"/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76"/>
    </row>
    <row r="61" spans="1:13" ht="18.75" customHeight="1" x14ac:dyDescent="0.2">
      <c r="A61" s="462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76"/>
    </row>
    <row r="62" spans="1:13" ht="18.75" customHeight="1" x14ac:dyDescent="0.2">
      <c r="A62" s="462"/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76"/>
    </row>
    <row r="63" spans="1:13" ht="18.75" customHeight="1" x14ac:dyDescent="0.2">
      <c r="A63" s="462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76"/>
    </row>
    <row r="64" spans="1:13" ht="18.75" customHeight="1" x14ac:dyDescent="0.2">
      <c r="A64" s="462"/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76"/>
    </row>
    <row r="65" spans="1:13" ht="18.75" customHeight="1" x14ac:dyDescent="0.2">
      <c r="A65" s="462"/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76"/>
    </row>
    <row r="66" spans="1:13" ht="18.75" customHeight="1" x14ac:dyDescent="0.2">
      <c r="A66" s="462"/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76"/>
    </row>
    <row r="67" spans="1:13" ht="18.75" customHeight="1" x14ac:dyDescent="0.2">
      <c r="A67" s="462"/>
      <c r="B67" s="462"/>
      <c r="C67" s="462"/>
      <c r="D67" s="462"/>
      <c r="E67" s="462"/>
      <c r="F67" s="462"/>
      <c r="G67" s="462"/>
      <c r="H67" s="462"/>
      <c r="I67" s="462"/>
      <c r="J67" s="462"/>
      <c r="K67" s="462"/>
      <c r="L67" s="462"/>
      <c r="M67" s="476"/>
    </row>
    <row r="68" spans="1:13" ht="18.75" customHeight="1" x14ac:dyDescent="0.2">
      <c r="A68" s="462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76"/>
    </row>
    <row r="69" spans="1:13" ht="18.75" customHeight="1" x14ac:dyDescent="0.2">
      <c r="A69" s="462"/>
      <c r="B69" s="462"/>
      <c r="C69" s="462"/>
      <c r="D69" s="462"/>
      <c r="E69" s="462"/>
      <c r="F69" s="462"/>
      <c r="G69" s="462"/>
      <c r="H69" s="462"/>
      <c r="I69" s="462"/>
      <c r="J69" s="462"/>
      <c r="K69" s="462"/>
      <c r="L69" s="462"/>
      <c r="M69" s="476"/>
    </row>
    <row r="70" spans="1:13" ht="18.75" customHeight="1" x14ac:dyDescent="0.2">
      <c r="A70" s="462"/>
      <c r="B70" s="462"/>
      <c r="C70" s="462"/>
      <c r="D70" s="462"/>
      <c r="E70" s="462"/>
      <c r="F70" s="462"/>
      <c r="G70" s="462"/>
      <c r="H70" s="462"/>
      <c r="I70" s="462"/>
      <c r="J70" s="462"/>
      <c r="K70" s="462"/>
      <c r="L70" s="462"/>
      <c r="M70" s="476"/>
    </row>
    <row r="71" spans="1:13" ht="18.75" customHeight="1" x14ac:dyDescent="0.2">
      <c r="A71" s="462"/>
      <c r="B71" s="462"/>
      <c r="C71" s="462"/>
      <c r="D71" s="462"/>
      <c r="E71" s="462"/>
      <c r="F71" s="462"/>
      <c r="G71" s="462"/>
      <c r="H71" s="462"/>
      <c r="I71" s="462"/>
      <c r="J71" s="462"/>
      <c r="K71" s="462"/>
      <c r="L71" s="462"/>
      <c r="M71" s="476"/>
    </row>
    <row r="72" spans="1:13" ht="18.75" customHeight="1" x14ac:dyDescent="0.2">
      <c r="A72" s="462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76"/>
    </row>
    <row r="73" spans="1:13" ht="18.75" customHeight="1" x14ac:dyDescent="0.2">
      <c r="A73" s="462"/>
      <c r="B73" s="462"/>
      <c r="C73" s="462"/>
      <c r="D73" s="462"/>
      <c r="E73" s="462"/>
      <c r="F73" s="462"/>
      <c r="G73" s="462"/>
      <c r="H73" s="462"/>
      <c r="I73" s="462"/>
      <c r="J73" s="462"/>
      <c r="K73" s="462"/>
      <c r="L73" s="462"/>
      <c r="M73" s="476"/>
    </row>
    <row r="74" spans="1:13" ht="18.75" customHeight="1" x14ac:dyDescent="0.2">
      <c r="A74" s="462"/>
      <c r="B74" s="462"/>
      <c r="C74" s="462"/>
      <c r="D74" s="462"/>
      <c r="E74" s="462"/>
      <c r="F74" s="462"/>
      <c r="G74" s="462"/>
      <c r="H74" s="462"/>
      <c r="I74" s="462"/>
      <c r="J74" s="462"/>
      <c r="K74" s="462"/>
      <c r="L74" s="462"/>
      <c r="M74" s="476"/>
    </row>
    <row r="75" spans="1:13" ht="18.75" customHeight="1" x14ac:dyDescent="0.2">
      <c r="A75" s="462"/>
      <c r="B75" s="462"/>
      <c r="C75" s="462"/>
      <c r="D75" s="462"/>
      <c r="E75" s="462"/>
      <c r="F75" s="462"/>
      <c r="G75" s="462"/>
      <c r="H75" s="462"/>
      <c r="I75" s="462"/>
      <c r="J75" s="462"/>
      <c r="K75" s="462"/>
      <c r="L75" s="462"/>
      <c r="M75" s="476"/>
    </row>
    <row r="76" spans="1:13" ht="18.75" customHeight="1" x14ac:dyDescent="0.2">
      <c r="A76" s="462"/>
      <c r="B76" s="462"/>
      <c r="C76" s="462"/>
      <c r="D76" s="462"/>
      <c r="E76" s="462"/>
      <c r="F76" s="462"/>
      <c r="G76" s="462"/>
      <c r="H76" s="462"/>
      <c r="I76" s="462"/>
      <c r="J76" s="462"/>
      <c r="K76" s="462"/>
      <c r="L76" s="462"/>
      <c r="M76" s="476"/>
    </row>
    <row r="77" spans="1:13" ht="18.75" customHeight="1" x14ac:dyDescent="0.2">
      <c r="A77" s="462"/>
      <c r="B77" s="462"/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76"/>
    </row>
    <row r="78" spans="1:13" ht="18.75" customHeight="1" x14ac:dyDescent="0.2">
      <c r="A78" s="462"/>
      <c r="B78" s="462"/>
      <c r="C78" s="462"/>
      <c r="D78" s="462"/>
      <c r="E78" s="462"/>
      <c r="F78" s="462"/>
      <c r="G78" s="462"/>
      <c r="H78" s="462"/>
      <c r="I78" s="462"/>
      <c r="J78" s="462"/>
      <c r="K78" s="462"/>
      <c r="L78" s="462"/>
      <c r="M78" s="476"/>
    </row>
    <row r="79" spans="1:13" ht="18.75" customHeight="1" x14ac:dyDescent="0.2">
      <c r="A79" s="462"/>
      <c r="B79" s="462"/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76"/>
    </row>
    <row r="80" spans="1:13" ht="18.75" customHeight="1" x14ac:dyDescent="0.2">
      <c r="A80" s="462"/>
      <c r="B80" s="462"/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76"/>
    </row>
    <row r="81" spans="1:13" ht="18.75" customHeight="1" x14ac:dyDescent="0.2">
      <c r="A81" s="462"/>
      <c r="B81" s="462"/>
      <c r="C81" s="462"/>
      <c r="D81" s="462"/>
      <c r="E81" s="462"/>
      <c r="F81" s="462"/>
      <c r="G81" s="462"/>
      <c r="H81" s="462"/>
      <c r="I81" s="462"/>
      <c r="J81" s="462"/>
      <c r="K81" s="462"/>
      <c r="L81" s="462"/>
      <c r="M81" s="476"/>
    </row>
    <row r="82" spans="1:13" ht="18.75" customHeight="1" x14ac:dyDescent="0.2">
      <c r="A82" s="462"/>
      <c r="B82" s="462"/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476"/>
    </row>
    <row r="83" spans="1:13" ht="18.75" customHeight="1" x14ac:dyDescent="0.2">
      <c r="A83" s="462"/>
      <c r="B83" s="462"/>
      <c r="C83" s="462"/>
      <c r="D83" s="462"/>
      <c r="E83" s="462"/>
      <c r="F83" s="462"/>
      <c r="G83" s="462"/>
      <c r="H83" s="462"/>
      <c r="I83" s="462"/>
      <c r="J83" s="462"/>
      <c r="K83" s="462"/>
      <c r="L83" s="462"/>
      <c r="M83" s="476"/>
    </row>
    <row r="84" spans="1:13" ht="18.75" customHeight="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463"/>
    </row>
  </sheetData>
  <mergeCells count="8">
    <mergeCell ref="A41:M41"/>
    <mergeCell ref="A42:E42"/>
    <mergeCell ref="A44:E44"/>
    <mergeCell ref="A2:M2"/>
    <mergeCell ref="A3:M3"/>
    <mergeCell ref="A6:B6"/>
    <mergeCell ref="A7:B7"/>
    <mergeCell ref="A40:M40"/>
  </mergeCells>
  <pageMargins left="0.7" right="0.7" top="0.75" bottom="0.75" header="0.3" footer="0.3"/>
  <pageSetup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workbookViewId="0"/>
  </sheetViews>
  <sheetFormatPr defaultColWidth="21.5" defaultRowHeight="12.75" x14ac:dyDescent="0.2"/>
  <cols>
    <col min="1" max="1" width="43.33203125" customWidth="1"/>
    <col min="2" max="9" width="14.1640625" customWidth="1"/>
  </cols>
  <sheetData>
    <row r="1" spans="1:9" ht="12.4" customHeight="1" x14ac:dyDescent="0.2">
      <c r="A1" s="462"/>
      <c r="B1" s="496"/>
      <c r="C1" s="496"/>
      <c r="D1" s="496"/>
      <c r="E1" s="496"/>
      <c r="F1" s="496"/>
      <c r="G1" s="496"/>
      <c r="H1" s="496"/>
      <c r="I1" s="282" t="s">
        <v>0</v>
      </c>
    </row>
    <row r="2" spans="1:9" ht="18.75" customHeight="1" x14ac:dyDescent="0.25">
      <c r="A2" s="559" t="s">
        <v>1</v>
      </c>
      <c r="B2" s="593"/>
      <c r="C2" s="643"/>
      <c r="D2" s="593"/>
      <c r="E2" s="644"/>
      <c r="F2" s="593"/>
      <c r="G2" s="593"/>
      <c r="H2" s="593"/>
      <c r="I2" s="644"/>
    </row>
    <row r="3" spans="1:9" ht="18.75" customHeight="1" x14ac:dyDescent="0.25">
      <c r="A3" s="559" t="s">
        <v>191</v>
      </c>
      <c r="B3" s="593"/>
      <c r="C3" s="643"/>
      <c r="D3" s="593"/>
      <c r="E3" s="593"/>
      <c r="F3" s="593"/>
      <c r="G3" s="593"/>
      <c r="H3" s="593"/>
      <c r="I3" s="644"/>
    </row>
    <row r="4" spans="1:9" ht="12.4" customHeight="1" x14ac:dyDescent="0.2">
      <c r="A4" s="472" t="s">
        <v>3</v>
      </c>
      <c r="B4" s="496"/>
      <c r="C4" s="496"/>
      <c r="D4" s="496"/>
      <c r="E4" s="496"/>
      <c r="F4" s="496"/>
      <c r="G4" s="496"/>
      <c r="H4" s="496"/>
      <c r="I4" s="2"/>
    </row>
    <row r="5" spans="1:9" ht="12.4" customHeight="1" x14ac:dyDescent="0.2">
      <c r="A5" s="472" t="s">
        <v>4</v>
      </c>
      <c r="B5" s="496"/>
      <c r="C5" s="496"/>
      <c r="D5" s="496"/>
      <c r="E5" s="496"/>
      <c r="F5" s="496"/>
      <c r="G5" s="496"/>
      <c r="H5" s="496"/>
      <c r="I5" s="2"/>
    </row>
    <row r="6" spans="1:9" ht="12.4" customHeight="1" x14ac:dyDescent="0.2">
      <c r="A6" s="539" t="s">
        <v>5</v>
      </c>
      <c r="B6" s="540"/>
      <c r="C6" s="496"/>
      <c r="D6" s="496"/>
      <c r="E6" s="496"/>
      <c r="F6" s="496"/>
      <c r="G6" s="496"/>
      <c r="H6" s="496"/>
      <c r="I6" s="2"/>
    </row>
    <row r="7" spans="1:9" ht="12.4" customHeight="1" x14ac:dyDescent="0.2">
      <c r="A7" s="586" t="s">
        <v>6</v>
      </c>
      <c r="B7" s="645"/>
      <c r="C7" s="496"/>
      <c r="D7" s="496"/>
      <c r="E7" s="496"/>
      <c r="F7" s="496"/>
      <c r="G7" s="496"/>
      <c r="H7" s="496"/>
      <c r="I7" s="2"/>
    </row>
    <row r="8" spans="1:9" ht="12.4" customHeight="1" x14ac:dyDescent="0.2">
      <c r="A8" s="479" t="s">
        <v>7</v>
      </c>
      <c r="B8" s="540"/>
      <c r="C8" s="540"/>
      <c r="D8" s="645"/>
      <c r="E8" s="645"/>
      <c r="F8" s="496"/>
      <c r="G8" s="496"/>
      <c r="H8" s="496"/>
      <c r="I8" s="2"/>
    </row>
    <row r="9" spans="1:9" ht="13.9" customHeight="1" x14ac:dyDescent="0.2">
      <c r="A9" s="462"/>
      <c r="B9" s="637" t="s">
        <v>132</v>
      </c>
      <c r="C9" s="638" t="s">
        <v>38</v>
      </c>
      <c r="D9" s="639"/>
      <c r="E9" s="640"/>
      <c r="F9" s="641" t="s">
        <v>157</v>
      </c>
      <c r="G9" s="639"/>
      <c r="H9" s="639"/>
      <c r="I9" s="640"/>
    </row>
    <row r="10" spans="1:9" ht="13.9" customHeight="1" x14ac:dyDescent="0.2">
      <c r="A10" s="487" t="s">
        <v>71</v>
      </c>
      <c r="B10" s="450" t="s">
        <v>9</v>
      </c>
      <c r="C10" s="494" t="s">
        <v>11</v>
      </c>
      <c r="D10" s="494" t="s">
        <v>12</v>
      </c>
      <c r="E10" s="494" t="s">
        <v>13</v>
      </c>
      <c r="F10" s="493" t="s">
        <v>9</v>
      </c>
      <c r="G10" s="449" t="s">
        <v>11</v>
      </c>
      <c r="H10" s="449" t="s">
        <v>12</v>
      </c>
      <c r="I10" s="448" t="s">
        <v>13</v>
      </c>
    </row>
    <row r="11" spans="1:9" ht="13.9" customHeight="1" x14ac:dyDescent="0.2">
      <c r="A11" s="458" t="s">
        <v>192</v>
      </c>
      <c r="B11" s="447"/>
      <c r="C11" s="446"/>
      <c r="D11" s="446"/>
      <c r="E11" s="445"/>
      <c r="F11" s="444"/>
      <c r="G11" s="7"/>
      <c r="H11" s="7"/>
      <c r="I11" s="434"/>
    </row>
    <row r="12" spans="1:9" ht="13.9" customHeight="1" x14ac:dyDescent="0.2">
      <c r="A12" s="460" t="s">
        <v>193</v>
      </c>
      <c r="B12" s="443"/>
      <c r="C12" s="442"/>
      <c r="D12" s="442"/>
      <c r="E12" s="414"/>
      <c r="F12" s="468"/>
      <c r="G12" s="462"/>
      <c r="H12" s="462"/>
      <c r="I12" s="414"/>
    </row>
    <row r="13" spans="1:9" ht="13.9" customHeight="1" x14ac:dyDescent="0.2">
      <c r="A13" s="422" t="s">
        <v>194</v>
      </c>
      <c r="B13" s="431">
        <v>2616900000</v>
      </c>
      <c r="C13" s="64">
        <v>3069900000</v>
      </c>
      <c r="D13" s="64">
        <v>3724300000</v>
      </c>
      <c r="E13" s="64">
        <v>6536200000</v>
      </c>
      <c r="F13" s="431">
        <v>2307600000</v>
      </c>
      <c r="G13" s="87">
        <v>3238000000</v>
      </c>
      <c r="H13" s="87">
        <v>3489000000</v>
      </c>
      <c r="I13" s="430">
        <v>4582100000</v>
      </c>
    </row>
    <row r="14" spans="1:9" ht="13.9" customHeight="1" x14ac:dyDescent="0.2">
      <c r="A14" s="422" t="s">
        <v>195</v>
      </c>
      <c r="B14" s="441">
        <v>888700000</v>
      </c>
      <c r="C14" s="55">
        <v>2364200000</v>
      </c>
      <c r="D14" s="55">
        <v>3218800000</v>
      </c>
      <c r="E14" s="55">
        <v>1497900000</v>
      </c>
      <c r="F14" s="441">
        <v>687400000</v>
      </c>
      <c r="G14" s="52">
        <v>696800000</v>
      </c>
      <c r="H14" s="52">
        <v>737800000</v>
      </c>
      <c r="I14" s="423">
        <v>1456500000</v>
      </c>
    </row>
    <row r="15" spans="1:9" ht="13.9" customHeight="1" x14ac:dyDescent="0.2">
      <c r="A15" s="422" t="s">
        <v>196</v>
      </c>
      <c r="B15" s="425">
        <v>4017200000</v>
      </c>
      <c r="C15" s="426">
        <v>4349900000</v>
      </c>
      <c r="D15" s="426">
        <v>4401300000</v>
      </c>
      <c r="E15" s="426">
        <v>4546300000</v>
      </c>
      <c r="F15" s="424">
        <v>3622600000</v>
      </c>
      <c r="G15" s="56">
        <v>3947900000</v>
      </c>
      <c r="H15" s="56">
        <v>3848500000</v>
      </c>
      <c r="I15" s="423">
        <v>4029400000</v>
      </c>
    </row>
    <row r="16" spans="1:9" ht="13.9" customHeight="1" x14ac:dyDescent="0.2">
      <c r="A16" s="422" t="s">
        <v>197</v>
      </c>
      <c r="B16" s="425">
        <v>4035100000</v>
      </c>
      <c r="C16" s="426">
        <v>4346000000</v>
      </c>
      <c r="D16" s="426">
        <v>4406900000</v>
      </c>
      <c r="E16" s="426">
        <v>4458300000</v>
      </c>
      <c r="F16" s="424">
        <v>3740200000</v>
      </c>
      <c r="G16" s="56">
        <v>3759900000</v>
      </c>
      <c r="H16" s="56">
        <v>3881200000</v>
      </c>
      <c r="I16" s="423">
        <v>3561900000</v>
      </c>
    </row>
    <row r="17" spans="1:9" ht="13.9" customHeight="1" x14ac:dyDescent="0.2">
      <c r="A17" s="422" t="s">
        <v>198</v>
      </c>
      <c r="B17" s="421">
        <f>B18-SUM(B13:B16)</f>
        <v>1418300000</v>
      </c>
      <c r="C17" s="439">
        <f>C18-SUM(C13:C16)</f>
        <v>1616500000</v>
      </c>
      <c r="D17" s="439">
        <v>1677100000</v>
      </c>
      <c r="E17" s="439">
        <f>E18-SUM(E13:E16)</f>
        <v>2163400000</v>
      </c>
      <c r="F17" s="419">
        <f>F18-SUM(F13:F16)</f>
        <v>1356800000</v>
      </c>
      <c r="G17" s="438">
        <f>G18-SUM(G13:G16)</f>
        <v>1334700000</v>
      </c>
      <c r="H17" s="438">
        <f>H18-SUM(H13:H16)</f>
        <v>1429400000</v>
      </c>
      <c r="I17" s="417">
        <f>I18-SUM(I13:I16)</f>
        <v>1471500000</v>
      </c>
    </row>
    <row r="18" spans="1:9" ht="13.9" customHeight="1" x14ac:dyDescent="0.2">
      <c r="A18" s="460" t="s">
        <v>199</v>
      </c>
      <c r="B18" s="425">
        <v>12976200000</v>
      </c>
      <c r="C18" s="55">
        <v>15746500000</v>
      </c>
      <c r="D18" s="55">
        <v>17428400000</v>
      </c>
      <c r="E18" s="55">
        <v>19202100000</v>
      </c>
      <c r="F18" s="424">
        <v>11714600000</v>
      </c>
      <c r="G18" s="52">
        <v>12977300000</v>
      </c>
      <c r="H18" s="52">
        <v>13385900000</v>
      </c>
      <c r="I18" s="423">
        <v>15101400000</v>
      </c>
    </row>
    <row r="19" spans="1:9" ht="13.9" customHeight="1" x14ac:dyDescent="0.2">
      <c r="A19" s="462"/>
      <c r="B19" s="428"/>
      <c r="C19" s="209"/>
      <c r="D19" s="209"/>
      <c r="E19" s="209"/>
      <c r="F19" s="440"/>
      <c r="G19" s="325"/>
      <c r="H19" s="325"/>
      <c r="I19" s="427"/>
    </row>
    <row r="20" spans="1:9" ht="13.9" customHeight="1" x14ac:dyDescent="0.2">
      <c r="A20" s="460" t="s">
        <v>200</v>
      </c>
      <c r="B20" s="428"/>
      <c r="C20" s="85"/>
      <c r="D20" s="85"/>
      <c r="E20" s="85"/>
      <c r="F20" s="415"/>
      <c r="G20" s="476"/>
      <c r="H20" s="476"/>
      <c r="I20" s="414"/>
    </row>
    <row r="21" spans="1:9" ht="13.9" customHeight="1" x14ac:dyDescent="0.2">
      <c r="A21" s="422" t="s">
        <v>201</v>
      </c>
      <c r="B21" s="425">
        <v>5297700000</v>
      </c>
      <c r="C21" s="55">
        <v>5723300000</v>
      </c>
      <c r="D21" s="55">
        <v>6148700000</v>
      </c>
      <c r="E21" s="55">
        <v>5678800000</v>
      </c>
      <c r="F21" s="424">
        <v>3764300000</v>
      </c>
      <c r="G21" s="52">
        <v>4449200000</v>
      </c>
      <c r="H21" s="52">
        <v>5027000000</v>
      </c>
      <c r="I21" s="423">
        <v>5207500000</v>
      </c>
    </row>
    <row r="22" spans="1:9" ht="13.9" customHeight="1" x14ac:dyDescent="0.2">
      <c r="A22" s="422" t="s">
        <v>202</v>
      </c>
      <c r="B22" s="425">
        <v>8904700000</v>
      </c>
      <c r="C22" s="55">
        <v>8833400000</v>
      </c>
      <c r="D22" s="55">
        <v>8637200000</v>
      </c>
      <c r="E22" s="55">
        <v>8399300000</v>
      </c>
      <c r="F22" s="424">
        <v>8934900000</v>
      </c>
      <c r="G22" s="52">
        <v>8832800000</v>
      </c>
      <c r="H22" s="52">
        <v>8646200000</v>
      </c>
      <c r="I22" s="423">
        <v>8330600000</v>
      </c>
    </row>
    <row r="23" spans="1:9" ht="13.9" customHeight="1" x14ac:dyDescent="0.2">
      <c r="A23" s="422" t="s">
        <v>203</v>
      </c>
      <c r="B23" s="425">
        <f>B25-B21-B22-B24</f>
        <v>2020200000</v>
      </c>
      <c r="C23" s="426">
        <f>C25-C21-C22-C24</f>
        <v>2060500000</v>
      </c>
      <c r="D23" s="426">
        <v>2197600000</v>
      </c>
      <c r="E23" s="426">
        <f>E25-E21-E22-E24</f>
        <v>2874300000</v>
      </c>
      <c r="F23" s="424">
        <f>F25-F21-F22-F24</f>
        <v>2244900000</v>
      </c>
      <c r="G23" s="56">
        <f>G25-G21-G22-G24</f>
        <v>2149900000</v>
      </c>
      <c r="H23" s="56">
        <f>H25-H21-H22-H24</f>
        <v>2279300000</v>
      </c>
      <c r="I23" s="423">
        <f>I25-I21-I22-I24</f>
        <v>1913800000</v>
      </c>
    </row>
    <row r="24" spans="1:9" ht="13.9" customHeight="1" x14ac:dyDescent="0.2">
      <c r="A24" s="422" t="s">
        <v>204</v>
      </c>
      <c r="B24" s="421">
        <v>8425500000</v>
      </c>
      <c r="C24" s="439">
        <v>8582800000</v>
      </c>
      <c r="D24" s="439">
        <v>8598500000</v>
      </c>
      <c r="E24" s="439">
        <v>8826500000</v>
      </c>
      <c r="F24" s="419">
        <v>8033100000</v>
      </c>
      <c r="G24" s="438">
        <v>8066100000</v>
      </c>
      <c r="H24" s="438">
        <v>8251900000</v>
      </c>
      <c r="I24" s="417">
        <v>8252600000</v>
      </c>
    </row>
    <row r="25" spans="1:9" ht="13.9" customHeight="1" x14ac:dyDescent="0.2">
      <c r="A25" s="460" t="s">
        <v>199</v>
      </c>
      <c r="B25" s="421">
        <f>B27-B18</f>
        <v>24648100000</v>
      </c>
      <c r="C25" s="420">
        <f>C27-C18</f>
        <v>25200000000</v>
      </c>
      <c r="D25" s="420">
        <v>25582000000</v>
      </c>
      <c r="E25" s="420">
        <v>25778900000</v>
      </c>
      <c r="F25" s="419">
        <f>F27-F18</f>
        <v>22977200000</v>
      </c>
      <c r="G25" s="418">
        <f>G27-G18</f>
        <v>23498000000</v>
      </c>
      <c r="H25" s="418">
        <f>H27-H18</f>
        <v>24204400000</v>
      </c>
      <c r="I25" s="437">
        <f>I27-I18</f>
        <v>23704500000</v>
      </c>
    </row>
    <row r="26" spans="1:9" ht="13.9" customHeight="1" x14ac:dyDescent="0.2">
      <c r="A26" s="462"/>
      <c r="B26" s="428"/>
      <c r="C26" s="85"/>
      <c r="D26" s="85"/>
      <c r="E26" s="85"/>
      <c r="F26" s="415"/>
      <c r="G26" s="476"/>
      <c r="H26" s="476"/>
      <c r="I26" s="414"/>
    </row>
    <row r="27" spans="1:9" ht="13.9" customHeight="1" thickBot="1" x14ac:dyDescent="0.25">
      <c r="A27" s="458" t="s">
        <v>59</v>
      </c>
      <c r="B27" s="413">
        <v>37624300000</v>
      </c>
      <c r="C27" s="412">
        <v>40946500000</v>
      </c>
      <c r="D27" s="412">
        <v>43010400000</v>
      </c>
      <c r="E27" s="412">
        <v>44981000000</v>
      </c>
      <c r="F27" s="411">
        <v>34691800000</v>
      </c>
      <c r="G27" s="410">
        <v>36475300000</v>
      </c>
      <c r="H27" s="410">
        <v>37590300000</v>
      </c>
      <c r="I27" s="409">
        <v>38805900000</v>
      </c>
    </row>
    <row r="28" spans="1:9" ht="13.9" customHeight="1" thickTop="1" x14ac:dyDescent="0.2">
      <c r="A28" s="462"/>
      <c r="B28" s="436"/>
      <c r="C28" s="9"/>
      <c r="D28" s="9"/>
      <c r="E28" s="9"/>
      <c r="F28" s="435"/>
      <c r="G28" s="9"/>
      <c r="H28" s="9"/>
      <c r="I28" s="434"/>
    </row>
    <row r="29" spans="1:9" ht="13.9" customHeight="1" x14ac:dyDescent="0.2">
      <c r="A29" s="458" t="s">
        <v>205</v>
      </c>
      <c r="B29" s="433"/>
      <c r="C29" s="476"/>
      <c r="D29" s="476"/>
      <c r="E29" s="476"/>
      <c r="F29" s="433"/>
      <c r="G29" s="476"/>
      <c r="H29" s="476"/>
      <c r="I29" s="414"/>
    </row>
    <row r="30" spans="1:9" ht="13.9" customHeight="1" x14ac:dyDescent="0.2">
      <c r="A30" s="422" t="s">
        <v>206</v>
      </c>
      <c r="B30" s="431">
        <v>2609300000</v>
      </c>
      <c r="C30" s="432">
        <v>2444200000</v>
      </c>
      <c r="D30" s="432">
        <v>3538100000</v>
      </c>
      <c r="E30" s="432">
        <v>3706600000</v>
      </c>
      <c r="F30" s="431">
        <v>648300000</v>
      </c>
      <c r="G30" s="66">
        <v>645800000</v>
      </c>
      <c r="H30" s="66">
        <v>641500000</v>
      </c>
      <c r="I30" s="430">
        <v>1937400000</v>
      </c>
    </row>
    <row r="31" spans="1:9" ht="13.9" customHeight="1" x14ac:dyDescent="0.2">
      <c r="A31" s="422" t="s">
        <v>207</v>
      </c>
      <c r="B31" s="425">
        <v>1220100000</v>
      </c>
      <c r="C31" s="55">
        <v>1257200000</v>
      </c>
      <c r="D31" s="55">
        <v>1200100000</v>
      </c>
      <c r="E31" s="55">
        <v>1410700000</v>
      </c>
      <c r="F31" s="424">
        <v>1151600000</v>
      </c>
      <c r="G31" s="52">
        <v>1207800000</v>
      </c>
      <c r="H31" s="52">
        <v>1161200000</v>
      </c>
      <c r="I31" s="423">
        <v>1349300000</v>
      </c>
    </row>
    <row r="32" spans="1:9" ht="13.9" customHeight="1" x14ac:dyDescent="0.2">
      <c r="A32" s="422" t="s">
        <v>208</v>
      </c>
      <c r="B32" s="425">
        <v>6618600000</v>
      </c>
      <c r="C32" s="55">
        <v>7593100000</v>
      </c>
      <c r="D32" s="55">
        <v>7928300000</v>
      </c>
      <c r="E32" s="55">
        <v>9418600000</v>
      </c>
      <c r="F32" s="424">
        <v>5541000000</v>
      </c>
      <c r="G32" s="52">
        <v>6547400000</v>
      </c>
      <c r="H32" s="52">
        <v>6470100000</v>
      </c>
      <c r="I32" s="423">
        <v>7699900000</v>
      </c>
    </row>
    <row r="33" spans="1:9" ht="13.9" customHeight="1" x14ac:dyDescent="0.2">
      <c r="A33" s="429"/>
      <c r="B33" s="428"/>
      <c r="C33" s="85"/>
      <c r="D33" s="85"/>
      <c r="E33" s="85"/>
      <c r="F33" s="415"/>
      <c r="G33" s="476"/>
      <c r="H33" s="476"/>
      <c r="I33" s="414"/>
    </row>
    <row r="34" spans="1:9" ht="13.9" customHeight="1" x14ac:dyDescent="0.2">
      <c r="A34" s="422" t="s">
        <v>209</v>
      </c>
      <c r="B34" s="425">
        <v>7637500000</v>
      </c>
      <c r="C34" s="426">
        <v>9867900000</v>
      </c>
      <c r="D34" s="426">
        <v>9926600000</v>
      </c>
      <c r="E34" s="426">
        <v>9940500000</v>
      </c>
      <c r="F34" s="424">
        <v>7477600000</v>
      </c>
      <c r="G34" s="56">
        <v>8685500000</v>
      </c>
      <c r="H34" s="56">
        <v>8707300000</v>
      </c>
      <c r="I34" s="423">
        <v>8367800000</v>
      </c>
    </row>
    <row r="35" spans="1:9" ht="13.9" customHeight="1" x14ac:dyDescent="0.2">
      <c r="A35" s="422" t="s">
        <v>210</v>
      </c>
      <c r="B35" s="425">
        <v>5435100000</v>
      </c>
      <c r="C35" s="55">
        <v>5614400000</v>
      </c>
      <c r="D35" s="55">
        <v>5456700000</v>
      </c>
      <c r="E35" s="55">
        <v>8836700000</v>
      </c>
      <c r="F35" s="424">
        <v>4843900000</v>
      </c>
      <c r="G35" s="52">
        <v>4732600000</v>
      </c>
      <c r="H35" s="52">
        <v>4994400000</v>
      </c>
      <c r="I35" s="423">
        <v>5371000000</v>
      </c>
    </row>
    <row r="36" spans="1:9" ht="13.9" customHeight="1" x14ac:dyDescent="0.2">
      <c r="A36" s="422" t="s">
        <v>211</v>
      </c>
      <c r="B36" s="421">
        <v>14103700000</v>
      </c>
      <c r="C36" s="420">
        <v>14169700000</v>
      </c>
      <c r="D36" s="420">
        <v>14960600000</v>
      </c>
      <c r="E36" s="420">
        <v>11667900000</v>
      </c>
      <c r="F36" s="419">
        <v>15029400000</v>
      </c>
      <c r="G36" s="418">
        <v>14656200000</v>
      </c>
      <c r="H36" s="418">
        <v>15615800000</v>
      </c>
      <c r="I36" s="417">
        <v>14080500000</v>
      </c>
    </row>
    <row r="37" spans="1:9" ht="13.9" customHeight="1" x14ac:dyDescent="0.2">
      <c r="A37" s="462"/>
      <c r="B37" s="416"/>
      <c r="C37" s="462"/>
      <c r="D37" s="462"/>
      <c r="E37" s="462"/>
      <c r="F37" s="415"/>
      <c r="G37" s="476"/>
      <c r="H37" s="476"/>
      <c r="I37" s="414"/>
    </row>
    <row r="38" spans="1:9" ht="13.9" customHeight="1" thickBot="1" x14ac:dyDescent="0.25">
      <c r="A38" s="458" t="s">
        <v>59</v>
      </c>
      <c r="B38" s="413">
        <v>37624300000</v>
      </c>
      <c r="C38" s="412">
        <v>40946500000</v>
      </c>
      <c r="D38" s="412">
        <v>43010400000</v>
      </c>
      <c r="E38" s="412">
        <v>44981000000</v>
      </c>
      <c r="F38" s="411">
        <v>34691800000</v>
      </c>
      <c r="G38" s="410">
        <v>36475300000</v>
      </c>
      <c r="H38" s="410">
        <v>37590300000</v>
      </c>
      <c r="I38" s="409">
        <v>38805900000</v>
      </c>
    </row>
    <row r="39" spans="1:9" ht="13.9" customHeight="1" thickTop="1" x14ac:dyDescent="0.2">
      <c r="A39" s="462"/>
      <c r="B39" s="7"/>
      <c r="C39" s="7"/>
      <c r="D39" s="7"/>
      <c r="E39" s="408"/>
      <c r="F39" s="7"/>
      <c r="G39" s="7"/>
      <c r="H39" s="7"/>
      <c r="I39" s="9"/>
    </row>
    <row r="40" spans="1:9" ht="13.9" customHeight="1" x14ac:dyDescent="0.2">
      <c r="A40" s="521" t="s">
        <v>34</v>
      </c>
      <c r="B40" s="516"/>
      <c r="C40" s="642"/>
      <c r="D40" s="516"/>
      <c r="E40" s="516"/>
      <c r="F40" s="519"/>
      <c r="G40" s="519"/>
      <c r="H40" s="519"/>
      <c r="I40" s="534"/>
    </row>
    <row r="41" spans="1:9" ht="13.9" customHeight="1" x14ac:dyDescent="0.2">
      <c r="A41" s="481"/>
      <c r="B41" s="462"/>
      <c r="C41" s="462"/>
      <c r="D41" s="462"/>
      <c r="E41" s="462"/>
      <c r="F41" s="462"/>
      <c r="G41" s="462"/>
      <c r="H41" s="462"/>
      <c r="I41" s="462"/>
    </row>
    <row r="42" spans="1:9" ht="18.75" customHeight="1" x14ac:dyDescent="0.2">
      <c r="A42" s="465" t="s">
        <v>212</v>
      </c>
      <c r="B42" s="26"/>
      <c r="C42" s="26"/>
      <c r="D42" s="26"/>
      <c r="E42" s="26"/>
      <c r="F42" s="26"/>
      <c r="G42" s="26"/>
      <c r="H42" s="26"/>
      <c r="I42" s="26"/>
    </row>
    <row r="43" spans="1:9" ht="13.9" customHeight="1" x14ac:dyDescent="0.2">
      <c r="A43" s="462"/>
      <c r="B43" s="462"/>
      <c r="C43" s="462"/>
      <c r="D43" s="462"/>
      <c r="E43" s="462"/>
      <c r="F43" s="462"/>
      <c r="G43" s="462"/>
      <c r="H43" s="462"/>
      <c r="I43" s="476"/>
    </row>
    <row r="44" spans="1:9" ht="18.75" customHeight="1" x14ac:dyDescent="0.2">
      <c r="A44" s="462"/>
      <c r="B44" s="462"/>
      <c r="C44" s="462"/>
      <c r="D44" s="462"/>
      <c r="E44" s="462"/>
      <c r="F44" s="462"/>
      <c r="G44" s="462"/>
      <c r="H44" s="462"/>
      <c r="I44" s="476"/>
    </row>
    <row r="45" spans="1:9" ht="18.75" customHeight="1" x14ac:dyDescent="0.2">
      <c r="A45" s="462"/>
      <c r="B45" s="462"/>
      <c r="C45" s="462"/>
      <c r="D45" s="462"/>
      <c r="E45" s="462"/>
      <c r="F45" s="462"/>
      <c r="G45" s="462"/>
      <c r="H45" s="462"/>
      <c r="I45" s="476"/>
    </row>
    <row r="46" spans="1:9" ht="18.75" customHeight="1" x14ac:dyDescent="0.2">
      <c r="A46" s="462"/>
      <c r="B46" s="462"/>
      <c r="C46" s="462"/>
      <c r="D46" s="462"/>
      <c r="E46" s="462"/>
      <c r="F46" s="462"/>
      <c r="G46" s="462"/>
      <c r="H46" s="462"/>
      <c r="I46" s="476"/>
    </row>
    <row r="47" spans="1:9" ht="18.75" customHeight="1" x14ac:dyDescent="0.2">
      <c r="A47" s="462"/>
      <c r="B47" s="462"/>
      <c r="C47" s="462"/>
      <c r="D47" s="462"/>
      <c r="E47" s="462"/>
      <c r="F47" s="462"/>
      <c r="G47" s="462"/>
      <c r="H47" s="462"/>
      <c r="I47" s="476"/>
    </row>
    <row r="48" spans="1:9" ht="18.75" customHeight="1" x14ac:dyDescent="0.2">
      <c r="A48" s="462"/>
      <c r="B48" s="462"/>
      <c r="C48" s="462"/>
      <c r="D48" s="462"/>
      <c r="E48" s="462"/>
      <c r="F48" s="462"/>
      <c r="G48" s="462"/>
      <c r="H48" s="462"/>
      <c r="I48" s="476"/>
    </row>
    <row r="49" spans="1:9" ht="18.75" customHeight="1" x14ac:dyDescent="0.2">
      <c r="A49" s="462"/>
      <c r="B49" s="462"/>
      <c r="C49" s="462"/>
      <c r="D49" s="462"/>
      <c r="E49" s="462"/>
      <c r="F49" s="462"/>
      <c r="G49" s="462"/>
      <c r="H49" s="462"/>
      <c r="I49" s="476"/>
    </row>
    <row r="50" spans="1:9" ht="18.75" customHeight="1" x14ac:dyDescent="0.2">
      <c r="A50" s="462"/>
      <c r="B50" s="462"/>
      <c r="C50" s="462"/>
      <c r="D50" s="462"/>
      <c r="E50" s="462"/>
      <c r="F50" s="462"/>
      <c r="G50" s="462"/>
      <c r="H50" s="462"/>
      <c r="I50" s="476"/>
    </row>
    <row r="51" spans="1:9" ht="18.75" customHeight="1" x14ac:dyDescent="0.2">
      <c r="A51" s="462"/>
      <c r="B51" s="462"/>
      <c r="C51" s="462"/>
      <c r="D51" s="462"/>
      <c r="E51" s="462"/>
      <c r="F51" s="462"/>
      <c r="G51" s="462"/>
      <c r="H51" s="462"/>
      <c r="I51" s="476"/>
    </row>
    <row r="52" spans="1:9" ht="18.75" customHeight="1" x14ac:dyDescent="0.2">
      <c r="A52" s="462"/>
      <c r="B52" s="462"/>
      <c r="C52" s="462"/>
      <c r="D52" s="462"/>
      <c r="E52" s="462"/>
      <c r="F52" s="462"/>
      <c r="G52" s="462"/>
      <c r="H52" s="462"/>
      <c r="I52" s="476"/>
    </row>
    <row r="53" spans="1:9" ht="18.75" customHeight="1" x14ac:dyDescent="0.2">
      <c r="A53" s="462"/>
      <c r="B53" s="462"/>
      <c r="C53" s="462"/>
      <c r="D53" s="462"/>
      <c r="E53" s="462"/>
      <c r="F53" s="462"/>
      <c r="G53" s="462"/>
      <c r="H53" s="462"/>
      <c r="I53" s="476"/>
    </row>
    <row r="54" spans="1:9" ht="18.75" customHeight="1" x14ac:dyDescent="0.2">
      <c r="A54" s="462"/>
      <c r="B54" s="462"/>
      <c r="C54" s="462"/>
      <c r="D54" s="462"/>
      <c r="E54" s="462"/>
      <c r="F54" s="462"/>
      <c r="G54" s="462"/>
      <c r="H54" s="462"/>
      <c r="I54" s="476"/>
    </row>
    <row r="55" spans="1:9" ht="18.75" customHeight="1" x14ac:dyDescent="0.2">
      <c r="A55" s="462"/>
      <c r="B55" s="462"/>
      <c r="C55" s="462"/>
      <c r="D55" s="462"/>
      <c r="E55" s="462"/>
      <c r="F55" s="462"/>
      <c r="G55" s="462"/>
      <c r="H55" s="462"/>
      <c r="I55" s="476"/>
    </row>
    <row r="56" spans="1:9" ht="18.75" customHeight="1" x14ac:dyDescent="0.2">
      <c r="A56" s="462"/>
      <c r="B56" s="462"/>
      <c r="C56" s="462"/>
      <c r="D56" s="462"/>
      <c r="E56" s="462"/>
      <c r="F56" s="462"/>
      <c r="G56" s="462"/>
      <c r="H56" s="462"/>
      <c r="I56" s="476"/>
    </row>
    <row r="57" spans="1:9" ht="18.75" customHeight="1" x14ac:dyDescent="0.2">
      <c r="A57" s="462"/>
      <c r="B57" s="462"/>
      <c r="C57" s="462"/>
      <c r="D57" s="462"/>
      <c r="E57" s="462"/>
      <c r="F57" s="462"/>
      <c r="G57" s="462"/>
      <c r="H57" s="462"/>
      <c r="I57" s="476"/>
    </row>
    <row r="58" spans="1:9" ht="18.75" customHeight="1" x14ac:dyDescent="0.2">
      <c r="A58" s="462"/>
      <c r="B58" s="462"/>
      <c r="C58" s="462"/>
      <c r="D58" s="462"/>
      <c r="E58" s="462"/>
      <c r="F58" s="462"/>
      <c r="G58" s="462"/>
      <c r="H58" s="462"/>
      <c r="I58" s="476"/>
    </row>
    <row r="59" spans="1:9" ht="18.75" customHeight="1" x14ac:dyDescent="0.2">
      <c r="A59" s="462"/>
      <c r="B59" s="462"/>
      <c r="C59" s="462"/>
      <c r="D59" s="462"/>
      <c r="E59" s="462"/>
      <c r="F59" s="462"/>
      <c r="G59" s="462"/>
      <c r="H59" s="462"/>
      <c r="I59" s="476"/>
    </row>
    <row r="60" spans="1:9" ht="18.75" customHeight="1" x14ac:dyDescent="0.2">
      <c r="A60" s="462"/>
      <c r="B60" s="462"/>
      <c r="C60" s="462"/>
      <c r="D60" s="462"/>
      <c r="E60" s="462"/>
      <c r="F60" s="462"/>
      <c r="G60" s="462"/>
      <c r="H60" s="462"/>
      <c r="I60" s="476"/>
    </row>
    <row r="61" spans="1:9" ht="18.75" customHeight="1" x14ac:dyDescent="0.2">
      <c r="A61" s="462"/>
      <c r="B61" s="462"/>
      <c r="C61" s="462"/>
      <c r="D61" s="462"/>
      <c r="E61" s="462"/>
      <c r="F61" s="462"/>
      <c r="G61" s="462"/>
      <c r="H61" s="462"/>
      <c r="I61" s="476"/>
    </row>
    <row r="62" spans="1:9" ht="18.75" customHeight="1" x14ac:dyDescent="0.2">
      <c r="A62" s="462"/>
      <c r="B62" s="462"/>
      <c r="C62" s="462"/>
      <c r="D62" s="462"/>
      <c r="E62" s="462"/>
      <c r="F62" s="462"/>
      <c r="G62" s="462"/>
      <c r="H62" s="462"/>
      <c r="I62" s="476"/>
    </row>
    <row r="63" spans="1:9" ht="18.75" customHeight="1" x14ac:dyDescent="0.2">
      <c r="A63" s="462"/>
      <c r="B63" s="462"/>
      <c r="C63" s="462"/>
      <c r="D63" s="462"/>
      <c r="E63" s="462"/>
      <c r="F63" s="462"/>
      <c r="G63" s="462"/>
      <c r="H63" s="462"/>
      <c r="I63" s="476"/>
    </row>
    <row r="64" spans="1:9" ht="18.75" customHeight="1" x14ac:dyDescent="0.2">
      <c r="A64" s="462"/>
      <c r="B64" s="462"/>
      <c r="C64" s="462"/>
      <c r="D64" s="462"/>
      <c r="E64" s="462"/>
      <c r="F64" s="462"/>
      <c r="G64" s="462"/>
      <c r="H64" s="462"/>
      <c r="I64" s="476"/>
    </row>
    <row r="65" spans="1:9" ht="18.75" customHeight="1" x14ac:dyDescent="0.2">
      <c r="A65" s="462"/>
      <c r="B65" s="462"/>
      <c r="C65" s="462"/>
      <c r="D65" s="462"/>
      <c r="E65" s="462"/>
      <c r="F65" s="462"/>
      <c r="G65" s="462"/>
      <c r="H65" s="462"/>
      <c r="I65" s="476"/>
    </row>
    <row r="66" spans="1:9" ht="18.75" customHeight="1" x14ac:dyDescent="0.2">
      <c r="A66" s="462"/>
      <c r="B66" s="462"/>
      <c r="C66" s="462"/>
      <c r="D66" s="462"/>
      <c r="E66" s="462"/>
      <c r="F66" s="462"/>
      <c r="G66" s="462"/>
      <c r="H66" s="462"/>
      <c r="I66" s="476"/>
    </row>
    <row r="67" spans="1:9" ht="18.75" customHeight="1" x14ac:dyDescent="0.2">
      <c r="A67" s="462"/>
      <c r="B67" s="462"/>
      <c r="C67" s="462"/>
      <c r="D67" s="462"/>
      <c r="E67" s="462"/>
      <c r="F67" s="462"/>
      <c r="G67" s="462"/>
      <c r="H67" s="462"/>
      <c r="I67" s="476"/>
    </row>
    <row r="68" spans="1:9" ht="18.75" customHeight="1" x14ac:dyDescent="0.2">
      <c r="A68" s="462"/>
      <c r="B68" s="462"/>
      <c r="C68" s="462"/>
      <c r="D68" s="462"/>
      <c r="E68" s="462"/>
      <c r="F68" s="462"/>
      <c r="G68" s="462"/>
      <c r="H68" s="462"/>
      <c r="I68" s="476"/>
    </row>
    <row r="69" spans="1:9" ht="18.75" customHeight="1" x14ac:dyDescent="0.2">
      <c r="A69" s="462"/>
      <c r="B69" s="462"/>
      <c r="C69" s="462"/>
      <c r="D69" s="462"/>
      <c r="E69" s="462"/>
      <c r="F69" s="462"/>
      <c r="G69" s="462"/>
      <c r="H69" s="462"/>
      <c r="I69" s="476"/>
    </row>
    <row r="70" spans="1:9" ht="18.75" customHeight="1" x14ac:dyDescent="0.2">
      <c r="A70" s="462"/>
      <c r="B70" s="462"/>
      <c r="C70" s="462"/>
      <c r="D70" s="462"/>
      <c r="E70" s="462"/>
      <c r="F70" s="462"/>
      <c r="G70" s="462"/>
      <c r="H70" s="462"/>
      <c r="I70" s="476"/>
    </row>
    <row r="71" spans="1:9" ht="18.75" customHeight="1" x14ac:dyDescent="0.2">
      <c r="A71" s="462"/>
      <c r="B71" s="462"/>
      <c r="C71" s="462"/>
      <c r="D71" s="462"/>
      <c r="E71" s="462"/>
      <c r="F71" s="462"/>
      <c r="G71" s="462"/>
      <c r="H71" s="462"/>
      <c r="I71" s="476"/>
    </row>
    <row r="72" spans="1:9" ht="18.75" customHeight="1" x14ac:dyDescent="0.2">
      <c r="A72" s="462"/>
      <c r="B72" s="462"/>
      <c r="C72" s="462"/>
      <c r="D72" s="462"/>
      <c r="E72" s="462"/>
      <c r="F72" s="462"/>
      <c r="G72" s="462"/>
      <c r="H72" s="462"/>
      <c r="I72" s="476"/>
    </row>
    <row r="73" spans="1:9" ht="18.75" customHeight="1" x14ac:dyDescent="0.2">
      <c r="A73" s="462"/>
      <c r="B73" s="462"/>
      <c r="C73" s="462"/>
      <c r="D73" s="462"/>
      <c r="E73" s="462"/>
      <c r="F73" s="462"/>
      <c r="G73" s="462"/>
      <c r="H73" s="462"/>
      <c r="I73" s="476"/>
    </row>
    <row r="74" spans="1:9" ht="18.75" customHeight="1" x14ac:dyDescent="0.2">
      <c r="A74" s="462"/>
      <c r="B74" s="462"/>
      <c r="C74" s="462"/>
      <c r="D74" s="462"/>
      <c r="E74" s="462"/>
      <c r="F74" s="462"/>
      <c r="G74" s="462"/>
      <c r="H74" s="462"/>
      <c r="I74" s="476"/>
    </row>
    <row r="75" spans="1:9" ht="18.75" customHeight="1" x14ac:dyDescent="0.2">
      <c r="A75" s="462"/>
      <c r="B75" s="462"/>
      <c r="C75" s="462"/>
      <c r="D75" s="462"/>
      <c r="E75" s="462"/>
      <c r="F75" s="462"/>
      <c r="G75" s="462"/>
      <c r="H75" s="462"/>
      <c r="I75" s="476"/>
    </row>
    <row r="76" spans="1:9" ht="18.75" customHeight="1" x14ac:dyDescent="0.2">
      <c r="A76" s="462"/>
      <c r="B76" s="462"/>
      <c r="C76" s="462"/>
      <c r="D76" s="462"/>
      <c r="E76" s="462"/>
      <c r="F76" s="462"/>
      <c r="G76" s="462"/>
      <c r="H76" s="462"/>
      <c r="I76" s="476"/>
    </row>
    <row r="77" spans="1:9" ht="18.75" customHeight="1" x14ac:dyDescent="0.2">
      <c r="A77" s="462"/>
      <c r="B77" s="462"/>
      <c r="C77" s="462"/>
      <c r="D77" s="462"/>
      <c r="E77" s="462"/>
      <c r="F77" s="462"/>
      <c r="G77" s="462"/>
      <c r="H77" s="462"/>
      <c r="I77" s="476"/>
    </row>
    <row r="78" spans="1:9" ht="18.75" customHeight="1" x14ac:dyDescent="0.2">
      <c r="A78" s="462"/>
      <c r="B78" s="462"/>
      <c r="C78" s="462"/>
      <c r="D78" s="462"/>
      <c r="E78" s="462"/>
      <c r="F78" s="462"/>
      <c r="G78" s="462"/>
      <c r="H78" s="462"/>
      <c r="I78" s="476"/>
    </row>
    <row r="79" spans="1:9" ht="18.75" customHeight="1" x14ac:dyDescent="0.2">
      <c r="A79" s="462"/>
      <c r="B79" s="462"/>
      <c r="C79" s="462"/>
      <c r="D79" s="462"/>
      <c r="E79" s="462"/>
      <c r="F79" s="462"/>
      <c r="G79" s="462"/>
      <c r="H79" s="462"/>
      <c r="I79" s="476"/>
    </row>
    <row r="80" spans="1:9" ht="18.75" customHeight="1" x14ac:dyDescent="0.2">
      <c r="A80" s="462"/>
      <c r="B80" s="462"/>
      <c r="C80" s="462"/>
      <c r="D80" s="462"/>
      <c r="E80" s="462"/>
      <c r="F80" s="462"/>
      <c r="G80" s="462"/>
      <c r="H80" s="462"/>
      <c r="I80" s="476"/>
    </row>
    <row r="81" spans="1:9" ht="18.75" customHeight="1" x14ac:dyDescent="0.2">
      <c r="A81" s="462"/>
      <c r="B81" s="462"/>
      <c r="C81" s="462"/>
      <c r="D81" s="462"/>
      <c r="E81" s="462"/>
      <c r="F81" s="462"/>
      <c r="G81" s="462"/>
      <c r="H81" s="462"/>
      <c r="I81" s="476"/>
    </row>
    <row r="82" spans="1:9" ht="18.75" customHeight="1" x14ac:dyDescent="0.2">
      <c r="A82" s="462"/>
      <c r="B82" s="462"/>
      <c r="C82" s="462"/>
      <c r="D82" s="462"/>
      <c r="E82" s="462"/>
      <c r="F82" s="462"/>
      <c r="G82" s="462"/>
      <c r="H82" s="462"/>
      <c r="I82" s="476"/>
    </row>
    <row r="83" spans="1:9" ht="18.75" customHeight="1" x14ac:dyDescent="0.2">
      <c r="A83" s="462"/>
      <c r="B83" s="462"/>
      <c r="C83" s="462"/>
      <c r="D83" s="462"/>
      <c r="E83" s="462"/>
      <c r="F83" s="462"/>
      <c r="G83" s="462"/>
      <c r="H83" s="462"/>
      <c r="I83" s="476"/>
    </row>
    <row r="84" spans="1:9" ht="18.75" customHeight="1" x14ac:dyDescent="0.2">
      <c r="A84" s="462"/>
      <c r="B84" s="462"/>
      <c r="C84" s="462"/>
      <c r="D84" s="462"/>
      <c r="E84" s="462"/>
      <c r="F84" s="462"/>
      <c r="G84" s="462"/>
      <c r="H84" s="462"/>
      <c r="I84" s="476"/>
    </row>
    <row r="85" spans="1:9" ht="18.75" customHeight="1" x14ac:dyDescent="0.2">
      <c r="A85" s="462"/>
      <c r="B85" s="462"/>
      <c r="C85" s="462"/>
      <c r="D85" s="462"/>
      <c r="E85" s="462"/>
      <c r="F85" s="462"/>
      <c r="G85" s="462"/>
      <c r="H85" s="462"/>
      <c r="I85" s="476"/>
    </row>
    <row r="86" spans="1:9" ht="18.75" customHeight="1" x14ac:dyDescent="0.2">
      <c r="A86" s="462"/>
      <c r="B86" s="462"/>
      <c r="C86" s="462"/>
      <c r="D86" s="462"/>
      <c r="E86" s="462"/>
      <c r="F86" s="462"/>
      <c r="G86" s="462"/>
      <c r="H86" s="462"/>
      <c r="I86" s="476"/>
    </row>
    <row r="87" spans="1:9" ht="18.75" customHeight="1" x14ac:dyDescent="0.2">
      <c r="A87" s="462"/>
      <c r="B87" s="462"/>
      <c r="C87" s="462"/>
      <c r="D87" s="462"/>
      <c r="E87" s="462"/>
      <c r="F87" s="462"/>
      <c r="G87" s="462"/>
      <c r="H87" s="462"/>
      <c r="I87" s="476"/>
    </row>
    <row r="88" spans="1:9" ht="18.75" customHeight="1" x14ac:dyDescent="0.2">
      <c r="A88" s="462"/>
      <c r="B88" s="462"/>
      <c r="C88" s="462"/>
      <c r="D88" s="462"/>
      <c r="E88" s="462"/>
      <c r="F88" s="462"/>
      <c r="G88" s="462"/>
      <c r="H88" s="462"/>
      <c r="I88" s="476"/>
    </row>
    <row r="89" spans="1:9" ht="18.75" customHeight="1" x14ac:dyDescent="0.2">
      <c r="A89" s="462"/>
      <c r="B89" s="462"/>
      <c r="C89" s="462"/>
      <c r="D89" s="462"/>
      <c r="E89" s="462"/>
      <c r="F89" s="462"/>
      <c r="G89" s="462"/>
      <c r="H89" s="462"/>
      <c r="I89" s="476"/>
    </row>
    <row r="90" spans="1:9" ht="18.75" customHeight="1" x14ac:dyDescent="0.2">
      <c r="A90" s="462"/>
      <c r="B90" s="462"/>
      <c r="C90" s="462"/>
      <c r="D90" s="462"/>
      <c r="E90" s="462"/>
      <c r="F90" s="462"/>
      <c r="G90" s="462"/>
      <c r="H90" s="462"/>
      <c r="I90" s="476"/>
    </row>
    <row r="91" spans="1:9" ht="18.75" customHeight="1" x14ac:dyDescent="0.2">
      <c r="A91" s="462"/>
      <c r="B91" s="462"/>
      <c r="C91" s="462"/>
      <c r="D91" s="462"/>
      <c r="E91" s="462"/>
      <c r="F91" s="462"/>
      <c r="G91" s="462"/>
      <c r="H91" s="462"/>
      <c r="I91" s="476"/>
    </row>
    <row r="92" spans="1:9" ht="18.75" customHeight="1" x14ac:dyDescent="0.2">
      <c r="A92" s="462"/>
      <c r="B92" s="462"/>
      <c r="C92" s="462"/>
      <c r="D92" s="462"/>
      <c r="E92" s="462"/>
      <c r="F92" s="462"/>
      <c r="G92" s="462"/>
      <c r="H92" s="462"/>
      <c r="I92" s="476"/>
    </row>
    <row r="93" spans="1:9" ht="18.75" customHeight="1" x14ac:dyDescent="0.2">
      <c r="A93" s="462"/>
      <c r="B93" s="462"/>
      <c r="C93" s="462"/>
      <c r="D93" s="462"/>
      <c r="E93" s="462"/>
      <c r="F93" s="462"/>
      <c r="G93" s="462"/>
      <c r="H93" s="462"/>
      <c r="I93" s="476"/>
    </row>
    <row r="94" spans="1:9" ht="18.75" customHeight="1" x14ac:dyDescent="0.2">
      <c r="A94" s="462"/>
      <c r="B94" s="462"/>
      <c r="C94" s="462"/>
      <c r="D94" s="462"/>
      <c r="E94" s="462"/>
      <c r="F94" s="462"/>
      <c r="G94" s="462"/>
      <c r="H94" s="462"/>
      <c r="I94" s="476"/>
    </row>
    <row r="95" spans="1:9" ht="18.75" customHeight="1" x14ac:dyDescent="0.2">
      <c r="A95" s="462"/>
      <c r="B95" s="462"/>
      <c r="C95" s="462"/>
      <c r="D95" s="462"/>
      <c r="E95" s="462"/>
      <c r="F95" s="462"/>
      <c r="G95" s="462"/>
      <c r="H95" s="462"/>
      <c r="I95" s="476"/>
    </row>
    <row r="96" spans="1:9" ht="18.75" customHeight="1" x14ac:dyDescent="0.2">
      <c r="A96" s="462"/>
      <c r="B96" s="462"/>
      <c r="C96" s="462"/>
      <c r="D96" s="462"/>
      <c r="E96" s="462"/>
      <c r="F96" s="462"/>
      <c r="G96" s="462"/>
      <c r="H96" s="462"/>
      <c r="I96" s="476"/>
    </row>
    <row r="97" spans="1:9" ht="18.75" customHeight="1" x14ac:dyDescent="0.2">
      <c r="A97" s="462"/>
      <c r="B97" s="462"/>
      <c r="C97" s="462"/>
      <c r="D97" s="462"/>
      <c r="E97" s="462"/>
      <c r="F97" s="462"/>
      <c r="G97" s="462"/>
      <c r="H97" s="462"/>
      <c r="I97" s="476"/>
    </row>
    <row r="98" spans="1:9" ht="18.75" customHeight="1" x14ac:dyDescent="0.2">
      <c r="A98" s="462"/>
      <c r="B98" s="462"/>
      <c r="C98" s="462"/>
      <c r="D98" s="462"/>
      <c r="E98" s="462"/>
      <c r="F98" s="462"/>
      <c r="G98" s="462"/>
      <c r="H98" s="462"/>
      <c r="I98" s="476"/>
    </row>
    <row r="99" spans="1:9" ht="18.75" customHeight="1" x14ac:dyDescent="0.2">
      <c r="A99" s="462"/>
      <c r="B99" s="462"/>
      <c r="C99" s="462"/>
      <c r="D99" s="462"/>
      <c r="E99" s="462"/>
      <c r="F99" s="462"/>
      <c r="G99" s="462"/>
      <c r="H99" s="462"/>
      <c r="I99" s="476"/>
    </row>
    <row r="100" spans="1:9" ht="18.75" customHeight="1" x14ac:dyDescent="0.2">
      <c r="A100" s="462"/>
      <c r="B100" s="462"/>
      <c r="C100" s="462"/>
      <c r="D100" s="462"/>
      <c r="E100" s="462"/>
      <c r="F100" s="462"/>
      <c r="G100" s="462"/>
      <c r="H100" s="462"/>
      <c r="I100" s="476"/>
    </row>
    <row r="101" spans="1:9" ht="18.75" customHeight="1" x14ac:dyDescent="0.2">
      <c r="A101" s="462"/>
      <c r="B101" s="462"/>
      <c r="C101" s="462"/>
      <c r="D101" s="462"/>
      <c r="E101" s="462"/>
      <c r="F101" s="462"/>
      <c r="G101" s="462"/>
      <c r="H101" s="462"/>
      <c r="I101" s="476"/>
    </row>
    <row r="102" spans="1:9" ht="18.75" customHeight="1" x14ac:dyDescent="0.2">
      <c r="A102" s="462"/>
      <c r="B102" s="462"/>
      <c r="C102" s="462"/>
      <c r="D102" s="462"/>
      <c r="E102" s="462"/>
      <c r="F102" s="462"/>
      <c r="G102" s="462"/>
      <c r="H102" s="462"/>
      <c r="I102" s="476"/>
    </row>
    <row r="103" spans="1:9" ht="18.75" customHeight="1" x14ac:dyDescent="0.2">
      <c r="A103" s="462"/>
      <c r="B103" s="462"/>
      <c r="C103" s="462"/>
      <c r="D103" s="462"/>
      <c r="E103" s="462"/>
      <c r="F103" s="462"/>
      <c r="G103" s="462"/>
      <c r="H103" s="462"/>
      <c r="I103" s="476"/>
    </row>
    <row r="104" spans="1:9" ht="18.75" customHeight="1" x14ac:dyDescent="0.2">
      <c r="A104" s="462"/>
      <c r="B104" s="462"/>
      <c r="C104" s="462"/>
      <c r="D104" s="462"/>
      <c r="E104" s="462"/>
      <c r="F104" s="462"/>
      <c r="G104" s="462"/>
      <c r="H104" s="462"/>
      <c r="I104" s="476"/>
    </row>
    <row r="105" spans="1:9" ht="18.75" customHeight="1" x14ac:dyDescent="0.2">
      <c r="A105" s="462"/>
      <c r="B105" s="462"/>
      <c r="C105" s="462"/>
      <c r="D105" s="462"/>
      <c r="E105" s="462"/>
      <c r="F105" s="462"/>
      <c r="G105" s="462"/>
      <c r="H105" s="462"/>
      <c r="I105" s="476"/>
    </row>
    <row r="106" spans="1:9" ht="18.75" customHeight="1" x14ac:dyDescent="0.2">
      <c r="A106" s="462"/>
      <c r="B106" s="462"/>
      <c r="C106" s="462"/>
      <c r="D106" s="462"/>
      <c r="E106" s="462"/>
      <c r="F106" s="462"/>
      <c r="G106" s="462"/>
      <c r="H106" s="462"/>
      <c r="I106" s="476"/>
    </row>
    <row r="107" spans="1:9" ht="18.75" customHeight="1" x14ac:dyDescent="0.2">
      <c r="A107" s="462"/>
      <c r="B107" s="462"/>
      <c r="C107" s="462"/>
      <c r="D107" s="462"/>
      <c r="E107" s="462"/>
      <c r="F107" s="462"/>
      <c r="G107" s="462"/>
      <c r="H107" s="462"/>
      <c r="I107" s="476"/>
    </row>
    <row r="108" spans="1:9" ht="18.75" customHeight="1" x14ac:dyDescent="0.2">
      <c r="A108" s="462"/>
      <c r="B108" s="462"/>
      <c r="C108" s="462"/>
      <c r="D108" s="462"/>
      <c r="E108" s="462"/>
      <c r="F108" s="462"/>
      <c r="G108" s="462"/>
      <c r="H108" s="462"/>
      <c r="I108" s="476"/>
    </row>
    <row r="109" spans="1:9" ht="18.75" customHeight="1" x14ac:dyDescent="0.2">
      <c r="A109" s="462"/>
      <c r="B109" s="462"/>
      <c r="C109" s="462"/>
      <c r="D109" s="462"/>
      <c r="E109" s="462"/>
      <c r="F109" s="462"/>
      <c r="G109" s="462"/>
      <c r="H109" s="462"/>
      <c r="I109" s="476"/>
    </row>
    <row r="110" spans="1:9" ht="18.75" customHeight="1" x14ac:dyDescent="0.2">
      <c r="A110" s="462"/>
      <c r="B110" s="462"/>
      <c r="C110" s="462"/>
      <c r="D110" s="462"/>
      <c r="E110" s="462"/>
      <c r="F110" s="462"/>
      <c r="G110" s="462"/>
      <c r="H110" s="462"/>
      <c r="I110" s="476"/>
    </row>
    <row r="111" spans="1:9" ht="18.75" customHeight="1" x14ac:dyDescent="0.2">
      <c r="A111" s="462"/>
      <c r="B111" s="462"/>
      <c r="C111" s="462"/>
      <c r="D111" s="462"/>
      <c r="E111" s="462"/>
      <c r="F111" s="462"/>
      <c r="G111" s="462"/>
      <c r="H111" s="462"/>
      <c r="I111" s="476"/>
    </row>
    <row r="112" spans="1:9" ht="18.75" customHeight="1" x14ac:dyDescent="0.2">
      <c r="A112" s="462"/>
      <c r="B112" s="462"/>
      <c r="C112" s="462"/>
      <c r="D112" s="462"/>
      <c r="E112" s="462"/>
      <c r="F112" s="462"/>
      <c r="G112" s="462"/>
      <c r="H112" s="462"/>
      <c r="I112" s="476"/>
    </row>
    <row r="113" spans="1:9" ht="18.75" customHeight="1" x14ac:dyDescent="0.2">
      <c r="A113" s="462"/>
      <c r="B113" s="462"/>
      <c r="C113" s="462"/>
      <c r="D113" s="462"/>
      <c r="E113" s="462"/>
      <c r="F113" s="462"/>
      <c r="G113" s="462"/>
      <c r="H113" s="462"/>
      <c r="I113" s="476"/>
    </row>
    <row r="114" spans="1:9" ht="18.75" customHeight="1" x14ac:dyDescent="0.2">
      <c r="A114" s="462"/>
      <c r="B114" s="462"/>
      <c r="C114" s="462"/>
      <c r="D114" s="462"/>
      <c r="E114" s="462"/>
      <c r="F114" s="462"/>
      <c r="G114" s="462"/>
      <c r="H114" s="462"/>
      <c r="I114" s="476"/>
    </row>
    <row r="115" spans="1:9" ht="18.75" customHeight="1" x14ac:dyDescent="0.2">
      <c r="A115" s="462"/>
      <c r="B115" s="462"/>
      <c r="C115" s="462"/>
      <c r="D115" s="462"/>
      <c r="E115" s="462"/>
      <c r="F115" s="462"/>
      <c r="G115" s="462"/>
      <c r="H115" s="462"/>
      <c r="I115" s="476"/>
    </row>
    <row r="116" spans="1:9" ht="18.75" customHeight="1" x14ac:dyDescent="0.2">
      <c r="A116" s="462"/>
      <c r="B116" s="462"/>
      <c r="C116" s="462"/>
      <c r="D116" s="462"/>
      <c r="E116" s="462"/>
      <c r="F116" s="462"/>
      <c r="G116" s="462"/>
      <c r="H116" s="462"/>
      <c r="I116" s="476"/>
    </row>
    <row r="117" spans="1:9" ht="18.75" customHeight="1" x14ac:dyDescent="0.2">
      <c r="A117" s="462"/>
      <c r="B117" s="462"/>
      <c r="C117" s="462"/>
      <c r="D117" s="462"/>
      <c r="E117" s="462"/>
      <c r="F117" s="462"/>
      <c r="G117" s="462"/>
      <c r="H117" s="462"/>
      <c r="I117" s="476"/>
    </row>
    <row r="118" spans="1:9" ht="18.75" customHeight="1" x14ac:dyDescent="0.2">
      <c r="A118" s="462"/>
      <c r="B118" s="462"/>
      <c r="C118" s="462"/>
      <c r="D118" s="462"/>
      <c r="E118" s="462"/>
      <c r="F118" s="462"/>
      <c r="G118" s="462"/>
      <c r="H118" s="462"/>
      <c r="I118" s="476"/>
    </row>
    <row r="119" spans="1:9" ht="18.75" customHeight="1" x14ac:dyDescent="0.2">
      <c r="A119" s="26"/>
      <c r="B119" s="26"/>
      <c r="C119" s="26"/>
      <c r="D119" s="26"/>
      <c r="E119" s="26"/>
      <c r="F119" s="26"/>
      <c r="G119" s="26"/>
      <c r="H119" s="26"/>
      <c r="I119" s="463"/>
    </row>
  </sheetData>
  <mergeCells count="8">
    <mergeCell ref="B9:E9"/>
    <mergeCell ref="F9:I9"/>
    <mergeCell ref="A40:I40"/>
    <mergeCell ref="A2:I2"/>
    <mergeCell ref="A3:I3"/>
    <mergeCell ref="A6:B6"/>
    <mergeCell ref="A7:B7"/>
    <mergeCell ref="B8:E8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workbookViewId="0"/>
  </sheetViews>
  <sheetFormatPr defaultColWidth="21.5" defaultRowHeight="12.75" x14ac:dyDescent="0.2"/>
  <cols>
    <col min="1" max="1" width="5.83203125" customWidth="1"/>
    <col min="2" max="2" width="36.83203125" customWidth="1"/>
    <col min="3" max="3" width="3.83203125" customWidth="1"/>
    <col min="4" max="6" width="13.83203125" customWidth="1"/>
    <col min="7" max="7" width="9.33203125" customWidth="1"/>
    <col min="8" max="10" width="13.8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4" customHeight="1" x14ac:dyDescent="0.25">
      <c r="A1" s="462"/>
      <c r="B1" s="462"/>
      <c r="C1" s="462"/>
      <c r="D1" s="78"/>
      <c r="E1" s="72"/>
      <c r="F1" s="72"/>
      <c r="G1" s="81"/>
      <c r="H1" s="81"/>
      <c r="I1" s="81"/>
      <c r="J1" s="81"/>
      <c r="K1" s="81"/>
      <c r="L1" s="81"/>
      <c r="M1" s="81"/>
      <c r="N1" s="462"/>
      <c r="O1" s="462"/>
      <c r="P1" s="462"/>
      <c r="Q1" s="462"/>
      <c r="R1" s="462"/>
      <c r="S1" s="1" t="s">
        <v>0</v>
      </c>
    </row>
    <row r="2" spans="1:19" ht="18.75" customHeight="1" x14ac:dyDescent="0.25">
      <c r="A2" s="526" t="s">
        <v>1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34"/>
      <c r="S2" s="534"/>
    </row>
    <row r="3" spans="1:19" ht="18.75" customHeight="1" x14ac:dyDescent="0.25">
      <c r="A3" s="529" t="s">
        <v>36</v>
      </c>
      <c r="B3" s="535"/>
      <c r="C3" s="535"/>
      <c r="D3" s="535"/>
      <c r="E3" s="535"/>
      <c r="F3" s="535"/>
      <c r="G3" s="535"/>
      <c r="H3" s="531"/>
      <c r="I3" s="531"/>
      <c r="J3" s="531"/>
      <c r="K3" s="531"/>
      <c r="L3" s="531"/>
      <c r="M3" s="531"/>
      <c r="N3" s="536"/>
      <c r="O3" s="535"/>
      <c r="P3" s="535"/>
      <c r="Q3" s="535"/>
      <c r="R3" s="535"/>
      <c r="S3" s="537"/>
    </row>
    <row r="4" spans="1:19" ht="12.4" customHeight="1" x14ac:dyDescent="0.25">
      <c r="A4" s="538" t="s">
        <v>3</v>
      </c>
      <c r="B4" s="512"/>
      <c r="C4" s="462"/>
      <c r="D4" s="79"/>
      <c r="E4" s="44"/>
      <c r="F4" s="44"/>
      <c r="G4" s="81"/>
      <c r="H4" s="81"/>
      <c r="I4" s="81"/>
      <c r="J4" s="81"/>
      <c r="K4" s="463"/>
      <c r="L4" s="81"/>
      <c r="M4" s="81"/>
      <c r="N4" s="462"/>
      <c r="O4" s="462"/>
      <c r="P4" s="462"/>
      <c r="Q4" s="462"/>
      <c r="R4" s="462"/>
      <c r="S4" s="476"/>
    </row>
    <row r="5" spans="1:19" ht="12.4" customHeight="1" x14ac:dyDescent="0.2">
      <c r="A5" s="538" t="s">
        <v>4</v>
      </c>
      <c r="B5" s="512"/>
      <c r="C5" s="462"/>
      <c r="D5" s="80"/>
      <c r="E5" s="74"/>
      <c r="F5" s="74"/>
      <c r="G5" s="7"/>
      <c r="H5" s="80"/>
      <c r="I5" s="80"/>
      <c r="J5" s="79"/>
      <c r="K5" s="463"/>
      <c r="L5" s="462"/>
      <c r="M5" s="462"/>
      <c r="N5" s="462"/>
      <c r="O5" s="462"/>
      <c r="P5" s="462"/>
      <c r="Q5" s="462"/>
      <c r="R5" s="462"/>
      <c r="S5" s="476"/>
    </row>
    <row r="6" spans="1:19" ht="12.4" customHeight="1" x14ac:dyDescent="0.25">
      <c r="A6" s="539" t="s">
        <v>5</v>
      </c>
      <c r="B6" s="540"/>
      <c r="C6" s="462"/>
      <c r="D6" s="79"/>
      <c r="E6" s="79"/>
      <c r="F6" s="79"/>
      <c r="G6" s="70"/>
      <c r="H6" s="78"/>
      <c r="I6" s="78"/>
      <c r="J6" s="78"/>
      <c r="K6" s="463"/>
      <c r="L6" s="462"/>
      <c r="M6" s="462"/>
      <c r="N6" s="462"/>
      <c r="O6" s="462"/>
      <c r="P6" s="462"/>
      <c r="Q6" s="462"/>
      <c r="R6" s="462"/>
      <c r="S6" s="463"/>
    </row>
    <row r="7" spans="1:19" ht="12.4" customHeight="1" x14ac:dyDescent="0.25">
      <c r="A7" s="539" t="s">
        <v>6</v>
      </c>
      <c r="B7" s="534"/>
      <c r="C7" s="462"/>
      <c r="D7" s="79"/>
      <c r="E7" s="79"/>
      <c r="F7" s="79"/>
      <c r="G7" s="70"/>
      <c r="H7" s="78"/>
      <c r="I7" s="78"/>
      <c r="J7" s="78"/>
      <c r="K7" s="463"/>
      <c r="L7" s="462"/>
      <c r="M7" s="462"/>
      <c r="N7" s="462"/>
      <c r="O7" s="462"/>
      <c r="P7" s="462"/>
      <c r="Q7" s="462"/>
      <c r="R7" s="462"/>
      <c r="S7" s="463"/>
    </row>
    <row r="8" spans="1:19" ht="12.4" customHeight="1" x14ac:dyDescent="0.25">
      <c r="A8" s="539" t="s">
        <v>7</v>
      </c>
      <c r="B8" s="540"/>
      <c r="C8" s="462"/>
      <c r="D8" s="79"/>
      <c r="E8" s="79"/>
      <c r="F8" s="79"/>
      <c r="G8" s="70"/>
      <c r="H8" s="78"/>
      <c r="I8" s="78"/>
      <c r="J8" s="78"/>
      <c r="K8" s="463"/>
      <c r="L8" s="462"/>
      <c r="M8" s="462"/>
      <c r="N8" s="462"/>
      <c r="O8" s="462"/>
      <c r="P8" s="462"/>
      <c r="Q8" s="462"/>
      <c r="R8" s="462"/>
      <c r="S8" s="463"/>
    </row>
    <row r="9" spans="1:19" ht="13.9" customHeight="1" x14ac:dyDescent="0.25">
      <c r="A9" s="462"/>
      <c r="B9" s="462"/>
      <c r="C9" s="462"/>
      <c r="D9" s="544" t="s">
        <v>37</v>
      </c>
      <c r="E9" s="519"/>
      <c r="F9" s="534"/>
      <c r="G9" s="70"/>
      <c r="H9" s="544" t="s">
        <v>37</v>
      </c>
      <c r="I9" s="519"/>
      <c r="J9" s="534"/>
      <c r="K9" s="463"/>
      <c r="L9" s="545" t="s">
        <v>37</v>
      </c>
      <c r="M9" s="542"/>
      <c r="N9" s="542"/>
      <c r="O9" s="462"/>
      <c r="P9" s="545" t="s">
        <v>37</v>
      </c>
      <c r="Q9" s="542"/>
      <c r="R9" s="543"/>
      <c r="S9" s="463"/>
    </row>
    <row r="10" spans="1:19" ht="13.9" customHeight="1" x14ac:dyDescent="0.25">
      <c r="A10" s="517" t="s">
        <v>8</v>
      </c>
      <c r="B10" s="514"/>
      <c r="C10" s="462"/>
      <c r="D10" s="546">
        <v>42825</v>
      </c>
      <c r="E10" s="547"/>
      <c r="F10" s="547"/>
      <c r="G10" s="70"/>
      <c r="H10" s="548">
        <v>42460</v>
      </c>
      <c r="I10" s="549" t="s">
        <v>38</v>
      </c>
      <c r="J10" s="534"/>
      <c r="K10" s="463"/>
      <c r="L10" s="541">
        <v>42916</v>
      </c>
      <c r="M10" s="542"/>
      <c r="N10" s="542"/>
      <c r="O10" s="462"/>
      <c r="P10" s="541">
        <v>42551</v>
      </c>
      <c r="Q10" s="542"/>
      <c r="R10" s="543"/>
      <c r="S10" s="71" t="s">
        <v>38</v>
      </c>
    </row>
    <row r="11" spans="1:19" ht="12.4" customHeight="1" x14ac:dyDescent="0.25">
      <c r="A11" s="462"/>
      <c r="B11" s="462"/>
      <c r="C11" s="462"/>
      <c r="D11" s="476"/>
      <c r="E11" s="462"/>
      <c r="F11" s="462"/>
      <c r="G11" s="70"/>
      <c r="H11" s="462"/>
      <c r="I11" s="462"/>
      <c r="J11" s="462"/>
      <c r="K11" s="463"/>
      <c r="L11" s="462"/>
      <c r="M11" s="462"/>
      <c r="N11" s="462"/>
      <c r="O11" s="462"/>
      <c r="P11" s="462"/>
      <c r="Q11" s="462"/>
      <c r="R11" s="476"/>
      <c r="S11" s="463"/>
    </row>
    <row r="12" spans="1:19" ht="18.75" customHeight="1" x14ac:dyDescent="0.2">
      <c r="A12" s="462"/>
      <c r="B12" s="462"/>
      <c r="C12" s="462"/>
      <c r="D12" s="67" t="s">
        <v>39</v>
      </c>
      <c r="E12" s="68"/>
      <c r="F12" s="67" t="s">
        <v>40</v>
      </c>
      <c r="G12" s="462"/>
      <c r="H12" s="69" t="s">
        <v>39</v>
      </c>
      <c r="I12" s="68"/>
      <c r="J12" s="67" t="s">
        <v>40</v>
      </c>
      <c r="K12" s="463"/>
      <c r="L12" s="69" t="s">
        <v>39</v>
      </c>
      <c r="M12" s="68"/>
      <c r="N12" s="67" t="s">
        <v>40</v>
      </c>
      <c r="O12" s="462"/>
      <c r="P12" s="69" t="s">
        <v>39</v>
      </c>
      <c r="Q12" s="68"/>
      <c r="R12" s="67" t="s">
        <v>40</v>
      </c>
      <c r="S12" s="463"/>
    </row>
    <row r="13" spans="1:19" ht="18.75" customHeight="1" x14ac:dyDescent="0.2">
      <c r="A13" s="462"/>
      <c r="B13" s="462"/>
      <c r="C13" s="462"/>
      <c r="D13" s="6" t="s">
        <v>41</v>
      </c>
      <c r="E13" s="5" t="s">
        <v>42</v>
      </c>
      <c r="F13" s="6" t="s">
        <v>43</v>
      </c>
      <c r="G13" s="462"/>
      <c r="H13" s="5" t="s">
        <v>41</v>
      </c>
      <c r="I13" s="5" t="s">
        <v>42</v>
      </c>
      <c r="J13" s="6" t="s">
        <v>43</v>
      </c>
      <c r="K13" s="463"/>
      <c r="L13" s="5" t="s">
        <v>41</v>
      </c>
      <c r="M13" s="5" t="s">
        <v>42</v>
      </c>
      <c r="N13" s="6" t="s">
        <v>43</v>
      </c>
      <c r="O13" s="462"/>
      <c r="P13" s="5" t="s">
        <v>41</v>
      </c>
      <c r="Q13" s="5" t="s">
        <v>42</v>
      </c>
      <c r="R13" s="6" t="s">
        <v>43</v>
      </c>
      <c r="S13" s="463"/>
    </row>
    <row r="14" spans="1:19" ht="12.4" customHeight="1" x14ac:dyDescent="0.2">
      <c r="A14" s="462"/>
      <c r="B14" s="462"/>
      <c r="C14" s="462"/>
      <c r="D14" s="9"/>
      <c r="E14" s="7"/>
      <c r="F14" s="7"/>
      <c r="G14" s="462"/>
      <c r="H14" s="7"/>
      <c r="I14" s="7"/>
      <c r="J14" s="9"/>
      <c r="K14" s="463"/>
      <c r="L14" s="7"/>
      <c r="M14" s="7"/>
      <c r="N14" s="7"/>
      <c r="O14" s="462"/>
      <c r="P14" s="26"/>
      <c r="Q14" s="26"/>
      <c r="R14" s="463"/>
      <c r="S14" s="463"/>
    </row>
    <row r="15" spans="1:19" ht="18.75" customHeight="1" x14ac:dyDescent="0.2">
      <c r="A15" s="517" t="s">
        <v>15</v>
      </c>
      <c r="B15" s="512"/>
      <c r="C15" s="462"/>
      <c r="D15" s="66">
        <v>5228300000</v>
      </c>
      <c r="E15" s="52">
        <f>F15-D15</f>
        <v>0</v>
      </c>
      <c r="F15" s="66">
        <v>5228300000</v>
      </c>
      <c r="G15" s="53"/>
      <c r="H15" s="66">
        <v>4865100000</v>
      </c>
      <c r="I15" s="52">
        <f>J15-H15</f>
        <v>0</v>
      </c>
      <c r="J15" s="66">
        <v>4865100000</v>
      </c>
      <c r="K15" s="76"/>
      <c r="L15" s="66">
        <v>5824300000</v>
      </c>
      <c r="M15" s="56">
        <f>+N15-L15</f>
        <v>0</v>
      </c>
      <c r="N15" s="66">
        <v>5824300000</v>
      </c>
      <c r="O15" s="53"/>
      <c r="P15" s="66">
        <v>5404800000</v>
      </c>
      <c r="Q15" s="56">
        <f>+R15-P15</f>
        <v>0</v>
      </c>
      <c r="R15" s="66">
        <v>5404800000</v>
      </c>
      <c r="S15" s="65"/>
    </row>
    <row r="16" spans="1:19" ht="12.4" customHeight="1" x14ac:dyDescent="0.2">
      <c r="A16" s="466"/>
      <c r="B16" s="466"/>
      <c r="C16" s="462"/>
      <c r="D16" s="51"/>
      <c r="E16" s="52"/>
      <c r="F16" s="51"/>
      <c r="G16" s="53"/>
      <c r="H16" s="51"/>
      <c r="I16" s="52"/>
      <c r="J16" s="51"/>
      <c r="K16" s="76"/>
      <c r="L16" s="53"/>
      <c r="M16" s="51"/>
      <c r="N16" s="53"/>
      <c r="O16" s="53"/>
      <c r="P16" s="53"/>
      <c r="Q16" s="52"/>
      <c r="R16" s="51"/>
      <c r="S16" s="476"/>
    </row>
    <row r="17" spans="1:19" ht="18.75" customHeight="1" x14ac:dyDescent="0.2">
      <c r="A17" s="517" t="s">
        <v>16</v>
      </c>
      <c r="B17" s="512"/>
      <c r="C17" s="462"/>
      <c r="D17" s="52">
        <v>1327700000</v>
      </c>
      <c r="E17" s="52">
        <f>F17-D17</f>
        <v>-184700000</v>
      </c>
      <c r="F17" s="52">
        <v>1143000000</v>
      </c>
      <c r="G17" s="53"/>
      <c r="H17" s="52">
        <v>1323000000</v>
      </c>
      <c r="I17" s="52">
        <f>J17-H17</f>
        <v>-170600000</v>
      </c>
      <c r="J17" s="52">
        <v>1152400000</v>
      </c>
      <c r="K17" s="76"/>
      <c r="L17" s="55">
        <v>1551600000</v>
      </c>
      <c r="M17" s="52">
        <f>+N17-L17</f>
        <v>-192400000</v>
      </c>
      <c r="N17" s="55">
        <v>1359200000</v>
      </c>
      <c r="O17" s="53"/>
      <c r="P17" s="55">
        <v>1465000000</v>
      </c>
      <c r="Q17" s="52">
        <f>+R17-P17</f>
        <v>-166600000</v>
      </c>
      <c r="R17" s="52">
        <v>1298400000</v>
      </c>
      <c r="S17" s="54"/>
    </row>
    <row r="18" spans="1:19" ht="12.4" customHeight="1" x14ac:dyDescent="0.2">
      <c r="A18" s="466"/>
      <c r="B18" s="466"/>
      <c r="C18" s="462"/>
      <c r="D18" s="51"/>
      <c r="E18" s="52"/>
      <c r="F18" s="51"/>
      <c r="G18" s="53"/>
      <c r="H18" s="51"/>
      <c r="I18" s="52"/>
      <c r="J18" s="51"/>
      <c r="K18" s="76"/>
      <c r="L18" s="53"/>
      <c r="M18" s="51"/>
      <c r="N18" s="53"/>
      <c r="O18" s="53"/>
      <c r="P18" s="53"/>
      <c r="Q18" s="52"/>
      <c r="R18" s="51"/>
      <c r="S18" s="476"/>
    </row>
    <row r="19" spans="1:19" ht="18.75" customHeight="1" x14ac:dyDescent="0.2">
      <c r="A19" s="550" t="s">
        <v>19</v>
      </c>
      <c r="B19" s="551"/>
      <c r="C19" s="462"/>
      <c r="D19" s="56">
        <v>1238300000</v>
      </c>
      <c r="E19" s="52">
        <f>F19-D19</f>
        <v>-200000</v>
      </c>
      <c r="F19" s="56">
        <v>1238100000</v>
      </c>
      <c r="G19" s="53"/>
      <c r="H19" s="56">
        <v>1221000000</v>
      </c>
      <c r="I19" s="52">
        <f>J19-H19</f>
        <v>-200000</v>
      </c>
      <c r="J19" s="56">
        <v>1220800000</v>
      </c>
      <c r="K19" s="76"/>
      <c r="L19" s="56">
        <v>1250900000</v>
      </c>
      <c r="M19" s="56">
        <f>+N19-L19-100000</f>
        <v>-200000</v>
      </c>
      <c r="N19" s="56">
        <v>1250800000</v>
      </c>
      <c r="O19" s="53"/>
      <c r="P19" s="56">
        <v>1335900000</v>
      </c>
      <c r="Q19" s="56">
        <f>+R19-P19</f>
        <v>-200000</v>
      </c>
      <c r="R19" s="56">
        <v>1335700000</v>
      </c>
      <c r="S19" s="54"/>
    </row>
    <row r="20" spans="1:19" ht="18.75" customHeight="1" x14ac:dyDescent="0.2">
      <c r="A20" s="550" t="s">
        <v>44</v>
      </c>
      <c r="B20" s="551"/>
      <c r="C20" s="462"/>
      <c r="D20" s="63">
        <v>1544700000</v>
      </c>
      <c r="E20" s="63">
        <f>F20-D20</f>
        <v>-1600000</v>
      </c>
      <c r="F20" s="63">
        <v>1543100000</v>
      </c>
      <c r="G20" s="53"/>
      <c r="H20" s="63">
        <v>1473900000</v>
      </c>
      <c r="I20" s="63">
        <f>J20-H20</f>
        <v>-1700000</v>
      </c>
      <c r="J20" s="63">
        <v>1472200000</v>
      </c>
      <c r="K20" s="76"/>
      <c r="L20" s="63">
        <v>1707400000</v>
      </c>
      <c r="M20" s="63">
        <f>+N20-L20</f>
        <v>-1600000</v>
      </c>
      <c r="N20" s="63">
        <v>1705800000</v>
      </c>
      <c r="O20" s="53"/>
      <c r="P20" s="63">
        <v>1622600000</v>
      </c>
      <c r="Q20" s="63">
        <f>+R20-P20</f>
        <v>-1800000</v>
      </c>
      <c r="R20" s="63">
        <v>1620800000</v>
      </c>
      <c r="S20" s="54"/>
    </row>
    <row r="21" spans="1:19" ht="18.75" customHeight="1" x14ac:dyDescent="0.2">
      <c r="A21" s="517" t="s">
        <v>45</v>
      </c>
      <c r="B21" s="512"/>
      <c r="C21" s="462"/>
      <c r="D21" s="60">
        <v>2783000000</v>
      </c>
      <c r="E21" s="60">
        <f>F21-D21</f>
        <v>-1800000</v>
      </c>
      <c r="F21" s="60">
        <v>2781200000</v>
      </c>
      <c r="G21" s="53"/>
      <c r="H21" s="60">
        <v>2694900000</v>
      </c>
      <c r="I21" s="60">
        <f>J21-H21</f>
        <v>-1900000</v>
      </c>
      <c r="J21" s="60">
        <v>2693000000</v>
      </c>
      <c r="K21" s="76"/>
      <c r="L21" s="61">
        <v>2958300000</v>
      </c>
      <c r="M21" s="60">
        <f>+N21-L21-100000</f>
        <v>-1800000</v>
      </c>
      <c r="N21" s="61">
        <v>2956600000</v>
      </c>
      <c r="O21" s="53"/>
      <c r="P21" s="61">
        <v>2958500000</v>
      </c>
      <c r="Q21" s="60">
        <f>+R21-P21</f>
        <v>-2000000</v>
      </c>
      <c r="R21" s="60">
        <v>2956500000</v>
      </c>
      <c r="S21" s="54"/>
    </row>
    <row r="22" spans="1:19" ht="12.4" customHeight="1" x14ac:dyDescent="0.2">
      <c r="A22" s="466"/>
      <c r="B22" s="466"/>
      <c r="C22" s="462"/>
      <c r="D22" s="51"/>
      <c r="E22" s="52"/>
      <c r="F22" s="51"/>
      <c r="G22" s="53"/>
      <c r="H22" s="51"/>
      <c r="I22" s="52"/>
      <c r="J22" s="51"/>
      <c r="K22" s="76"/>
      <c r="L22" s="53"/>
      <c r="M22" s="51"/>
      <c r="N22" s="53"/>
      <c r="O22" s="53"/>
      <c r="P22" s="53"/>
      <c r="Q22" s="52"/>
      <c r="R22" s="51"/>
      <c r="S22" s="476"/>
    </row>
    <row r="23" spans="1:19" ht="12.4" customHeight="1" x14ac:dyDescent="0.2">
      <c r="A23" s="517" t="s">
        <v>46</v>
      </c>
      <c r="B23" s="512"/>
      <c r="C23" s="462"/>
      <c r="D23" s="51"/>
      <c r="E23" s="52"/>
      <c r="F23" s="51"/>
      <c r="G23" s="53"/>
      <c r="H23" s="51"/>
      <c r="I23" s="52"/>
      <c r="J23" s="51"/>
      <c r="K23" s="76"/>
      <c r="L23" s="53"/>
      <c r="M23" s="51"/>
      <c r="N23" s="53"/>
      <c r="O23" s="53"/>
      <c r="P23" s="53"/>
      <c r="Q23" s="52"/>
      <c r="R23" s="51"/>
      <c r="S23" s="476"/>
    </row>
    <row r="24" spans="1:19" ht="18.75" customHeight="1" x14ac:dyDescent="0.2">
      <c r="A24" s="517" t="s">
        <v>47</v>
      </c>
      <c r="B24" s="512"/>
      <c r="C24" s="462"/>
      <c r="D24" s="52">
        <v>857600000</v>
      </c>
      <c r="E24" s="52">
        <f>F24-D24</f>
        <v>-857600000</v>
      </c>
      <c r="F24" s="56">
        <v>0</v>
      </c>
      <c r="G24" s="53"/>
      <c r="H24" s="52">
        <v>0</v>
      </c>
      <c r="I24" s="52">
        <f>J24-H24</f>
        <v>0</v>
      </c>
      <c r="J24" s="56">
        <v>0</v>
      </c>
      <c r="K24" s="76"/>
      <c r="L24" s="55">
        <v>0</v>
      </c>
      <c r="M24" s="52">
        <f>+N24-L24</f>
        <v>0</v>
      </c>
      <c r="N24" s="56">
        <v>0</v>
      </c>
      <c r="O24" s="53"/>
      <c r="P24" s="55">
        <v>0</v>
      </c>
      <c r="Q24" s="52">
        <f>+R24-P24</f>
        <v>0</v>
      </c>
      <c r="R24" s="56">
        <v>0</v>
      </c>
      <c r="S24" s="54"/>
    </row>
    <row r="25" spans="1:19" ht="12.4" customHeight="1" x14ac:dyDescent="0.2">
      <c r="A25" s="466"/>
      <c r="B25" s="466"/>
      <c r="C25" s="462"/>
      <c r="D25" s="51"/>
      <c r="E25" s="52"/>
      <c r="F25" s="51"/>
      <c r="G25" s="53"/>
      <c r="H25" s="51"/>
      <c r="I25" s="52"/>
      <c r="J25" s="51"/>
      <c r="K25" s="76"/>
      <c r="L25" s="76"/>
      <c r="M25" s="76"/>
      <c r="N25" s="53"/>
      <c r="O25" s="53"/>
      <c r="P25" s="76"/>
      <c r="Q25" s="56"/>
      <c r="R25" s="51"/>
      <c r="S25" s="476"/>
    </row>
    <row r="26" spans="1:19" ht="12.4" customHeight="1" x14ac:dyDescent="0.2">
      <c r="A26" s="517" t="s">
        <v>48</v>
      </c>
      <c r="B26" s="512"/>
      <c r="C26" s="462"/>
      <c r="D26" s="51"/>
      <c r="E26" s="52"/>
      <c r="F26" s="51"/>
      <c r="G26" s="53"/>
      <c r="H26" s="51"/>
      <c r="I26" s="52"/>
      <c r="J26" s="51"/>
      <c r="K26" s="76"/>
      <c r="L26" s="53"/>
      <c r="M26" s="51"/>
      <c r="N26" s="53"/>
      <c r="O26" s="53"/>
      <c r="P26" s="53"/>
      <c r="Q26" s="52"/>
      <c r="R26" s="51"/>
      <c r="S26" s="476"/>
    </row>
    <row r="27" spans="1:19" ht="18.75" customHeight="1" x14ac:dyDescent="0.2">
      <c r="A27" s="517" t="s">
        <v>49</v>
      </c>
      <c r="B27" s="512"/>
      <c r="C27" s="462"/>
      <c r="D27" s="52">
        <v>213900000</v>
      </c>
      <c r="E27" s="52">
        <f>F27-D27</f>
        <v>-213900000</v>
      </c>
      <c r="F27" s="56">
        <v>0</v>
      </c>
      <c r="G27" s="53"/>
      <c r="H27" s="52">
        <v>131400000</v>
      </c>
      <c r="I27" s="52">
        <f>J27-H27</f>
        <v>-131400000</v>
      </c>
      <c r="J27" s="56">
        <v>0</v>
      </c>
      <c r="K27" s="76"/>
      <c r="L27" s="55">
        <v>50000000</v>
      </c>
      <c r="M27" s="52">
        <f>+N27-L27</f>
        <v>-50000000</v>
      </c>
      <c r="N27" s="55">
        <v>0</v>
      </c>
      <c r="O27" s="53"/>
      <c r="P27" s="55">
        <v>58000000</v>
      </c>
      <c r="Q27" s="52">
        <f>+R27-P27</f>
        <v>-58000000</v>
      </c>
      <c r="R27" s="52">
        <v>0</v>
      </c>
      <c r="S27" s="54"/>
    </row>
    <row r="28" spans="1:19" ht="12.4" customHeight="1" x14ac:dyDescent="0.2">
      <c r="A28" s="466"/>
      <c r="B28" s="466"/>
      <c r="C28" s="462"/>
      <c r="D28" s="51"/>
      <c r="E28" s="52"/>
      <c r="F28" s="51"/>
      <c r="G28" s="53"/>
      <c r="H28" s="51"/>
      <c r="I28" s="52"/>
      <c r="J28" s="51"/>
      <c r="K28" s="76"/>
      <c r="L28" s="53"/>
      <c r="M28" s="51"/>
      <c r="N28" s="53"/>
      <c r="O28" s="53"/>
      <c r="P28" s="53"/>
      <c r="Q28" s="52"/>
      <c r="R28" s="51"/>
      <c r="S28" s="476"/>
    </row>
    <row r="29" spans="1:19" ht="18.75" customHeight="1" x14ac:dyDescent="0.2">
      <c r="A29" s="517" t="s">
        <v>27</v>
      </c>
      <c r="B29" s="512"/>
      <c r="C29" s="462"/>
      <c r="D29" s="56">
        <v>15100000</v>
      </c>
      <c r="E29" s="52">
        <f>F29-D29</f>
        <v>0</v>
      </c>
      <c r="F29" s="56">
        <v>15100000</v>
      </c>
      <c r="G29" s="53"/>
      <c r="H29" s="56">
        <v>-149000000</v>
      </c>
      <c r="I29" s="52">
        <f>J29-H29</f>
        <v>203900000</v>
      </c>
      <c r="J29" s="56">
        <v>54900000</v>
      </c>
      <c r="K29" s="76"/>
      <c r="L29" s="55">
        <v>-3900000</v>
      </c>
      <c r="M29" s="52">
        <f>+N29-L29</f>
        <v>0</v>
      </c>
      <c r="N29" s="55">
        <v>-3900000</v>
      </c>
      <c r="O29" s="53"/>
      <c r="P29" s="55">
        <v>21200000</v>
      </c>
      <c r="Q29" s="52">
        <f>+R29-P29</f>
        <v>0</v>
      </c>
      <c r="R29" s="52">
        <v>21200000</v>
      </c>
      <c r="S29" s="54"/>
    </row>
    <row r="30" spans="1:19" ht="12.4" customHeight="1" x14ac:dyDescent="0.2">
      <c r="A30" s="466"/>
      <c r="B30" s="466"/>
      <c r="C30" s="462"/>
      <c r="D30" s="56"/>
      <c r="E30" s="52"/>
      <c r="F30" s="30" t="s">
        <v>50</v>
      </c>
      <c r="G30" s="53"/>
      <c r="H30" s="56"/>
      <c r="I30" s="52"/>
      <c r="J30" s="30" t="s">
        <v>50</v>
      </c>
      <c r="K30" s="76"/>
      <c r="L30" s="53"/>
      <c r="M30" s="51"/>
      <c r="N30" s="77" t="s">
        <v>50</v>
      </c>
      <c r="O30" s="53"/>
      <c r="P30" s="53"/>
      <c r="Q30" s="52"/>
      <c r="R30" s="30" t="s">
        <v>50</v>
      </c>
      <c r="S30" s="476"/>
    </row>
    <row r="31" spans="1:19" ht="18.75" customHeight="1" x14ac:dyDescent="0.2">
      <c r="A31" s="517" t="s">
        <v>29</v>
      </c>
      <c r="B31" s="512"/>
      <c r="C31" s="462"/>
      <c r="D31" s="52">
        <v>172000000</v>
      </c>
      <c r="E31" s="52">
        <f>F31-D31</f>
        <v>107600000</v>
      </c>
      <c r="F31" s="52">
        <v>279600000</v>
      </c>
      <c r="G31" s="53"/>
      <c r="H31" s="52">
        <v>126700000</v>
      </c>
      <c r="I31" s="52">
        <f>J31-H31</f>
        <v>65600000</v>
      </c>
      <c r="J31" s="52">
        <v>192300000</v>
      </c>
      <c r="K31" s="76"/>
      <c r="L31" s="55">
        <v>252500000</v>
      </c>
      <c r="M31" s="56">
        <f>+N31-L31</f>
        <v>74700000</v>
      </c>
      <c r="N31" s="55">
        <v>327200000</v>
      </c>
      <c r="O31" s="53"/>
      <c r="P31" s="55">
        <v>196800000</v>
      </c>
      <c r="Q31" s="56">
        <f>+R31-P31+100000</f>
        <v>65600000</v>
      </c>
      <c r="R31" s="52">
        <v>262300000</v>
      </c>
      <c r="S31" s="54"/>
    </row>
    <row r="32" spans="1:19" ht="12.4" customHeight="1" x14ac:dyDescent="0.2">
      <c r="A32" s="466"/>
      <c r="B32" s="466"/>
      <c r="C32" s="462"/>
      <c r="D32" s="52"/>
      <c r="E32" s="52"/>
      <c r="F32" s="51"/>
      <c r="G32" s="53"/>
      <c r="H32" s="52"/>
      <c r="I32" s="52"/>
      <c r="J32" s="51"/>
      <c r="K32" s="76"/>
      <c r="L32" s="53"/>
      <c r="M32" s="51"/>
      <c r="N32" s="53"/>
      <c r="O32" s="53"/>
      <c r="P32" s="53"/>
      <c r="Q32" s="52"/>
      <c r="R32" s="51"/>
      <c r="S32" s="476"/>
    </row>
    <row r="33" spans="1:19" ht="18.75" customHeight="1" x14ac:dyDescent="0.2">
      <c r="A33" s="517" t="s">
        <v>31</v>
      </c>
      <c r="B33" s="512"/>
      <c r="C33" s="462"/>
      <c r="D33" s="52">
        <v>-110800000</v>
      </c>
      <c r="E33" s="56">
        <f>F33-D33</f>
        <v>1150400000</v>
      </c>
      <c r="F33" s="52">
        <v>1039600000</v>
      </c>
      <c r="G33" s="53"/>
      <c r="H33" s="52">
        <v>440100000</v>
      </c>
      <c r="I33" s="56">
        <f>J33-H33</f>
        <v>442200000</v>
      </c>
      <c r="J33" s="52">
        <v>882300000</v>
      </c>
      <c r="K33" s="76"/>
      <c r="L33" s="55">
        <v>1008000000</v>
      </c>
      <c r="M33" s="56">
        <f>+N33-L33+100000</f>
        <v>169500000</v>
      </c>
      <c r="N33" s="55">
        <v>1177400000</v>
      </c>
      <c r="O33" s="53"/>
      <c r="P33" s="55">
        <v>747700000</v>
      </c>
      <c r="Q33" s="56">
        <f>+R33-P33</f>
        <v>161100000</v>
      </c>
      <c r="R33" s="52">
        <v>908800000</v>
      </c>
      <c r="S33" s="54"/>
    </row>
    <row r="34" spans="1:19" ht="12.4" customHeight="1" x14ac:dyDescent="0.2">
      <c r="A34" s="466"/>
      <c r="B34" s="466"/>
      <c r="C34" s="462"/>
      <c r="D34" s="51"/>
      <c r="E34" s="52"/>
      <c r="F34" s="51"/>
      <c r="G34" s="53"/>
      <c r="H34" s="52"/>
      <c r="I34" s="52"/>
      <c r="J34" s="51"/>
      <c r="K34" s="76"/>
      <c r="L34" s="53"/>
      <c r="M34" s="52"/>
      <c r="N34" s="53"/>
      <c r="O34" s="53"/>
      <c r="P34" s="53"/>
      <c r="Q34" s="52"/>
      <c r="R34" s="51"/>
      <c r="S34" s="476"/>
    </row>
    <row r="35" spans="1:19" ht="18.75" customHeight="1" x14ac:dyDescent="0.2">
      <c r="A35" s="552" t="s">
        <v>32</v>
      </c>
      <c r="B35" s="519"/>
      <c r="C35" s="26"/>
      <c r="D35" s="49">
        <v>-0.1</v>
      </c>
      <c r="E35" s="49">
        <f>F35-D35+0.01</f>
        <v>1.0900000000000001</v>
      </c>
      <c r="F35" s="49">
        <v>0.98</v>
      </c>
      <c r="G35" s="50"/>
      <c r="H35" s="49">
        <v>0.41</v>
      </c>
      <c r="I35" s="49">
        <f>J35-H35</f>
        <v>0.42</v>
      </c>
      <c r="J35" s="49">
        <v>0.83</v>
      </c>
      <c r="K35" s="76"/>
      <c r="L35" s="49">
        <v>0.95</v>
      </c>
      <c r="M35" s="49">
        <f>+N35-L35</f>
        <v>0.16000000000000014</v>
      </c>
      <c r="N35" s="49">
        <v>1.1100000000000001</v>
      </c>
      <c r="O35" s="50"/>
      <c r="P35" s="49">
        <v>0.71</v>
      </c>
      <c r="Q35" s="49">
        <f>+R35-P35</f>
        <v>0.15000000000000002</v>
      </c>
      <c r="R35" s="49">
        <v>0.86</v>
      </c>
      <c r="S35" s="46"/>
    </row>
    <row r="36" spans="1:19" ht="12.4" customHeight="1" x14ac:dyDescent="0.2">
      <c r="A36" s="7"/>
      <c r="B36" s="7"/>
      <c r="C36" s="7"/>
      <c r="D36" s="9"/>
      <c r="E36" s="48"/>
      <c r="F36" s="47"/>
      <c r="G36" s="7"/>
      <c r="H36" s="75"/>
      <c r="I36" s="74"/>
      <c r="J36" s="73"/>
      <c r="K36" s="463"/>
      <c r="L36" s="7"/>
      <c r="M36" s="7"/>
      <c r="N36" s="7"/>
      <c r="O36" s="7"/>
      <c r="P36" s="47"/>
      <c r="Q36" s="46"/>
      <c r="R36" s="7"/>
      <c r="S36" s="9"/>
    </row>
    <row r="37" spans="1:19" ht="12.4" customHeight="1" x14ac:dyDescent="0.2">
      <c r="A37" s="462"/>
      <c r="B37" s="462"/>
      <c r="C37" s="462"/>
      <c r="D37" s="476"/>
      <c r="E37" s="72"/>
      <c r="F37" s="462"/>
      <c r="G37" s="462"/>
      <c r="H37" s="462"/>
      <c r="I37" s="72"/>
      <c r="J37" s="476"/>
      <c r="K37" s="463"/>
      <c r="L37" s="462"/>
      <c r="M37" s="462"/>
      <c r="N37" s="462"/>
      <c r="O37" s="462"/>
      <c r="P37" s="462"/>
      <c r="Q37" s="462"/>
      <c r="R37" s="462"/>
      <c r="S37" s="476"/>
    </row>
    <row r="38" spans="1:19" ht="12.4" customHeight="1" x14ac:dyDescent="0.2">
      <c r="A38" s="462"/>
      <c r="B38" s="462"/>
      <c r="C38" s="462"/>
      <c r="D38" s="476"/>
      <c r="E38" s="72"/>
      <c r="F38" s="462"/>
      <c r="G38" s="462"/>
      <c r="H38" s="462"/>
      <c r="I38" s="72"/>
      <c r="J38" s="476"/>
      <c r="K38" s="463"/>
      <c r="L38" s="462"/>
      <c r="M38" s="462"/>
      <c r="N38" s="462"/>
      <c r="O38" s="462"/>
      <c r="P38" s="462"/>
      <c r="Q38" s="462"/>
      <c r="R38" s="462"/>
      <c r="S38" s="476"/>
    </row>
    <row r="39" spans="1:19" ht="13.9" customHeight="1" x14ac:dyDescent="0.25">
      <c r="A39" s="462"/>
      <c r="B39" s="462"/>
      <c r="C39" s="462"/>
      <c r="D39" s="544" t="s">
        <v>37</v>
      </c>
      <c r="E39" s="518"/>
      <c r="F39" s="518"/>
      <c r="G39" s="70"/>
      <c r="H39" s="544" t="s">
        <v>37</v>
      </c>
      <c r="I39" s="518"/>
      <c r="J39" s="518"/>
      <c r="K39" s="462"/>
      <c r="L39" s="545" t="s">
        <v>37</v>
      </c>
      <c r="M39" s="542"/>
      <c r="N39" s="542"/>
      <c r="O39" s="462"/>
      <c r="P39" s="545" t="s">
        <v>37</v>
      </c>
      <c r="Q39" s="542"/>
      <c r="R39" s="543"/>
      <c r="S39" s="463"/>
    </row>
    <row r="40" spans="1:19" ht="13.9" customHeight="1" x14ac:dyDescent="0.25">
      <c r="A40" s="462"/>
      <c r="B40" s="462"/>
      <c r="C40" s="462"/>
      <c r="D40" s="546">
        <v>43008</v>
      </c>
      <c r="E40" s="553" t="s">
        <v>38</v>
      </c>
      <c r="F40" s="554"/>
      <c r="G40" s="70"/>
      <c r="H40" s="548">
        <v>42643</v>
      </c>
      <c r="I40" s="555" t="s">
        <v>38</v>
      </c>
      <c r="J40" s="518"/>
      <c r="K40" s="462"/>
      <c r="L40" s="541">
        <v>43100</v>
      </c>
      <c r="M40" s="542"/>
      <c r="N40" s="542"/>
      <c r="O40" s="462"/>
      <c r="P40" s="541">
        <v>42735</v>
      </c>
      <c r="Q40" s="542"/>
      <c r="R40" s="543"/>
      <c r="S40" s="71" t="s">
        <v>38</v>
      </c>
    </row>
    <row r="41" spans="1:19" ht="12.4" customHeight="1" x14ac:dyDescent="0.25">
      <c r="A41" s="462"/>
      <c r="B41" s="462"/>
      <c r="C41" s="462"/>
      <c r="D41" s="476"/>
      <c r="E41" s="462"/>
      <c r="F41" s="462"/>
      <c r="G41" s="70"/>
      <c r="H41" s="462"/>
      <c r="I41" s="462"/>
      <c r="J41" s="476"/>
      <c r="K41" s="462"/>
      <c r="L41" s="462"/>
      <c r="M41" s="462"/>
      <c r="N41" s="462"/>
      <c r="O41" s="462"/>
      <c r="P41" s="462"/>
      <c r="Q41" s="462"/>
      <c r="R41" s="476"/>
      <c r="S41" s="463"/>
    </row>
    <row r="42" spans="1:19" ht="18.75" customHeight="1" x14ac:dyDescent="0.2">
      <c r="A42" s="462"/>
      <c r="B42" s="462"/>
      <c r="C42" s="462"/>
      <c r="D42" s="67" t="s">
        <v>39</v>
      </c>
      <c r="E42" s="68"/>
      <c r="F42" s="67" t="s">
        <v>40</v>
      </c>
      <c r="G42" s="462"/>
      <c r="H42" s="69" t="s">
        <v>39</v>
      </c>
      <c r="I42" s="68"/>
      <c r="J42" s="67" t="s">
        <v>40</v>
      </c>
      <c r="K42" s="462"/>
      <c r="L42" s="69" t="s">
        <v>39</v>
      </c>
      <c r="M42" s="68"/>
      <c r="N42" s="67" t="s">
        <v>40</v>
      </c>
      <c r="O42" s="462"/>
      <c r="P42" s="69" t="s">
        <v>39</v>
      </c>
      <c r="Q42" s="68"/>
      <c r="R42" s="67" t="s">
        <v>40</v>
      </c>
      <c r="S42" s="463"/>
    </row>
    <row r="43" spans="1:19" ht="18.75" customHeight="1" x14ac:dyDescent="0.2">
      <c r="A43" s="462"/>
      <c r="B43" s="462"/>
      <c r="C43" s="462"/>
      <c r="D43" s="6" t="s">
        <v>41</v>
      </c>
      <c r="E43" s="5" t="s">
        <v>42</v>
      </c>
      <c r="F43" s="6" t="s">
        <v>43</v>
      </c>
      <c r="G43" s="462"/>
      <c r="H43" s="5" t="s">
        <v>41</v>
      </c>
      <c r="I43" s="5" t="s">
        <v>42</v>
      </c>
      <c r="J43" s="6" t="s">
        <v>43</v>
      </c>
      <c r="K43" s="462"/>
      <c r="L43" s="5" t="s">
        <v>41</v>
      </c>
      <c r="M43" s="5" t="s">
        <v>42</v>
      </c>
      <c r="N43" s="6" t="s">
        <v>43</v>
      </c>
      <c r="O43" s="462"/>
      <c r="P43" s="5" t="s">
        <v>41</v>
      </c>
      <c r="Q43" s="5" t="s">
        <v>42</v>
      </c>
      <c r="R43" s="6" t="s">
        <v>43</v>
      </c>
      <c r="S43" s="463"/>
    </row>
    <row r="44" spans="1:19" ht="12.4" customHeight="1" x14ac:dyDescent="0.2">
      <c r="A44" s="551"/>
      <c r="B44" s="512"/>
      <c r="C44" s="462"/>
      <c r="D44" s="9"/>
      <c r="E44" s="7"/>
      <c r="F44" s="7"/>
      <c r="G44" s="462"/>
      <c r="H44" s="7"/>
      <c r="I44" s="7"/>
      <c r="J44" s="9"/>
      <c r="K44" s="462"/>
      <c r="L44" s="7"/>
      <c r="M44" s="7"/>
      <c r="N44" s="7"/>
      <c r="O44" s="462"/>
      <c r="P44" s="26"/>
      <c r="Q44" s="26"/>
      <c r="R44" s="463"/>
      <c r="S44" s="463"/>
    </row>
    <row r="45" spans="1:19" ht="18.75" customHeight="1" x14ac:dyDescent="0.2">
      <c r="A45" s="517" t="s">
        <v>15</v>
      </c>
      <c r="B45" s="512"/>
      <c r="C45" s="462"/>
      <c r="D45" s="66">
        <v>5658000000</v>
      </c>
      <c r="E45" s="52">
        <f>+F45-D45</f>
        <v>0</v>
      </c>
      <c r="F45" s="66">
        <v>5658000000</v>
      </c>
      <c r="G45" s="53"/>
      <c r="H45" s="66">
        <v>5191700000</v>
      </c>
      <c r="I45" s="52">
        <f>+J45-H45</f>
        <v>0</v>
      </c>
      <c r="J45" s="66">
        <v>5191700000</v>
      </c>
      <c r="K45" s="462"/>
      <c r="L45" s="66">
        <v>6160700000</v>
      </c>
      <c r="M45" s="56">
        <f>+N45-L45</f>
        <v>0</v>
      </c>
      <c r="N45" s="66">
        <v>6160700000</v>
      </c>
      <c r="O45" s="53"/>
      <c r="P45" s="66">
        <v>5760492000</v>
      </c>
      <c r="Q45" s="56">
        <f>+R45-P45</f>
        <v>0</v>
      </c>
      <c r="R45" s="66">
        <v>5760492000</v>
      </c>
      <c r="S45" s="65"/>
    </row>
    <row r="46" spans="1:19" ht="12.4" customHeight="1" x14ac:dyDescent="0.2">
      <c r="A46" s="466"/>
      <c r="B46" s="466"/>
      <c r="C46" s="462"/>
      <c r="D46" s="51"/>
      <c r="E46" s="52"/>
      <c r="F46" s="51"/>
      <c r="G46" s="53"/>
      <c r="H46" s="51"/>
      <c r="I46" s="52"/>
      <c r="J46" s="51"/>
      <c r="K46" s="462"/>
      <c r="L46" s="53"/>
      <c r="M46" s="51"/>
      <c r="N46" s="51"/>
      <c r="O46" s="53"/>
      <c r="P46" s="64"/>
      <c r="Q46" s="52"/>
      <c r="R46" s="51"/>
      <c r="S46" s="463"/>
    </row>
    <row r="47" spans="1:19" ht="18.75" customHeight="1" x14ac:dyDescent="0.2">
      <c r="A47" s="517" t="s">
        <v>16</v>
      </c>
      <c r="B47" s="512"/>
      <c r="C47" s="462"/>
      <c r="D47" s="56">
        <v>1566100000</v>
      </c>
      <c r="E47" s="52">
        <f>+F47-D47</f>
        <v>-160000000</v>
      </c>
      <c r="F47" s="56">
        <v>1406100000</v>
      </c>
      <c r="G47" s="53"/>
      <c r="H47" s="56">
        <v>1400900000</v>
      </c>
      <c r="I47" s="52">
        <f>+J47-H47</f>
        <v>-175800000</v>
      </c>
      <c r="J47" s="56">
        <v>1225100000</v>
      </c>
      <c r="K47" s="462"/>
      <c r="L47" s="55">
        <v>1624800000</v>
      </c>
      <c r="M47" s="52">
        <f>+N47-L47+100000</f>
        <v>-174000000</v>
      </c>
      <c r="N47" s="56">
        <v>1450700000</v>
      </c>
      <c r="O47" s="53"/>
      <c r="P47" s="56">
        <v>1466000000</v>
      </c>
      <c r="Q47" s="52">
        <f>+R47-P47</f>
        <v>-162700000</v>
      </c>
      <c r="R47" s="52">
        <v>1303300000</v>
      </c>
      <c r="S47" s="54"/>
    </row>
    <row r="48" spans="1:19" ht="12.4" customHeight="1" x14ac:dyDescent="0.2">
      <c r="A48" s="466"/>
      <c r="B48" s="466"/>
      <c r="C48" s="462"/>
      <c r="D48" s="51"/>
      <c r="E48" s="52"/>
      <c r="F48" s="51"/>
      <c r="G48" s="53"/>
      <c r="H48" s="51"/>
      <c r="I48" s="52"/>
      <c r="J48" s="51"/>
      <c r="K48" s="462"/>
      <c r="L48" s="53"/>
      <c r="M48" s="52"/>
      <c r="N48" s="51"/>
      <c r="O48" s="53"/>
      <c r="P48" s="53"/>
      <c r="Q48" s="52"/>
      <c r="R48" s="51"/>
      <c r="S48" s="476"/>
    </row>
    <row r="49" spans="1:19" ht="18.75" customHeight="1" x14ac:dyDescent="0.2">
      <c r="A49" s="550" t="s">
        <v>19</v>
      </c>
      <c r="B49" s="512"/>
      <c r="C49" s="462"/>
      <c r="D49" s="56">
        <v>1319400000</v>
      </c>
      <c r="E49" s="56">
        <f>+F49-D49</f>
        <v>-200000</v>
      </c>
      <c r="F49" s="56">
        <v>1319200000</v>
      </c>
      <c r="G49" s="53"/>
      <c r="H49" s="56">
        <v>1236400000</v>
      </c>
      <c r="I49" s="52">
        <f>+J49-H49</f>
        <v>-200000</v>
      </c>
      <c r="J49" s="56">
        <v>1236200000</v>
      </c>
      <c r="K49" s="462"/>
      <c r="L49" s="56">
        <v>1473200000</v>
      </c>
      <c r="M49" s="56">
        <f>+N49-L49</f>
        <v>-200000</v>
      </c>
      <c r="N49" s="56">
        <v>1473000000</v>
      </c>
      <c r="O49" s="53"/>
      <c r="P49" s="56">
        <v>1450600000</v>
      </c>
      <c r="Q49" s="56">
        <f>+R49-P49</f>
        <v>-100000</v>
      </c>
      <c r="R49" s="56">
        <v>1450500000</v>
      </c>
      <c r="S49" s="54"/>
    </row>
    <row r="50" spans="1:19" ht="18.75" customHeight="1" x14ac:dyDescent="0.2">
      <c r="A50" s="550" t="s">
        <v>44</v>
      </c>
      <c r="B50" s="551"/>
      <c r="C50" s="462"/>
      <c r="D50" s="63">
        <v>1555500000</v>
      </c>
      <c r="E50" s="63">
        <f>+F50-D50</f>
        <v>-1200000</v>
      </c>
      <c r="F50" s="63">
        <v>1554300000</v>
      </c>
      <c r="G50" s="53"/>
      <c r="H50" s="63">
        <v>1565400000</v>
      </c>
      <c r="I50" s="63">
        <f>+J50-H50</f>
        <v>-1700000</v>
      </c>
      <c r="J50" s="63">
        <v>1563700000</v>
      </c>
      <c r="K50" s="462"/>
      <c r="L50" s="63">
        <v>1780500000</v>
      </c>
      <c r="M50" s="63">
        <f>+N50-L50</f>
        <v>-1200000</v>
      </c>
      <c r="N50" s="63">
        <v>1779300000</v>
      </c>
      <c r="O50" s="53"/>
      <c r="P50" s="63">
        <v>1790100000</v>
      </c>
      <c r="Q50" s="63">
        <f>+R50-P50</f>
        <v>-1700000</v>
      </c>
      <c r="R50" s="63">
        <v>1788400000</v>
      </c>
      <c r="S50" s="54"/>
    </row>
    <row r="51" spans="1:19" ht="18.75" customHeight="1" x14ac:dyDescent="0.2">
      <c r="A51" s="517" t="s">
        <v>45</v>
      </c>
      <c r="B51" s="512"/>
      <c r="C51" s="462"/>
      <c r="D51" s="60">
        <v>2874900000</v>
      </c>
      <c r="E51" s="62">
        <f>+F51-D51+100000</f>
        <v>-1300000</v>
      </c>
      <c r="F51" s="60">
        <v>2873500000</v>
      </c>
      <c r="G51" s="53"/>
      <c r="H51" s="60">
        <v>2801800000</v>
      </c>
      <c r="I51" s="62">
        <f>+J51-H51</f>
        <v>-1900000</v>
      </c>
      <c r="J51" s="60">
        <v>2799900000</v>
      </c>
      <c r="K51" s="462"/>
      <c r="L51" s="61">
        <v>3253700000</v>
      </c>
      <c r="M51" s="60">
        <f>+N51-L51</f>
        <v>-1400000</v>
      </c>
      <c r="N51" s="60">
        <v>3252300000</v>
      </c>
      <c r="O51" s="53"/>
      <c r="P51" s="61">
        <v>3240700000</v>
      </c>
      <c r="Q51" s="60">
        <f>+R51-P51</f>
        <v>-1800000</v>
      </c>
      <c r="R51" s="60">
        <v>3238900000</v>
      </c>
      <c r="S51" s="54"/>
    </row>
    <row r="52" spans="1:19" ht="12.4" customHeight="1" x14ac:dyDescent="0.2">
      <c r="A52" s="466"/>
      <c r="B52" s="466"/>
      <c r="C52" s="462"/>
      <c r="D52" s="51"/>
      <c r="E52" s="52"/>
      <c r="F52" s="51"/>
      <c r="G52" s="53"/>
      <c r="H52" s="51"/>
      <c r="I52" s="52"/>
      <c r="J52" s="51"/>
      <c r="K52" s="462"/>
      <c r="L52" s="53"/>
      <c r="M52" s="51"/>
      <c r="N52" s="51"/>
      <c r="O52" s="53"/>
      <c r="P52" s="53"/>
      <c r="Q52" s="52"/>
      <c r="R52" s="51"/>
      <c r="S52" s="476"/>
    </row>
    <row r="53" spans="1:19" ht="12.4" customHeight="1" x14ac:dyDescent="0.2">
      <c r="A53" s="517" t="s">
        <v>46</v>
      </c>
      <c r="B53" s="512"/>
      <c r="C53" s="462"/>
      <c r="D53" s="59"/>
      <c r="E53" s="52"/>
      <c r="F53" s="52"/>
      <c r="G53" s="53"/>
      <c r="H53" s="59"/>
      <c r="I53" s="52"/>
      <c r="J53" s="52"/>
      <c r="K53" s="462"/>
      <c r="L53" s="58"/>
      <c r="M53" s="52"/>
      <c r="N53" s="52"/>
      <c r="O53" s="53"/>
      <c r="P53" s="58"/>
      <c r="Q53" s="52"/>
      <c r="R53" s="52"/>
      <c r="S53" s="476"/>
    </row>
    <row r="54" spans="1:19" ht="18.75" customHeight="1" x14ac:dyDescent="0.2">
      <c r="A54" s="517" t="s">
        <v>47</v>
      </c>
      <c r="B54" s="512"/>
      <c r="C54" s="462"/>
      <c r="D54" s="56">
        <v>205000000</v>
      </c>
      <c r="E54" s="56">
        <f>+F54-D54</f>
        <v>-205000000</v>
      </c>
      <c r="F54" s="57">
        <v>0</v>
      </c>
      <c r="G54" s="53"/>
      <c r="H54" s="56">
        <v>0</v>
      </c>
      <c r="I54" s="56">
        <f>+J54-H54</f>
        <v>0</v>
      </c>
      <c r="J54" s="56">
        <v>0</v>
      </c>
      <c r="K54" s="462"/>
      <c r="L54" s="55">
        <v>50000000</v>
      </c>
      <c r="M54" s="52">
        <f>+N54-L54</f>
        <v>-50000000</v>
      </c>
      <c r="N54" s="56">
        <v>0</v>
      </c>
      <c r="O54" s="53"/>
      <c r="P54" s="55">
        <v>30000000</v>
      </c>
      <c r="Q54" s="52">
        <f>+R54-P54</f>
        <v>-30000000</v>
      </c>
      <c r="R54" s="56">
        <v>0</v>
      </c>
      <c r="S54" s="54"/>
    </row>
    <row r="55" spans="1:19" ht="12.4" customHeight="1" x14ac:dyDescent="0.2">
      <c r="A55" s="466"/>
      <c r="B55" s="466"/>
      <c r="C55" s="462"/>
      <c r="D55" s="52"/>
      <c r="E55" s="52"/>
      <c r="F55" s="52"/>
      <c r="G55" s="53"/>
      <c r="H55" s="52"/>
      <c r="I55" s="52"/>
      <c r="J55" s="52"/>
      <c r="K55" s="462"/>
      <c r="L55" s="56"/>
      <c r="M55" s="56"/>
      <c r="N55" s="52"/>
      <c r="O55" s="53"/>
      <c r="P55" s="56"/>
      <c r="Q55" s="56"/>
      <c r="R55" s="52"/>
      <c r="S55" s="476"/>
    </row>
    <row r="56" spans="1:19" ht="12.4" customHeight="1" x14ac:dyDescent="0.2">
      <c r="A56" s="517" t="s">
        <v>48</v>
      </c>
      <c r="B56" s="512"/>
      <c r="C56" s="462"/>
      <c r="D56" s="59"/>
      <c r="E56" s="52"/>
      <c r="F56" s="52"/>
      <c r="G56" s="53"/>
      <c r="H56" s="59"/>
      <c r="I56" s="52"/>
      <c r="J56" s="52"/>
      <c r="K56" s="462"/>
      <c r="L56" s="58"/>
      <c r="M56" s="52"/>
      <c r="N56" s="52"/>
      <c r="O56" s="53"/>
      <c r="P56" s="58"/>
      <c r="Q56" s="52"/>
      <c r="R56" s="52"/>
      <c r="S56" s="476"/>
    </row>
    <row r="57" spans="1:19" ht="18.75" customHeight="1" x14ac:dyDescent="0.2">
      <c r="A57" s="517" t="s">
        <v>49</v>
      </c>
      <c r="B57" s="512"/>
      <c r="C57" s="462"/>
      <c r="D57" s="52">
        <v>406500000</v>
      </c>
      <c r="E57" s="56">
        <f>+F57-D57</f>
        <v>-406500000</v>
      </c>
      <c r="F57" s="57">
        <v>0</v>
      </c>
      <c r="G57" s="53"/>
      <c r="H57" s="52">
        <v>45500000</v>
      </c>
      <c r="I57" s="56">
        <f>+J57-H57</f>
        <v>-45500000</v>
      </c>
      <c r="J57" s="56">
        <v>0</v>
      </c>
      <c r="K57" s="462"/>
      <c r="L57" s="55">
        <v>1003200000</v>
      </c>
      <c r="M57" s="52">
        <f>+N57-L57</f>
        <v>-1003200000</v>
      </c>
      <c r="N57" s="56">
        <v>0</v>
      </c>
      <c r="O57" s="53"/>
      <c r="P57" s="55">
        <v>147600000</v>
      </c>
      <c r="Q57" s="52">
        <f>+R57-P57</f>
        <v>-147600000</v>
      </c>
      <c r="R57" s="52">
        <v>0</v>
      </c>
      <c r="S57" s="54"/>
    </row>
    <row r="58" spans="1:19" ht="12.4" customHeight="1" x14ac:dyDescent="0.2">
      <c r="A58" s="466"/>
      <c r="B58" s="466"/>
      <c r="C58" s="462"/>
      <c r="D58" s="52"/>
      <c r="E58" s="52"/>
      <c r="F58" s="51"/>
      <c r="G58" s="53"/>
      <c r="H58" s="52"/>
      <c r="I58" s="52"/>
      <c r="J58" s="51"/>
      <c r="K58" s="462"/>
      <c r="L58" s="55"/>
      <c r="M58" s="52"/>
      <c r="N58" s="51"/>
      <c r="O58" s="53"/>
      <c r="P58" s="55"/>
      <c r="Q58" s="52"/>
      <c r="R58" s="51"/>
      <c r="S58" s="476"/>
    </row>
    <row r="59" spans="1:19" ht="18.75" customHeight="1" x14ac:dyDescent="0.2">
      <c r="A59" s="517" t="s">
        <v>27</v>
      </c>
      <c r="B59" s="512"/>
      <c r="C59" s="462"/>
      <c r="D59" s="56">
        <v>-13900000</v>
      </c>
      <c r="E59" s="56">
        <f>+F59-D59</f>
        <v>0</v>
      </c>
      <c r="F59" s="56">
        <v>-13900000</v>
      </c>
      <c r="G59" s="53"/>
      <c r="H59" s="56">
        <v>27200000</v>
      </c>
      <c r="I59" s="56">
        <f>+J59-H59</f>
        <v>0</v>
      </c>
      <c r="J59" s="56">
        <v>27200000</v>
      </c>
      <c r="K59" s="462"/>
      <c r="L59" s="55">
        <v>55100000</v>
      </c>
      <c r="M59" s="52">
        <f>+N59-L59</f>
        <v>0</v>
      </c>
      <c r="N59" s="56">
        <v>55100000</v>
      </c>
      <c r="O59" s="53"/>
      <c r="P59" s="55">
        <v>15800000</v>
      </c>
      <c r="Q59" s="52">
        <f>+R59-P59</f>
        <v>0</v>
      </c>
      <c r="R59" s="52">
        <v>15800000</v>
      </c>
      <c r="S59" s="54"/>
    </row>
    <row r="60" spans="1:19" ht="12.4" customHeight="1" x14ac:dyDescent="0.2">
      <c r="A60" s="466"/>
      <c r="B60" s="466"/>
      <c r="C60" s="462"/>
      <c r="D60" s="56"/>
      <c r="E60" s="52"/>
      <c r="F60" s="51"/>
      <c r="G60" s="53"/>
      <c r="H60" s="56"/>
      <c r="I60" s="52"/>
      <c r="J60" s="51"/>
      <c r="K60" s="462"/>
      <c r="L60" s="55"/>
      <c r="M60" s="52"/>
      <c r="N60" s="51"/>
      <c r="O60" s="53"/>
      <c r="P60" s="55"/>
      <c r="Q60" s="52"/>
      <c r="R60" s="51"/>
      <c r="S60" s="476"/>
    </row>
    <row r="61" spans="1:19" ht="18.75" customHeight="1" x14ac:dyDescent="0.2">
      <c r="A61" s="517" t="s">
        <v>29</v>
      </c>
      <c r="B61" s="512"/>
      <c r="C61" s="462"/>
      <c r="D61" s="52">
        <v>36000000</v>
      </c>
      <c r="E61" s="56">
        <f>+F61-D61+100000</f>
        <v>221900000</v>
      </c>
      <c r="F61" s="52">
        <v>257800000</v>
      </c>
      <c r="G61" s="53"/>
      <c r="H61" s="52">
        <v>192700000</v>
      </c>
      <c r="I61" s="56">
        <f>+J61-H61-100000</f>
        <v>70100000</v>
      </c>
      <c r="J61" s="52">
        <v>262900000</v>
      </c>
      <c r="K61" s="462"/>
      <c r="L61" s="55">
        <v>1941000000</v>
      </c>
      <c r="M61" s="52">
        <f>+N61-L61-100000</f>
        <v>-1635000000</v>
      </c>
      <c r="N61" s="52">
        <v>306100000</v>
      </c>
      <c r="O61" s="53"/>
      <c r="P61" s="55">
        <v>120200000</v>
      </c>
      <c r="Q61" s="52">
        <f>+R61-P61</f>
        <v>100500000</v>
      </c>
      <c r="R61" s="52">
        <v>220700000</v>
      </c>
      <c r="S61" s="54"/>
    </row>
    <row r="62" spans="1:19" ht="12.4" customHeight="1" x14ac:dyDescent="0.2">
      <c r="A62" s="466"/>
      <c r="B62" s="466"/>
      <c r="C62" s="462"/>
      <c r="D62" s="52"/>
      <c r="E62" s="52"/>
      <c r="F62" s="51"/>
      <c r="G62" s="53"/>
      <c r="H62" s="52"/>
      <c r="I62" s="52"/>
      <c r="J62" s="51"/>
      <c r="K62" s="462"/>
      <c r="L62" s="55"/>
      <c r="M62" s="52"/>
      <c r="N62" s="51"/>
      <c r="O62" s="53"/>
      <c r="P62" s="55"/>
      <c r="Q62" s="52"/>
      <c r="R62" s="51"/>
      <c r="S62" s="476"/>
    </row>
    <row r="63" spans="1:19" ht="18.75" customHeight="1" x14ac:dyDescent="0.2">
      <c r="A63" s="517" t="s">
        <v>31</v>
      </c>
      <c r="B63" s="512"/>
      <c r="C63" s="462"/>
      <c r="D63" s="52">
        <v>555600000</v>
      </c>
      <c r="E63" s="56">
        <f>+F63-D63-200000</f>
        <v>550900000</v>
      </c>
      <c r="F63" s="52">
        <v>1106700000</v>
      </c>
      <c r="G63" s="53"/>
      <c r="H63" s="52">
        <v>778000000</v>
      </c>
      <c r="I63" s="56">
        <f>+J63-H63+200000</f>
        <v>153200000</v>
      </c>
      <c r="J63" s="52">
        <v>931000000</v>
      </c>
      <c r="K63" s="462"/>
      <c r="L63" s="55">
        <v>-1656900000</v>
      </c>
      <c r="M63" s="52">
        <f>+N63-L63</f>
        <v>2863600000</v>
      </c>
      <c r="N63" s="52">
        <v>1206700000</v>
      </c>
      <c r="O63" s="53"/>
      <c r="P63" s="55">
        <v>771800000</v>
      </c>
      <c r="Q63" s="52">
        <f>+R63-P63</f>
        <v>241600000</v>
      </c>
      <c r="R63" s="52">
        <v>1013400000</v>
      </c>
      <c r="S63" s="54"/>
    </row>
    <row r="64" spans="1:19" ht="12.4" customHeight="1" x14ac:dyDescent="0.2">
      <c r="A64" s="466"/>
      <c r="B64" s="466"/>
      <c r="C64" s="462"/>
      <c r="D64" s="51"/>
      <c r="E64" s="52"/>
      <c r="F64" s="51"/>
      <c r="G64" s="53"/>
      <c r="H64" s="52"/>
      <c r="I64" s="52"/>
      <c r="J64" s="51"/>
      <c r="K64" s="462"/>
      <c r="L64" s="53"/>
      <c r="M64" s="52"/>
      <c r="N64" s="51"/>
      <c r="O64" s="53"/>
      <c r="P64" s="53"/>
      <c r="Q64" s="52"/>
      <c r="R64" s="51"/>
      <c r="S64" s="476"/>
    </row>
    <row r="65" spans="1:19" ht="18.75" customHeight="1" x14ac:dyDescent="0.2">
      <c r="A65" s="517" t="s">
        <v>32</v>
      </c>
      <c r="B65" s="512"/>
      <c r="C65" s="462"/>
      <c r="D65" s="49">
        <v>0.53</v>
      </c>
      <c r="E65" s="49">
        <f>+F65-D65</f>
        <v>0.52</v>
      </c>
      <c r="F65" s="49">
        <v>1.05</v>
      </c>
      <c r="G65" s="50"/>
      <c r="H65" s="49">
        <v>0.73</v>
      </c>
      <c r="I65" s="49">
        <f>+J65-H65-0.01</f>
        <v>0.14000000000000001</v>
      </c>
      <c r="J65" s="49">
        <v>0.88</v>
      </c>
      <c r="K65" s="462"/>
      <c r="L65" s="49">
        <v>-1.58</v>
      </c>
      <c r="M65" s="49">
        <f>+N65-L65-0.01</f>
        <v>2.71</v>
      </c>
      <c r="N65" s="49">
        <v>1.1399999999999999</v>
      </c>
      <c r="O65" s="50"/>
      <c r="P65" s="49">
        <v>0.73</v>
      </c>
      <c r="Q65" s="49">
        <f>+R65-P65+0.01</f>
        <v>0.22999999999999998</v>
      </c>
      <c r="R65" s="49">
        <v>0.95</v>
      </c>
      <c r="S65" s="46"/>
    </row>
    <row r="66" spans="1:19" ht="12.4" customHeight="1" x14ac:dyDescent="0.2">
      <c r="A66" s="462"/>
      <c r="B66" s="462"/>
      <c r="C66" s="462"/>
      <c r="D66" s="463"/>
      <c r="E66" s="48"/>
      <c r="F66" s="47"/>
      <c r="G66" s="26"/>
      <c r="H66" s="45"/>
      <c r="I66" s="44"/>
      <c r="J66" s="46"/>
      <c r="K66" s="462"/>
      <c r="L66" s="26"/>
      <c r="M66" s="26"/>
      <c r="N66" s="45"/>
      <c r="O66" s="26"/>
      <c r="P66" s="26"/>
      <c r="Q66" s="26"/>
      <c r="R66" s="463"/>
      <c r="S66" s="476"/>
    </row>
    <row r="67" spans="1:19" ht="12.4" customHeight="1" x14ac:dyDescent="0.2">
      <c r="A67" s="26"/>
      <c r="B67" s="26"/>
      <c r="C67" s="26"/>
      <c r="D67" s="463"/>
      <c r="E67" s="44"/>
      <c r="F67" s="26"/>
      <c r="G67" s="26"/>
      <c r="H67" s="26"/>
      <c r="I67" s="44"/>
      <c r="J67" s="463"/>
      <c r="K67" s="26"/>
      <c r="L67" s="462"/>
      <c r="M67" s="462"/>
      <c r="N67" s="462"/>
      <c r="O67" s="462"/>
      <c r="P67" s="462"/>
      <c r="Q67" s="462"/>
      <c r="R67" s="462"/>
      <c r="S67" s="476"/>
    </row>
    <row r="68" spans="1:19" ht="12.4" customHeight="1" x14ac:dyDescent="0.2">
      <c r="A68" s="7"/>
      <c r="B68" s="7"/>
      <c r="C68" s="7"/>
      <c r="D68" s="9"/>
      <c r="E68" s="7"/>
      <c r="F68" s="7"/>
      <c r="G68" s="7"/>
      <c r="H68" s="7"/>
      <c r="I68" s="7"/>
      <c r="J68" s="9"/>
      <c r="K68" s="7"/>
      <c r="L68" s="462"/>
      <c r="M68" s="462"/>
      <c r="N68" s="462"/>
      <c r="O68" s="462"/>
      <c r="P68" s="462"/>
      <c r="Q68" s="462"/>
      <c r="R68" s="462"/>
      <c r="S68" s="476"/>
    </row>
    <row r="69" spans="1:19" ht="12.4" customHeight="1" x14ac:dyDescent="0.2">
      <c r="A69" s="520" t="s">
        <v>51</v>
      </c>
      <c r="B69" s="512"/>
      <c r="C69" s="512"/>
      <c r="D69" s="512"/>
      <c r="E69" s="558"/>
      <c r="F69" s="512"/>
      <c r="G69" s="512"/>
      <c r="H69" s="512"/>
      <c r="I69" s="558"/>
      <c r="J69" s="514"/>
      <c r="K69" s="476"/>
      <c r="L69" s="476"/>
      <c r="M69" s="476"/>
      <c r="N69" s="476"/>
      <c r="O69" s="476"/>
      <c r="P69" s="476"/>
      <c r="Q69" s="476"/>
      <c r="R69" s="476"/>
      <c r="S69" s="476"/>
    </row>
    <row r="70" spans="1:19" ht="12.4" customHeight="1" x14ac:dyDescent="0.2">
      <c r="A70" s="511"/>
      <c r="B70" s="512"/>
      <c r="C70" s="512"/>
      <c r="D70" s="512"/>
      <c r="E70" s="512"/>
      <c r="F70" s="512"/>
      <c r="G70" s="512"/>
      <c r="H70" s="462"/>
      <c r="I70" s="462"/>
      <c r="J70" s="476"/>
      <c r="K70" s="462"/>
      <c r="L70" s="462"/>
      <c r="M70" s="462"/>
      <c r="N70" s="462"/>
      <c r="O70" s="462"/>
      <c r="P70" s="462"/>
      <c r="Q70" s="462"/>
      <c r="R70" s="462"/>
      <c r="S70" s="462"/>
    </row>
    <row r="71" spans="1:19" ht="12.4" customHeight="1" x14ac:dyDescent="0.2">
      <c r="A71" s="462"/>
      <c r="B71" s="462"/>
      <c r="C71" s="462"/>
      <c r="D71" s="476"/>
      <c r="E71" s="462"/>
      <c r="F71" s="462"/>
      <c r="G71" s="462"/>
      <c r="H71" s="462"/>
      <c r="I71" s="462"/>
      <c r="J71" s="476"/>
      <c r="K71" s="462"/>
      <c r="L71" s="462"/>
      <c r="M71" s="462"/>
      <c r="N71" s="462"/>
      <c r="O71" s="462"/>
      <c r="P71" s="462"/>
      <c r="Q71" s="462"/>
      <c r="R71" s="462"/>
      <c r="S71" s="462"/>
    </row>
    <row r="72" spans="1:19" ht="12.4" customHeight="1" x14ac:dyDescent="0.2">
      <c r="A72" s="521" t="s">
        <v>34</v>
      </c>
      <c r="B72" s="519"/>
      <c r="C72" s="519"/>
      <c r="D72" s="519"/>
      <c r="E72" s="519"/>
      <c r="F72" s="519"/>
      <c r="G72" s="519"/>
      <c r="H72" s="26"/>
      <c r="I72" s="26"/>
      <c r="J72" s="463"/>
      <c r="K72" s="43"/>
      <c r="L72" s="43"/>
      <c r="M72" s="43"/>
      <c r="N72" s="43"/>
      <c r="O72" s="43"/>
      <c r="P72" s="43"/>
      <c r="Q72" s="43"/>
      <c r="R72" s="43"/>
      <c r="S72" s="43"/>
    </row>
    <row r="73" spans="1:19" ht="12.4" customHeight="1" x14ac:dyDescent="0.2">
      <c r="A73" s="556"/>
      <c r="B73" s="556"/>
      <c r="C73" s="43"/>
      <c r="D73" s="495"/>
      <c r="E73" s="43"/>
      <c r="F73" s="43"/>
      <c r="G73" s="43"/>
      <c r="H73" s="26"/>
      <c r="I73" s="26"/>
      <c r="J73" s="463"/>
      <c r="K73" s="43"/>
      <c r="L73" s="43"/>
      <c r="M73" s="43"/>
      <c r="N73" s="43"/>
      <c r="O73" s="43"/>
      <c r="P73" s="43"/>
      <c r="Q73" s="43"/>
      <c r="R73" s="43"/>
      <c r="S73" s="43"/>
    </row>
    <row r="74" spans="1:19" ht="12.4" customHeight="1" x14ac:dyDescent="0.2">
      <c r="A74" s="557" t="s">
        <v>52</v>
      </c>
      <c r="B74" s="519"/>
      <c r="C74" s="43"/>
      <c r="D74" s="495"/>
      <c r="E74" s="43"/>
      <c r="F74" s="43"/>
      <c r="G74" s="43"/>
      <c r="H74" s="26"/>
      <c r="I74" s="26"/>
      <c r="J74" s="463"/>
      <c r="K74" s="43"/>
      <c r="L74" s="43"/>
      <c r="M74" s="43"/>
      <c r="N74" s="43"/>
      <c r="O74" s="43"/>
      <c r="P74" s="43"/>
      <c r="Q74" s="43"/>
      <c r="R74" s="43"/>
      <c r="S74" s="43"/>
    </row>
    <row r="75" spans="1:19" ht="12.4" customHeight="1" x14ac:dyDescent="0.2">
      <c r="A75" s="491"/>
      <c r="B75" s="43"/>
      <c r="C75" s="43"/>
      <c r="D75" s="495"/>
      <c r="E75" s="43"/>
      <c r="F75" s="43"/>
      <c r="G75" s="43"/>
      <c r="H75" s="26"/>
      <c r="I75" s="26"/>
      <c r="J75" s="463"/>
      <c r="K75" s="43"/>
      <c r="L75" s="43"/>
      <c r="M75" s="43"/>
      <c r="N75" s="43"/>
      <c r="O75" s="43"/>
      <c r="P75" s="43"/>
      <c r="Q75" s="43"/>
      <c r="R75" s="43"/>
      <c r="S75" s="43"/>
    </row>
  </sheetData>
  <mergeCells count="56">
    <mergeCell ref="A70:G70"/>
    <mergeCell ref="A72:G72"/>
    <mergeCell ref="A73:B73"/>
    <mergeCell ref="A74:B74"/>
    <mergeCell ref="A59:B59"/>
    <mergeCell ref="A61:B61"/>
    <mergeCell ref="A63:B63"/>
    <mergeCell ref="A65:B65"/>
    <mergeCell ref="A69:J69"/>
    <mergeCell ref="A44:B44"/>
    <mergeCell ref="A45:B45"/>
    <mergeCell ref="A47:B47"/>
    <mergeCell ref="A49:B49"/>
    <mergeCell ref="A50:B50"/>
    <mergeCell ref="A51:B51"/>
    <mergeCell ref="A53:B53"/>
    <mergeCell ref="A54:B54"/>
    <mergeCell ref="A56:B56"/>
    <mergeCell ref="A57:B57"/>
    <mergeCell ref="L39:N39"/>
    <mergeCell ref="P39:R39"/>
    <mergeCell ref="D40:F40"/>
    <mergeCell ref="H40:J40"/>
    <mergeCell ref="L40:N40"/>
    <mergeCell ref="P40:R40"/>
    <mergeCell ref="A23:B23"/>
    <mergeCell ref="A24:B24"/>
    <mergeCell ref="A26:B26"/>
    <mergeCell ref="A27:B27"/>
    <mergeCell ref="A29:B29"/>
    <mergeCell ref="A31:B31"/>
    <mergeCell ref="A33:B33"/>
    <mergeCell ref="A35:B35"/>
    <mergeCell ref="D39:F39"/>
    <mergeCell ref="H39:J39"/>
    <mergeCell ref="A15:B15"/>
    <mergeCell ref="A17:B17"/>
    <mergeCell ref="A19:B19"/>
    <mergeCell ref="A20:B20"/>
    <mergeCell ref="A21:B21"/>
    <mergeCell ref="P10:R10"/>
    <mergeCell ref="A7:B7"/>
    <mergeCell ref="A8:B8"/>
    <mergeCell ref="D9:F9"/>
    <mergeCell ref="H9:J9"/>
    <mergeCell ref="L9:N9"/>
    <mergeCell ref="P9:R9"/>
    <mergeCell ref="A10:B10"/>
    <mergeCell ref="D10:F10"/>
    <mergeCell ref="H10:J10"/>
    <mergeCell ref="L10:N10"/>
    <mergeCell ref="A2:S2"/>
    <mergeCell ref="A3:S3"/>
    <mergeCell ref="A4:B4"/>
    <mergeCell ref="A5:B5"/>
    <mergeCell ref="A6:B6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workbookViewId="0"/>
  </sheetViews>
  <sheetFormatPr defaultColWidth="21.5" defaultRowHeight="12.75" x14ac:dyDescent="0.2"/>
  <cols>
    <col min="1" max="1" width="5.83203125" customWidth="1"/>
    <col min="2" max="2" width="36.83203125" customWidth="1"/>
    <col min="3" max="3" width="3.5" customWidth="1"/>
    <col min="4" max="6" width="13.83203125" customWidth="1"/>
    <col min="7" max="7" width="9.33203125" customWidth="1"/>
    <col min="8" max="10" width="13.8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4" customHeight="1" x14ac:dyDescent="0.25">
      <c r="A1" s="462"/>
      <c r="B1" s="92"/>
      <c r="C1" s="462"/>
      <c r="D1" s="26"/>
      <c r="E1" s="475"/>
      <c r="F1" s="79"/>
      <c r="G1" s="79"/>
      <c r="H1" s="70"/>
      <c r="I1" s="79"/>
      <c r="J1" s="79"/>
      <c r="K1" s="79"/>
      <c r="L1" s="79"/>
      <c r="M1" s="72"/>
      <c r="N1" s="72"/>
      <c r="O1" s="72"/>
      <c r="P1" s="72"/>
      <c r="Q1" s="72"/>
      <c r="R1" s="79"/>
      <c r="S1" s="1" t="s">
        <v>0</v>
      </c>
    </row>
    <row r="2" spans="1:19" ht="18.75" customHeight="1" x14ac:dyDescent="0.25">
      <c r="A2" s="559" t="s">
        <v>1</v>
      </c>
      <c r="B2" s="512"/>
      <c r="C2" s="512"/>
      <c r="D2" s="519"/>
      <c r="E2" s="519"/>
      <c r="F2" s="519"/>
      <c r="G2" s="519"/>
      <c r="H2" s="519"/>
      <c r="I2" s="519"/>
      <c r="J2" s="519"/>
      <c r="K2" s="519"/>
      <c r="L2" s="534"/>
      <c r="M2" s="519"/>
      <c r="N2" s="519"/>
      <c r="O2" s="519"/>
      <c r="P2" s="519"/>
      <c r="Q2" s="519"/>
      <c r="R2" s="534"/>
      <c r="S2" s="514"/>
    </row>
    <row r="3" spans="1:19" ht="18.75" customHeight="1" x14ac:dyDescent="0.25">
      <c r="A3" s="559" t="s">
        <v>36</v>
      </c>
      <c r="B3" s="512"/>
      <c r="C3" s="512"/>
      <c r="D3" s="535"/>
      <c r="E3" s="512"/>
      <c r="F3" s="512"/>
      <c r="G3" s="512"/>
      <c r="H3" s="519"/>
      <c r="I3" s="519"/>
      <c r="J3" s="519"/>
      <c r="K3" s="560"/>
      <c r="L3" s="519"/>
      <c r="M3" s="519"/>
      <c r="N3" s="534"/>
      <c r="O3" s="512"/>
      <c r="P3" s="512"/>
      <c r="Q3" s="512"/>
      <c r="R3" s="512"/>
      <c r="S3" s="514"/>
    </row>
    <row r="4" spans="1:19" ht="12.4" customHeight="1" x14ac:dyDescent="0.2">
      <c r="A4" s="538" t="s">
        <v>3</v>
      </c>
      <c r="B4" s="512"/>
      <c r="C4" s="93"/>
      <c r="D4" s="92"/>
      <c r="E4" s="72"/>
      <c r="F4" s="72"/>
      <c r="G4" s="462"/>
      <c r="H4" s="78"/>
      <c r="I4" s="78"/>
      <c r="J4" s="78"/>
      <c r="K4" s="79"/>
      <c r="L4" s="79"/>
      <c r="M4" s="79"/>
      <c r="N4" s="79"/>
      <c r="O4" s="79"/>
      <c r="P4" s="79"/>
      <c r="Q4" s="72"/>
      <c r="R4" s="72"/>
      <c r="S4" s="78"/>
    </row>
    <row r="5" spans="1:19" ht="12.4" customHeight="1" x14ac:dyDescent="0.2">
      <c r="A5" s="538" t="s">
        <v>4</v>
      </c>
      <c r="B5" s="512"/>
      <c r="C5" s="93"/>
      <c r="D5" s="92"/>
      <c r="E5" s="72"/>
      <c r="F5" s="72"/>
      <c r="G5" s="462"/>
      <c r="H5" s="78"/>
      <c r="I5" s="78"/>
      <c r="J5" s="78"/>
      <c r="K5" s="72"/>
      <c r="L5" s="72"/>
      <c r="M5" s="72"/>
      <c r="N5" s="72"/>
      <c r="O5" s="72"/>
      <c r="P5" s="72"/>
      <c r="Q5" s="72"/>
      <c r="R5" s="72"/>
      <c r="S5" s="78"/>
    </row>
    <row r="6" spans="1:19" ht="12.4" customHeight="1" x14ac:dyDescent="0.2">
      <c r="A6" s="539" t="s">
        <v>5</v>
      </c>
      <c r="B6" s="540"/>
      <c r="C6" s="477"/>
      <c r="D6" s="72"/>
      <c r="E6" s="72"/>
      <c r="F6" s="72"/>
      <c r="G6" s="462"/>
      <c r="H6" s="78"/>
      <c r="I6" s="78"/>
      <c r="J6" s="78"/>
      <c r="K6" s="72"/>
      <c r="L6" s="72"/>
      <c r="M6" s="72"/>
      <c r="N6" s="72"/>
      <c r="O6" s="72"/>
      <c r="P6" s="72"/>
      <c r="Q6" s="72"/>
      <c r="R6" s="72"/>
      <c r="S6" s="78"/>
    </row>
    <row r="7" spans="1:19" ht="12.4" customHeight="1" x14ac:dyDescent="0.2">
      <c r="A7" s="539" t="s">
        <v>6</v>
      </c>
      <c r="B7" s="563"/>
      <c r="C7" s="477"/>
      <c r="D7" s="72"/>
      <c r="E7" s="72"/>
      <c r="F7" s="72"/>
      <c r="G7" s="462"/>
      <c r="H7" s="78"/>
      <c r="I7" s="78"/>
      <c r="J7" s="78"/>
      <c r="K7" s="72"/>
      <c r="L7" s="72"/>
      <c r="M7" s="72"/>
      <c r="N7" s="72"/>
      <c r="O7" s="72"/>
      <c r="P7" s="72"/>
      <c r="Q7" s="72"/>
      <c r="R7" s="72"/>
      <c r="S7" s="78"/>
    </row>
    <row r="8" spans="1:19" ht="12.4" customHeight="1" x14ac:dyDescent="0.2">
      <c r="A8" s="539" t="s">
        <v>7</v>
      </c>
      <c r="B8" s="563"/>
      <c r="C8" s="477"/>
      <c r="D8" s="72"/>
      <c r="E8" s="72"/>
      <c r="F8" s="72"/>
      <c r="G8" s="462"/>
      <c r="H8" s="78"/>
      <c r="I8" s="78"/>
      <c r="J8" s="78"/>
      <c r="K8" s="72"/>
      <c r="L8" s="72"/>
      <c r="M8" s="72"/>
      <c r="N8" s="72"/>
      <c r="O8" s="72"/>
      <c r="P8" s="72"/>
      <c r="Q8" s="72"/>
      <c r="R8" s="72"/>
      <c r="S8" s="78"/>
    </row>
    <row r="9" spans="1:19" ht="13.9" customHeight="1" x14ac:dyDescent="0.2">
      <c r="A9" s="462"/>
      <c r="B9" s="462"/>
      <c r="C9" s="462"/>
      <c r="D9" s="545" t="s">
        <v>37</v>
      </c>
      <c r="E9" s="512"/>
      <c r="F9" s="512"/>
      <c r="G9" s="462"/>
      <c r="H9" s="545" t="s">
        <v>37</v>
      </c>
      <c r="I9" s="512"/>
      <c r="J9" s="514"/>
      <c r="K9" s="79"/>
      <c r="L9" s="544" t="s">
        <v>53</v>
      </c>
      <c r="M9" s="564"/>
      <c r="N9" s="565"/>
      <c r="O9" s="462"/>
      <c r="P9" s="545" t="s">
        <v>53</v>
      </c>
      <c r="Q9" s="566"/>
      <c r="R9" s="567"/>
      <c r="S9" s="78"/>
    </row>
    <row r="10" spans="1:19" ht="13.9" customHeight="1" x14ac:dyDescent="0.2">
      <c r="A10" s="517" t="s">
        <v>8</v>
      </c>
      <c r="B10" s="511"/>
      <c r="C10" s="462"/>
      <c r="D10" s="541">
        <v>42825</v>
      </c>
      <c r="E10" s="568" t="s">
        <v>38</v>
      </c>
      <c r="F10" s="512"/>
      <c r="G10" s="462"/>
      <c r="H10" s="541">
        <v>42460</v>
      </c>
      <c r="I10" s="568" t="s">
        <v>38</v>
      </c>
      <c r="J10" s="514"/>
      <c r="K10" s="78"/>
      <c r="L10" s="548">
        <v>42916</v>
      </c>
      <c r="M10" s="569" t="s">
        <v>38</v>
      </c>
      <c r="N10" s="570" t="s">
        <v>38</v>
      </c>
      <c r="O10" s="462"/>
      <c r="P10" s="548">
        <v>42551</v>
      </c>
      <c r="Q10" s="561" t="s">
        <v>38</v>
      </c>
      <c r="R10" s="562" t="s">
        <v>38</v>
      </c>
      <c r="S10" s="78"/>
    </row>
    <row r="11" spans="1:19" ht="12.4" customHeight="1" x14ac:dyDescent="0.2">
      <c r="A11" s="462"/>
      <c r="B11" s="462"/>
      <c r="C11" s="462"/>
      <c r="D11" s="462"/>
      <c r="E11" s="462"/>
      <c r="F11" s="462"/>
      <c r="G11" s="462"/>
      <c r="H11" s="462"/>
      <c r="I11" s="462"/>
      <c r="J11" s="476"/>
      <c r="K11" s="79"/>
      <c r="L11" s="571" t="s">
        <v>38</v>
      </c>
      <c r="M11" s="542"/>
      <c r="N11" s="543"/>
      <c r="O11" s="462"/>
      <c r="P11" s="462"/>
      <c r="Q11" s="462"/>
      <c r="R11" s="476"/>
      <c r="S11" s="78"/>
    </row>
    <row r="12" spans="1:19" ht="18.75" customHeight="1" x14ac:dyDescent="0.2">
      <c r="A12" s="462"/>
      <c r="B12" s="462"/>
      <c r="C12" s="462"/>
      <c r="D12" s="69" t="s">
        <v>39</v>
      </c>
      <c r="E12" s="68"/>
      <c r="F12" s="69" t="s">
        <v>40</v>
      </c>
      <c r="G12" s="462"/>
      <c r="H12" s="69" t="s">
        <v>39</v>
      </c>
      <c r="I12" s="68"/>
      <c r="J12" s="67" t="s">
        <v>40</v>
      </c>
      <c r="K12" s="78"/>
      <c r="L12" s="69" t="s">
        <v>39</v>
      </c>
      <c r="M12" s="68"/>
      <c r="N12" s="67" t="s">
        <v>40</v>
      </c>
      <c r="O12" s="462"/>
      <c r="P12" s="69" t="s">
        <v>39</v>
      </c>
      <c r="Q12" s="68"/>
      <c r="R12" s="67" t="s">
        <v>40</v>
      </c>
      <c r="S12" s="90" t="s">
        <v>38</v>
      </c>
    </row>
    <row r="13" spans="1:19" ht="18.75" customHeight="1" x14ac:dyDescent="0.2">
      <c r="A13" s="462"/>
      <c r="B13" s="462"/>
      <c r="C13" s="462"/>
      <c r="D13" s="5" t="s">
        <v>41</v>
      </c>
      <c r="E13" s="5" t="s">
        <v>42</v>
      </c>
      <c r="F13" s="5" t="s">
        <v>43</v>
      </c>
      <c r="G13" s="462"/>
      <c r="H13" s="5" t="s">
        <v>41</v>
      </c>
      <c r="I13" s="5" t="s">
        <v>42</v>
      </c>
      <c r="J13" s="6" t="s">
        <v>43</v>
      </c>
      <c r="K13" s="79"/>
      <c r="L13" s="5" t="s">
        <v>41</v>
      </c>
      <c r="M13" s="5" t="s">
        <v>42</v>
      </c>
      <c r="N13" s="6" t="s">
        <v>43</v>
      </c>
      <c r="O13" s="462"/>
      <c r="P13" s="5" t="s">
        <v>41</v>
      </c>
      <c r="Q13" s="5" t="s">
        <v>42</v>
      </c>
      <c r="R13" s="6" t="s">
        <v>43</v>
      </c>
      <c r="S13" s="78"/>
    </row>
    <row r="14" spans="1:19" ht="12.4" customHeight="1" x14ac:dyDescent="0.2">
      <c r="A14" s="462"/>
      <c r="B14" s="462"/>
      <c r="C14" s="462"/>
      <c r="D14" s="7"/>
      <c r="E14" s="7"/>
      <c r="F14" s="7"/>
      <c r="G14" s="462"/>
      <c r="H14" s="7"/>
      <c r="I14" s="7"/>
      <c r="J14" s="9"/>
      <c r="K14" s="78"/>
      <c r="L14" s="8"/>
      <c r="M14" s="8"/>
      <c r="N14" s="8"/>
      <c r="O14" s="462"/>
      <c r="P14" s="7"/>
      <c r="Q14" s="7"/>
      <c r="R14" s="9"/>
      <c r="S14" s="78"/>
    </row>
    <row r="15" spans="1:19" ht="18.75" customHeight="1" x14ac:dyDescent="0.2">
      <c r="A15" s="517" t="s">
        <v>15</v>
      </c>
      <c r="B15" s="512"/>
      <c r="C15" s="462"/>
      <c r="D15" s="66">
        <v>5228300000</v>
      </c>
      <c r="E15" s="91">
        <f>F15-D15</f>
        <v>0</v>
      </c>
      <c r="F15" s="87">
        <v>5228300000</v>
      </c>
      <c r="G15" s="89"/>
      <c r="H15" s="66">
        <v>4865100000</v>
      </c>
      <c r="I15" s="91">
        <f>J15-H15</f>
        <v>0</v>
      </c>
      <c r="J15" s="87">
        <v>4865100000</v>
      </c>
      <c r="K15" s="88"/>
      <c r="L15" s="66">
        <v>11052600000</v>
      </c>
      <c r="M15" s="52">
        <f>N15-L15</f>
        <v>0</v>
      </c>
      <c r="N15" s="87">
        <v>11052600000</v>
      </c>
      <c r="O15" s="462"/>
      <c r="P15" s="66">
        <v>10269900000</v>
      </c>
      <c r="Q15" s="52">
        <f>R15-P15</f>
        <v>0</v>
      </c>
      <c r="R15" s="87">
        <v>10269900000</v>
      </c>
      <c r="S15" s="90" t="s">
        <v>38</v>
      </c>
    </row>
    <row r="16" spans="1:19" ht="12.4" customHeight="1" x14ac:dyDescent="0.2">
      <c r="A16" s="466"/>
      <c r="B16" s="466"/>
      <c r="C16" s="462"/>
      <c r="D16" s="476"/>
      <c r="E16" s="54"/>
      <c r="F16" s="476"/>
      <c r="G16" s="462"/>
      <c r="H16" s="476"/>
      <c r="I16" s="54"/>
      <c r="J16" s="476"/>
      <c r="K16" s="462"/>
      <c r="L16" s="476"/>
      <c r="M16" s="54"/>
      <c r="N16" s="476"/>
      <c r="O16" s="462"/>
      <c r="P16" s="476"/>
      <c r="Q16" s="54"/>
      <c r="R16" s="476"/>
      <c r="S16" s="476"/>
    </row>
    <row r="17" spans="1:19" ht="18.75" customHeight="1" x14ac:dyDescent="0.2">
      <c r="A17" s="517" t="s">
        <v>16</v>
      </c>
      <c r="B17" s="512"/>
      <c r="C17" s="462"/>
      <c r="D17" s="52">
        <v>1327700000</v>
      </c>
      <c r="E17" s="56">
        <f>F17-D17</f>
        <v>-184700000</v>
      </c>
      <c r="F17" s="52">
        <v>1143000000</v>
      </c>
      <c r="G17" s="462"/>
      <c r="H17" s="52">
        <v>1323000000</v>
      </c>
      <c r="I17" s="56">
        <f>J17-H17</f>
        <v>-170600000</v>
      </c>
      <c r="J17" s="52">
        <v>1152400000</v>
      </c>
      <c r="K17" s="85"/>
      <c r="L17" s="52">
        <v>2879300000</v>
      </c>
      <c r="M17" s="52">
        <f>N17-L17</f>
        <v>-377100000</v>
      </c>
      <c r="N17" s="52">
        <v>2502200000</v>
      </c>
      <c r="O17" s="462"/>
      <c r="P17" s="52">
        <v>2788000000</v>
      </c>
      <c r="Q17" s="52">
        <f>R17-P17</f>
        <v>-337200000</v>
      </c>
      <c r="R17" s="52">
        <v>2450800000</v>
      </c>
      <c r="S17" s="54"/>
    </row>
    <row r="18" spans="1:19" ht="12.4" customHeight="1" x14ac:dyDescent="0.2">
      <c r="A18" s="466"/>
      <c r="B18" s="466"/>
      <c r="C18" s="462"/>
      <c r="D18" s="476"/>
      <c r="E18" s="54"/>
      <c r="F18" s="476"/>
      <c r="G18" s="462"/>
      <c r="H18" s="476"/>
      <c r="I18" s="54"/>
      <c r="J18" s="476"/>
      <c r="K18" s="462"/>
      <c r="L18" s="476"/>
      <c r="M18" s="54"/>
      <c r="N18" s="476"/>
      <c r="O18" s="462"/>
      <c r="P18" s="476"/>
      <c r="Q18" s="54"/>
      <c r="R18" s="476"/>
      <c r="S18" s="476"/>
    </row>
    <row r="19" spans="1:19" ht="18.75" customHeight="1" x14ac:dyDescent="0.2">
      <c r="A19" s="550" t="s">
        <v>19</v>
      </c>
      <c r="B19" s="551"/>
      <c r="C19" s="462"/>
      <c r="D19" s="52">
        <v>1238300000</v>
      </c>
      <c r="E19" s="56">
        <f>F19-D19</f>
        <v>-200000</v>
      </c>
      <c r="F19" s="52">
        <v>1238100000</v>
      </c>
      <c r="G19" s="462"/>
      <c r="H19" s="52">
        <v>1221000000</v>
      </c>
      <c r="I19" s="56">
        <f>J19-H19</f>
        <v>-200000</v>
      </c>
      <c r="J19" s="52">
        <v>1220800000</v>
      </c>
      <c r="K19" s="85"/>
      <c r="L19" s="56">
        <v>2489200000</v>
      </c>
      <c r="M19" s="56">
        <f>N19-L19-100000</f>
        <v>-400000</v>
      </c>
      <c r="N19" s="56">
        <v>2488900000</v>
      </c>
      <c r="O19" s="462"/>
      <c r="P19" s="56">
        <v>2556900000</v>
      </c>
      <c r="Q19" s="56">
        <f>R19-P19</f>
        <v>-400000</v>
      </c>
      <c r="R19" s="56">
        <v>2556500000</v>
      </c>
      <c r="S19" s="54"/>
    </row>
    <row r="20" spans="1:19" ht="18.75" customHeight="1" x14ac:dyDescent="0.2">
      <c r="A20" s="572" t="s">
        <v>44</v>
      </c>
      <c r="B20" s="573"/>
      <c r="C20" s="462"/>
      <c r="D20" s="63">
        <v>1544700000</v>
      </c>
      <c r="E20" s="63">
        <f>F20-D20</f>
        <v>-1600000</v>
      </c>
      <c r="F20" s="63">
        <v>1543100000</v>
      </c>
      <c r="G20" s="462"/>
      <c r="H20" s="63">
        <v>1473900000</v>
      </c>
      <c r="I20" s="63">
        <f>J20-H20</f>
        <v>-1700000</v>
      </c>
      <c r="J20" s="63">
        <v>1472200000</v>
      </c>
      <c r="K20" s="85"/>
      <c r="L20" s="63">
        <v>3252100000</v>
      </c>
      <c r="M20" s="63">
        <f>N20-L20</f>
        <v>-3200000</v>
      </c>
      <c r="N20" s="63">
        <v>3248900000</v>
      </c>
      <c r="O20" s="462"/>
      <c r="P20" s="63">
        <v>3096500000</v>
      </c>
      <c r="Q20" s="63">
        <f>R20-P20</f>
        <v>-3500000</v>
      </c>
      <c r="R20" s="63">
        <v>3093000000</v>
      </c>
      <c r="S20" s="54"/>
    </row>
    <row r="21" spans="1:19" ht="18.75" customHeight="1" x14ac:dyDescent="0.2">
      <c r="A21" s="517" t="s">
        <v>45</v>
      </c>
      <c r="B21" s="512"/>
      <c r="C21" s="462"/>
      <c r="D21" s="60">
        <v>2783000000</v>
      </c>
      <c r="E21" s="60">
        <f>F21-D21</f>
        <v>-1800000</v>
      </c>
      <c r="F21" s="60">
        <v>2781200000</v>
      </c>
      <c r="G21" s="462"/>
      <c r="H21" s="60">
        <v>2694900000</v>
      </c>
      <c r="I21" s="60">
        <f>J21-H21</f>
        <v>-1900000</v>
      </c>
      <c r="J21" s="60">
        <v>2693000000</v>
      </c>
      <c r="K21" s="85"/>
      <c r="L21" s="62">
        <v>5741300000</v>
      </c>
      <c r="M21" s="60">
        <f>N21-L21-100000</f>
        <v>-3600000</v>
      </c>
      <c r="N21" s="62">
        <v>5737800000</v>
      </c>
      <c r="O21" s="462"/>
      <c r="P21" s="62">
        <v>5653400000</v>
      </c>
      <c r="Q21" s="60">
        <f>R21-P21</f>
        <v>-3900000</v>
      </c>
      <c r="R21" s="62">
        <v>5649500000</v>
      </c>
      <c r="S21" s="54"/>
    </row>
    <row r="22" spans="1:19" ht="12.4" customHeight="1" x14ac:dyDescent="0.2">
      <c r="A22" s="466"/>
      <c r="B22" s="466"/>
      <c r="C22" s="462"/>
      <c r="D22" s="476"/>
      <c r="E22" s="54"/>
      <c r="F22" s="476"/>
      <c r="G22" s="462"/>
      <c r="H22" s="476"/>
      <c r="I22" s="54"/>
      <c r="J22" s="476"/>
      <c r="K22" s="462"/>
      <c r="L22" s="476"/>
      <c r="M22" s="54"/>
      <c r="N22" s="476"/>
      <c r="O22" s="462"/>
      <c r="P22" s="476"/>
      <c r="Q22" s="54"/>
      <c r="R22" s="476"/>
      <c r="S22" s="476"/>
    </row>
    <row r="23" spans="1:19" ht="12.4" customHeight="1" x14ac:dyDescent="0.2">
      <c r="A23" s="517" t="s">
        <v>46</v>
      </c>
      <c r="B23" s="512"/>
      <c r="C23" s="462"/>
      <c r="D23" s="476"/>
      <c r="E23" s="476"/>
      <c r="F23" s="476"/>
      <c r="G23" s="462"/>
      <c r="H23" s="476"/>
      <c r="I23" s="476"/>
      <c r="J23" s="476"/>
      <c r="K23" s="462"/>
      <c r="L23" s="476"/>
      <c r="M23" s="476"/>
      <c r="N23" s="476"/>
      <c r="O23" s="462"/>
      <c r="P23" s="476"/>
      <c r="Q23" s="476"/>
      <c r="R23" s="476"/>
      <c r="S23" s="476"/>
    </row>
    <row r="24" spans="1:19" ht="18.75" customHeight="1" x14ac:dyDescent="0.2">
      <c r="A24" s="517" t="s">
        <v>47</v>
      </c>
      <c r="B24" s="512"/>
      <c r="C24" s="462"/>
      <c r="D24" s="52">
        <v>857600000</v>
      </c>
      <c r="E24" s="52">
        <f>F24-D24</f>
        <v>-857600000</v>
      </c>
      <c r="F24" s="52">
        <v>0</v>
      </c>
      <c r="G24" s="462"/>
      <c r="H24" s="52">
        <v>0</v>
      </c>
      <c r="I24" s="52">
        <f>J24-H24</f>
        <v>0</v>
      </c>
      <c r="J24" s="52">
        <v>0</v>
      </c>
      <c r="K24" s="85"/>
      <c r="L24" s="52">
        <v>857600000</v>
      </c>
      <c r="M24" s="52">
        <f>N24-L24</f>
        <v>-857600000</v>
      </c>
      <c r="N24" s="52">
        <v>0</v>
      </c>
      <c r="O24" s="462"/>
      <c r="P24" s="52">
        <v>0</v>
      </c>
      <c r="Q24" s="52">
        <f>R24-P24</f>
        <v>0</v>
      </c>
      <c r="R24" s="52">
        <v>0</v>
      </c>
      <c r="S24" s="54"/>
    </row>
    <row r="25" spans="1:19" ht="12.4" customHeight="1" x14ac:dyDescent="0.2">
      <c r="A25" s="466"/>
      <c r="B25" s="466"/>
      <c r="C25" s="462"/>
      <c r="D25" s="476"/>
      <c r="E25" s="54"/>
      <c r="F25" s="476"/>
      <c r="G25" s="462"/>
      <c r="H25" s="476"/>
      <c r="I25" s="54"/>
      <c r="J25" s="476"/>
      <c r="K25" s="462"/>
      <c r="L25" s="476"/>
      <c r="M25" s="54"/>
      <c r="N25" s="476"/>
      <c r="O25" s="462"/>
      <c r="P25" s="476"/>
      <c r="Q25" s="54"/>
      <c r="R25" s="476"/>
      <c r="S25" s="476"/>
    </row>
    <row r="26" spans="1:19" ht="12.4" customHeight="1" x14ac:dyDescent="0.2">
      <c r="A26" s="517" t="s">
        <v>48</v>
      </c>
      <c r="B26" s="512"/>
      <c r="C26" s="462"/>
      <c r="D26" s="476"/>
      <c r="E26" s="476"/>
      <c r="F26" s="476"/>
      <c r="G26" s="462"/>
      <c r="H26" s="476"/>
      <c r="I26" s="476"/>
      <c r="J26" s="476"/>
      <c r="K26" s="462"/>
      <c r="L26" s="476"/>
      <c r="M26" s="476"/>
      <c r="N26" s="476"/>
      <c r="O26" s="462"/>
      <c r="P26" s="476"/>
      <c r="Q26" s="476"/>
      <c r="R26" s="476"/>
      <c r="S26" s="476"/>
    </row>
    <row r="27" spans="1:19" ht="18.75" customHeight="1" x14ac:dyDescent="0.2">
      <c r="A27" s="517" t="s">
        <v>49</v>
      </c>
      <c r="B27" s="512"/>
      <c r="C27" s="462"/>
      <c r="D27" s="52">
        <v>213900000</v>
      </c>
      <c r="E27" s="52">
        <f>F27-D27</f>
        <v>-213900000</v>
      </c>
      <c r="F27" s="52">
        <v>0</v>
      </c>
      <c r="G27" s="462"/>
      <c r="H27" s="52">
        <v>131400000</v>
      </c>
      <c r="I27" s="52">
        <f>J27-H27</f>
        <v>-131400000</v>
      </c>
      <c r="J27" s="52">
        <v>0</v>
      </c>
      <c r="K27" s="85"/>
      <c r="L27" s="52">
        <v>263900000</v>
      </c>
      <c r="M27" s="52">
        <f>N27-L27</f>
        <v>-263900000</v>
      </c>
      <c r="N27" s="52">
        <v>0</v>
      </c>
      <c r="O27" s="462"/>
      <c r="P27" s="52">
        <v>189400000</v>
      </c>
      <c r="Q27" s="52">
        <f>R27-P27</f>
        <v>-189400000</v>
      </c>
      <c r="R27" s="52">
        <v>0</v>
      </c>
      <c r="S27" s="54"/>
    </row>
    <row r="28" spans="1:19" ht="12.4" customHeight="1" x14ac:dyDescent="0.2">
      <c r="A28" s="466"/>
      <c r="B28" s="466"/>
      <c r="C28" s="462"/>
      <c r="D28" s="476"/>
      <c r="E28" s="54"/>
      <c r="F28" s="476"/>
      <c r="G28" s="462"/>
      <c r="H28" s="476"/>
      <c r="I28" s="54"/>
      <c r="J28" s="476"/>
      <c r="K28" s="462"/>
      <c r="L28" s="476"/>
      <c r="M28" s="54"/>
      <c r="N28" s="476"/>
      <c r="O28" s="462"/>
      <c r="P28" s="476"/>
      <c r="Q28" s="54"/>
      <c r="R28" s="476"/>
      <c r="S28" s="476"/>
    </row>
    <row r="29" spans="1:19" ht="18.75" customHeight="1" x14ac:dyDescent="0.2">
      <c r="A29" s="517" t="s">
        <v>27</v>
      </c>
      <c r="B29" s="512"/>
      <c r="C29" s="462"/>
      <c r="D29" s="52">
        <v>15100000</v>
      </c>
      <c r="E29" s="52">
        <f>F29-D29</f>
        <v>0</v>
      </c>
      <c r="F29" s="56">
        <v>15100000</v>
      </c>
      <c r="G29" s="462"/>
      <c r="H29" s="52">
        <v>-149000000</v>
      </c>
      <c r="I29" s="52">
        <f>J29-H29</f>
        <v>203900000</v>
      </c>
      <c r="J29" s="56">
        <v>54900000</v>
      </c>
      <c r="K29" s="85"/>
      <c r="L29" s="56">
        <v>11200000</v>
      </c>
      <c r="M29" s="52">
        <f>N29-L29</f>
        <v>0</v>
      </c>
      <c r="N29" s="56">
        <v>11200000</v>
      </c>
      <c r="O29" s="462"/>
      <c r="P29" s="56">
        <v>-127800000</v>
      </c>
      <c r="Q29" s="52">
        <f>R29-P29</f>
        <v>203900000</v>
      </c>
      <c r="R29" s="56">
        <v>76100000</v>
      </c>
      <c r="S29" s="54"/>
    </row>
    <row r="30" spans="1:19" ht="12.4" customHeight="1" x14ac:dyDescent="0.2">
      <c r="A30" s="466"/>
      <c r="B30" s="466"/>
      <c r="C30" s="462"/>
      <c r="D30" s="476"/>
      <c r="E30" s="54"/>
      <c r="F30" s="476"/>
      <c r="G30" s="462"/>
      <c r="H30" s="476"/>
      <c r="I30" s="54"/>
      <c r="J30" s="476"/>
      <c r="K30" s="462"/>
      <c r="L30" s="476"/>
      <c r="M30" s="54"/>
      <c r="N30" s="476"/>
      <c r="O30" s="462"/>
      <c r="P30" s="476"/>
      <c r="Q30" s="54"/>
      <c r="R30" s="476"/>
      <c r="S30" s="476"/>
    </row>
    <row r="31" spans="1:19" ht="18.75" customHeight="1" x14ac:dyDescent="0.2">
      <c r="A31" s="517" t="s">
        <v>29</v>
      </c>
      <c r="B31" s="512"/>
      <c r="C31" s="462"/>
      <c r="D31" s="52">
        <v>172000000</v>
      </c>
      <c r="E31" s="52">
        <f>F31-D31</f>
        <v>107600000</v>
      </c>
      <c r="F31" s="52">
        <v>279600000</v>
      </c>
      <c r="G31" s="462"/>
      <c r="H31" s="52">
        <v>126700000</v>
      </c>
      <c r="I31" s="52">
        <f>J31-H31</f>
        <v>65600000</v>
      </c>
      <c r="J31" s="52">
        <v>192300000</v>
      </c>
      <c r="K31" s="85"/>
      <c r="L31" s="52">
        <v>424500000</v>
      </c>
      <c r="M31" s="52">
        <f>N31-L31</f>
        <v>182300000</v>
      </c>
      <c r="N31" s="52">
        <v>606800000</v>
      </c>
      <c r="O31" s="462"/>
      <c r="P31" s="52">
        <v>323500000</v>
      </c>
      <c r="Q31" s="52">
        <f>R31-P31</f>
        <v>131100000</v>
      </c>
      <c r="R31" s="52">
        <v>454600000</v>
      </c>
      <c r="S31" s="54"/>
    </row>
    <row r="32" spans="1:19" ht="12.4" customHeight="1" x14ac:dyDescent="0.2">
      <c r="A32" s="466"/>
      <c r="B32" s="466"/>
      <c r="C32" s="462"/>
      <c r="D32" s="54"/>
      <c r="E32" s="54"/>
      <c r="F32" s="54"/>
      <c r="G32" s="462"/>
      <c r="H32" s="54"/>
      <c r="I32" s="54"/>
      <c r="J32" s="54"/>
      <c r="K32" s="462"/>
      <c r="L32" s="54"/>
      <c r="M32" s="54"/>
      <c r="N32" s="54"/>
      <c r="O32" s="462"/>
      <c r="P32" s="54"/>
      <c r="Q32" s="54"/>
      <c r="R32" s="54"/>
      <c r="S32" s="54"/>
    </row>
    <row r="33" spans="1:19" ht="18.75" customHeight="1" x14ac:dyDescent="0.2">
      <c r="A33" s="517" t="s">
        <v>31</v>
      </c>
      <c r="B33" s="512"/>
      <c r="C33" s="462"/>
      <c r="D33" s="52">
        <v>-110800000</v>
      </c>
      <c r="E33" s="56">
        <f>F33-D33</f>
        <v>1150400000</v>
      </c>
      <c r="F33" s="52">
        <v>1039600000</v>
      </c>
      <c r="G33" s="462"/>
      <c r="H33" s="52">
        <v>440100000</v>
      </c>
      <c r="I33" s="56">
        <f>J33-H33</f>
        <v>442200000</v>
      </c>
      <c r="J33" s="52">
        <v>882300000</v>
      </c>
      <c r="K33" s="85"/>
      <c r="L33" s="56">
        <v>897200000</v>
      </c>
      <c r="M33" s="56">
        <f>N33-L33+100000</f>
        <v>1319900000</v>
      </c>
      <c r="N33" s="52">
        <v>2217000000</v>
      </c>
      <c r="O33" s="462"/>
      <c r="P33" s="56">
        <v>1187800000</v>
      </c>
      <c r="Q33" s="56">
        <f>R33-P33</f>
        <v>603300000</v>
      </c>
      <c r="R33" s="52">
        <v>1791100000</v>
      </c>
      <c r="S33" s="54"/>
    </row>
    <row r="34" spans="1:19" ht="12.4" customHeight="1" x14ac:dyDescent="0.2">
      <c r="A34" s="466"/>
      <c r="B34" s="466"/>
      <c r="C34" s="462"/>
      <c r="D34" s="463"/>
      <c r="E34" s="54"/>
      <c r="F34" s="476"/>
      <c r="G34" s="462"/>
      <c r="H34" s="463"/>
      <c r="I34" s="54"/>
      <c r="J34" s="476"/>
      <c r="K34" s="462"/>
      <c r="L34" s="476"/>
      <c r="M34" s="54"/>
      <c r="N34" s="476"/>
      <c r="O34" s="462"/>
      <c r="P34" s="476"/>
      <c r="Q34" s="54"/>
      <c r="R34" s="476"/>
      <c r="S34" s="476"/>
    </row>
    <row r="35" spans="1:19" ht="18.75" customHeight="1" x14ac:dyDescent="0.2">
      <c r="A35" s="517" t="s">
        <v>32</v>
      </c>
      <c r="B35" s="512"/>
      <c r="C35" s="462"/>
      <c r="D35" s="49">
        <v>-0.1</v>
      </c>
      <c r="E35" s="49">
        <f>F35-D35+0.01</f>
        <v>1.0900000000000001</v>
      </c>
      <c r="F35" s="49">
        <v>0.98</v>
      </c>
      <c r="G35" s="462"/>
      <c r="H35" s="49">
        <v>0.41</v>
      </c>
      <c r="I35" s="49">
        <f>J35-H35</f>
        <v>0.42</v>
      </c>
      <c r="J35" s="49">
        <v>0.83</v>
      </c>
      <c r="K35" s="84"/>
      <c r="L35" s="49">
        <v>0.85</v>
      </c>
      <c r="M35" s="49">
        <f>N35-L35</f>
        <v>1.25</v>
      </c>
      <c r="N35" s="49">
        <v>2.1</v>
      </c>
      <c r="O35" s="26"/>
      <c r="P35" s="49">
        <v>1.1200000000000001</v>
      </c>
      <c r="Q35" s="49">
        <f>R35-P35</f>
        <v>0.56999999999999984</v>
      </c>
      <c r="R35" s="49">
        <v>1.69</v>
      </c>
      <c r="S35" s="48"/>
    </row>
    <row r="36" spans="1:19" ht="12.4" customHeight="1" x14ac:dyDescent="0.2">
      <c r="A36" s="511"/>
      <c r="B36" s="512"/>
      <c r="C36" s="512"/>
      <c r="D36" s="512"/>
      <c r="E36" s="574"/>
      <c r="F36" s="512"/>
      <c r="G36" s="512"/>
      <c r="H36" s="512"/>
      <c r="I36" s="558"/>
      <c r="J36" s="514"/>
      <c r="K36" s="476"/>
      <c r="L36" s="463"/>
      <c r="M36" s="463"/>
      <c r="N36" s="476"/>
      <c r="O36" s="476"/>
      <c r="P36" s="476"/>
      <c r="Q36" s="476"/>
      <c r="R36" s="476"/>
      <c r="S36" s="476"/>
    </row>
    <row r="37" spans="1:19" ht="12.4" customHeight="1" x14ac:dyDescent="0.2">
      <c r="A37" s="579"/>
      <c r="B37" s="579"/>
      <c r="C37" s="579"/>
      <c r="D37" s="579"/>
      <c r="E37" s="579"/>
      <c r="F37" s="579"/>
      <c r="G37" s="579"/>
      <c r="H37" s="579"/>
      <c r="I37" s="579"/>
      <c r="J37" s="579"/>
      <c r="K37" s="476"/>
      <c r="L37" s="476"/>
      <c r="M37" s="476"/>
      <c r="N37" s="476"/>
      <c r="O37" s="476"/>
      <c r="P37" s="476"/>
      <c r="Q37" s="476"/>
      <c r="R37" s="476"/>
      <c r="S37" s="476"/>
    </row>
    <row r="38" spans="1:19" ht="12.4" customHeight="1" x14ac:dyDescent="0.2">
      <c r="A38" s="579"/>
      <c r="B38" s="579"/>
      <c r="C38" s="579"/>
      <c r="D38" s="579"/>
      <c r="E38" s="579"/>
      <c r="F38" s="579"/>
      <c r="G38" s="579"/>
      <c r="H38" s="579"/>
      <c r="I38" s="579"/>
      <c r="J38" s="579"/>
      <c r="K38" s="476"/>
      <c r="L38" s="476"/>
      <c r="M38" s="476"/>
      <c r="N38" s="476"/>
      <c r="O38" s="476"/>
      <c r="P38" s="476"/>
      <c r="Q38" s="476"/>
      <c r="R38" s="476"/>
      <c r="S38" s="476"/>
    </row>
    <row r="39" spans="1:19" ht="12.4" customHeight="1" x14ac:dyDescent="0.2">
      <c r="A39" s="462"/>
      <c r="B39" s="462"/>
      <c r="C39" s="462"/>
      <c r="D39" s="545" t="s">
        <v>54</v>
      </c>
      <c r="E39" s="525"/>
      <c r="F39" s="525"/>
      <c r="G39" s="462"/>
      <c r="H39" s="545" t="s">
        <v>54</v>
      </c>
      <c r="I39" s="525"/>
      <c r="J39" s="525"/>
      <c r="K39" s="463"/>
      <c r="L39" s="544" t="s">
        <v>55</v>
      </c>
      <c r="M39" s="564"/>
      <c r="N39" s="565"/>
      <c r="O39" s="462"/>
      <c r="P39" s="545" t="s">
        <v>55</v>
      </c>
      <c r="Q39" s="566"/>
      <c r="R39" s="567"/>
      <c r="S39" s="78"/>
    </row>
    <row r="40" spans="1:19" ht="13.9" customHeight="1" x14ac:dyDescent="0.2">
      <c r="A40" s="462"/>
      <c r="B40" s="462"/>
      <c r="C40" s="462"/>
      <c r="D40" s="541">
        <v>43008</v>
      </c>
      <c r="E40" s="575" t="s">
        <v>38</v>
      </c>
      <c r="F40" s="525"/>
      <c r="G40" s="462"/>
      <c r="H40" s="541">
        <v>42643</v>
      </c>
      <c r="I40" s="575" t="s">
        <v>38</v>
      </c>
      <c r="J40" s="525"/>
      <c r="K40" s="71" t="s">
        <v>38</v>
      </c>
      <c r="L40" s="548">
        <v>43100</v>
      </c>
      <c r="M40" s="576" t="s">
        <v>38</v>
      </c>
      <c r="N40" s="577" t="s">
        <v>38</v>
      </c>
      <c r="O40" s="474" t="s">
        <v>38</v>
      </c>
      <c r="P40" s="548">
        <v>42735</v>
      </c>
      <c r="Q40" s="561" t="s">
        <v>38</v>
      </c>
      <c r="R40" s="578" t="s">
        <v>38</v>
      </c>
      <c r="S40" s="71" t="s">
        <v>38</v>
      </c>
    </row>
    <row r="41" spans="1:19" ht="13.9" customHeight="1" x14ac:dyDescent="0.2">
      <c r="A41" s="462"/>
      <c r="B41" s="462"/>
      <c r="C41" s="462"/>
      <c r="D41" s="462"/>
      <c r="E41" s="462"/>
      <c r="F41" s="462"/>
      <c r="G41" s="462"/>
      <c r="H41" s="462"/>
      <c r="I41" s="462"/>
      <c r="J41" s="476"/>
      <c r="K41" s="463"/>
      <c r="L41" s="571" t="s">
        <v>38</v>
      </c>
      <c r="M41" s="580"/>
      <c r="N41" s="581"/>
      <c r="O41" s="474" t="s">
        <v>38</v>
      </c>
      <c r="P41" s="462"/>
      <c r="Q41" s="462"/>
      <c r="R41" s="476"/>
      <c r="S41" s="463"/>
    </row>
    <row r="42" spans="1:19" ht="18.75" customHeight="1" x14ac:dyDescent="0.2">
      <c r="A42" s="462"/>
      <c r="B42" s="462"/>
      <c r="C42" s="462"/>
      <c r="D42" s="69" t="s">
        <v>39</v>
      </c>
      <c r="E42" s="68"/>
      <c r="F42" s="69" t="s">
        <v>40</v>
      </c>
      <c r="G42" s="462"/>
      <c r="H42" s="69" t="s">
        <v>39</v>
      </c>
      <c r="I42" s="68"/>
      <c r="J42" s="67" t="s">
        <v>40</v>
      </c>
      <c r="K42" s="463"/>
      <c r="L42" s="69" t="s">
        <v>39</v>
      </c>
      <c r="M42" s="68"/>
      <c r="N42" s="67" t="s">
        <v>40</v>
      </c>
      <c r="O42" s="462"/>
      <c r="P42" s="69" t="s">
        <v>39</v>
      </c>
      <c r="Q42" s="68"/>
      <c r="R42" s="67" t="s">
        <v>40</v>
      </c>
      <c r="S42" s="463"/>
    </row>
    <row r="43" spans="1:19" ht="18.75" customHeight="1" x14ac:dyDescent="0.2">
      <c r="A43" s="462"/>
      <c r="B43" s="462"/>
      <c r="C43" s="462"/>
      <c r="D43" s="5" t="s">
        <v>41</v>
      </c>
      <c r="E43" s="5" t="s">
        <v>42</v>
      </c>
      <c r="F43" s="5" t="s">
        <v>43</v>
      </c>
      <c r="G43" s="462"/>
      <c r="H43" s="5" t="s">
        <v>41</v>
      </c>
      <c r="I43" s="5" t="s">
        <v>42</v>
      </c>
      <c r="J43" s="6" t="s">
        <v>43</v>
      </c>
      <c r="K43" s="463"/>
      <c r="L43" s="5" t="s">
        <v>41</v>
      </c>
      <c r="M43" s="5" t="s">
        <v>42</v>
      </c>
      <c r="N43" s="6" t="s">
        <v>43</v>
      </c>
      <c r="O43" s="462"/>
      <c r="P43" s="5" t="s">
        <v>41</v>
      </c>
      <c r="Q43" s="5" t="s">
        <v>42</v>
      </c>
      <c r="R43" s="6" t="s">
        <v>43</v>
      </c>
      <c r="S43" s="463"/>
    </row>
    <row r="44" spans="1:19" ht="12.4" customHeight="1" x14ac:dyDescent="0.2">
      <c r="A44" s="462"/>
      <c r="B44" s="462"/>
      <c r="C44" s="462"/>
      <c r="D44" s="7"/>
      <c r="E44" s="7"/>
      <c r="F44" s="7"/>
      <c r="G44" s="462"/>
      <c r="H44" s="7"/>
      <c r="I44" s="7"/>
      <c r="J44" s="9"/>
      <c r="K44" s="463"/>
      <c r="L44" s="8"/>
      <c r="M44" s="8"/>
      <c r="N44" s="8"/>
      <c r="O44" s="462"/>
      <c r="P44" s="7"/>
      <c r="Q44" s="7"/>
      <c r="R44" s="9"/>
      <c r="S44" s="463"/>
    </row>
    <row r="45" spans="1:19" ht="18.75" customHeight="1" x14ac:dyDescent="0.2">
      <c r="A45" s="517" t="s">
        <v>15</v>
      </c>
      <c r="B45" s="512"/>
      <c r="C45" s="462"/>
      <c r="D45" s="87">
        <v>16710600000</v>
      </c>
      <c r="E45" s="52">
        <f>F45-D45</f>
        <v>0</v>
      </c>
      <c r="F45" s="87">
        <v>16710600000</v>
      </c>
      <c r="G45" s="89"/>
      <c r="H45" s="87">
        <v>15461600000</v>
      </c>
      <c r="I45" s="52">
        <f>J45-H45</f>
        <v>0</v>
      </c>
      <c r="J45" s="87">
        <v>15461600000</v>
      </c>
      <c r="K45" s="65"/>
      <c r="L45" s="87">
        <v>22871300000</v>
      </c>
      <c r="M45" s="52">
        <f>N45-L45</f>
        <v>0</v>
      </c>
      <c r="N45" s="87">
        <v>22871300000</v>
      </c>
      <c r="O45" s="88"/>
      <c r="P45" s="66">
        <v>21222100000</v>
      </c>
      <c r="Q45" s="52">
        <f>R45-P45</f>
        <v>0</v>
      </c>
      <c r="R45" s="87">
        <v>21222100000</v>
      </c>
      <c r="S45" s="65"/>
    </row>
    <row r="46" spans="1:19" ht="12.4" customHeight="1" x14ac:dyDescent="0.2">
      <c r="A46" s="466"/>
      <c r="B46" s="466"/>
      <c r="C46" s="462"/>
      <c r="D46" s="476"/>
      <c r="E46" s="54"/>
      <c r="F46" s="476"/>
      <c r="G46" s="462"/>
      <c r="H46" s="86"/>
      <c r="I46" s="54"/>
      <c r="J46" s="476"/>
      <c r="K46" s="463"/>
      <c r="L46" s="86"/>
      <c r="M46" s="54"/>
      <c r="N46" s="476"/>
      <c r="O46" s="462"/>
      <c r="P46" s="476"/>
      <c r="Q46" s="54"/>
      <c r="R46" s="476"/>
      <c r="S46" s="463"/>
    </row>
    <row r="47" spans="1:19" ht="18.75" customHeight="1" x14ac:dyDescent="0.2">
      <c r="A47" s="517" t="s">
        <v>16</v>
      </c>
      <c r="B47" s="512"/>
      <c r="C47" s="462"/>
      <c r="D47" s="52">
        <v>4445400000</v>
      </c>
      <c r="E47" s="52">
        <f>F47-D47</f>
        <v>-537100000</v>
      </c>
      <c r="F47" s="52">
        <v>3908300000</v>
      </c>
      <c r="G47" s="462"/>
      <c r="H47" s="52">
        <v>4188900000</v>
      </c>
      <c r="I47" s="52">
        <f>J47-H47</f>
        <v>-513000000</v>
      </c>
      <c r="J47" s="52">
        <v>3675900000</v>
      </c>
      <c r="K47" s="83"/>
      <c r="L47" s="52">
        <v>6070200000</v>
      </c>
      <c r="M47" s="52">
        <f>N47-L47</f>
        <v>-711200000</v>
      </c>
      <c r="N47" s="52">
        <v>5359000000</v>
      </c>
      <c r="O47" s="85"/>
      <c r="P47" s="52">
        <v>5654900000</v>
      </c>
      <c r="Q47" s="52">
        <f>R47-P47</f>
        <v>-675700000</v>
      </c>
      <c r="R47" s="52">
        <v>4979200000</v>
      </c>
      <c r="S47" s="83"/>
    </row>
    <row r="48" spans="1:19" ht="12.4" customHeight="1" x14ac:dyDescent="0.2">
      <c r="A48" s="466"/>
      <c r="B48" s="466"/>
      <c r="C48" s="462"/>
      <c r="D48" s="476"/>
      <c r="E48" s="54"/>
      <c r="F48" s="463"/>
      <c r="G48" s="462"/>
      <c r="H48" s="476"/>
      <c r="I48" s="54"/>
      <c r="J48" s="463"/>
      <c r="K48" s="463"/>
      <c r="L48" s="476"/>
      <c r="M48" s="54"/>
      <c r="N48" s="463"/>
      <c r="O48" s="462"/>
      <c r="P48" s="476"/>
      <c r="Q48" s="54"/>
      <c r="R48" s="476"/>
      <c r="S48" s="463"/>
    </row>
    <row r="49" spans="1:19" ht="18.75" customHeight="1" x14ac:dyDescent="0.2">
      <c r="A49" s="550" t="s">
        <v>19</v>
      </c>
      <c r="B49" s="551"/>
      <c r="C49" s="462"/>
      <c r="D49" s="52">
        <v>3808600000</v>
      </c>
      <c r="E49" s="56">
        <f>F49-D49</f>
        <v>-500000</v>
      </c>
      <c r="F49" s="52">
        <v>3808100000</v>
      </c>
      <c r="G49" s="462"/>
      <c r="H49" s="52">
        <v>3793300000</v>
      </c>
      <c r="I49" s="56">
        <f>J49-H49</f>
        <v>-600000</v>
      </c>
      <c r="J49" s="52">
        <v>3792700000</v>
      </c>
      <c r="K49" s="83"/>
      <c r="L49" s="52">
        <v>5281800000</v>
      </c>
      <c r="M49" s="56">
        <f>N49-L49</f>
        <v>-700000</v>
      </c>
      <c r="N49" s="52">
        <v>5281100000</v>
      </c>
      <c r="O49" s="85"/>
      <c r="P49" s="56">
        <v>5243900000</v>
      </c>
      <c r="Q49" s="56">
        <f>R49-P49</f>
        <v>-700000</v>
      </c>
      <c r="R49" s="56">
        <v>5243200000</v>
      </c>
      <c r="S49" s="83"/>
    </row>
    <row r="50" spans="1:19" ht="18.75" customHeight="1" x14ac:dyDescent="0.2">
      <c r="A50" s="572" t="s">
        <v>44</v>
      </c>
      <c r="B50" s="573"/>
      <c r="C50" s="462"/>
      <c r="D50" s="63">
        <v>4807600000</v>
      </c>
      <c r="E50" s="63">
        <f>F50-D50</f>
        <v>-4400000</v>
      </c>
      <c r="F50" s="63">
        <v>4803200000</v>
      </c>
      <c r="G50" s="462"/>
      <c r="H50" s="63">
        <v>4661900000</v>
      </c>
      <c r="I50" s="63">
        <f>J50-H50</f>
        <v>-5200000</v>
      </c>
      <c r="J50" s="63">
        <v>4656700000</v>
      </c>
      <c r="K50" s="83"/>
      <c r="L50" s="63">
        <v>6588100000</v>
      </c>
      <c r="M50" s="63">
        <f>N50-L50</f>
        <v>-5600000</v>
      </c>
      <c r="N50" s="63">
        <v>6582500000</v>
      </c>
      <c r="O50" s="85"/>
      <c r="P50" s="63">
        <v>6452000000</v>
      </c>
      <c r="Q50" s="63">
        <f>R50-P50</f>
        <v>-6900000</v>
      </c>
      <c r="R50" s="63">
        <v>6445100000</v>
      </c>
      <c r="S50" s="83"/>
    </row>
    <row r="51" spans="1:19" ht="18.75" customHeight="1" x14ac:dyDescent="0.2">
      <c r="A51" s="517" t="s">
        <v>45</v>
      </c>
      <c r="B51" s="512"/>
      <c r="C51" s="462"/>
      <c r="D51" s="60">
        <v>8616200000</v>
      </c>
      <c r="E51" s="60">
        <f>F51-D51</f>
        <v>-4900000</v>
      </c>
      <c r="F51" s="60">
        <v>8611300000</v>
      </c>
      <c r="G51" s="462"/>
      <c r="H51" s="60">
        <v>8455200000</v>
      </c>
      <c r="I51" s="60">
        <f>J51-H51</f>
        <v>-5800000</v>
      </c>
      <c r="J51" s="60">
        <v>8449400000</v>
      </c>
      <c r="K51" s="83"/>
      <c r="L51" s="60">
        <v>11869900000</v>
      </c>
      <c r="M51" s="60">
        <f>N51-L51</f>
        <v>-6300000</v>
      </c>
      <c r="N51" s="60">
        <v>11863600000</v>
      </c>
      <c r="O51" s="85"/>
      <c r="P51" s="62">
        <v>11695900000</v>
      </c>
      <c r="Q51" s="60">
        <f>R51-P51</f>
        <v>-7600000</v>
      </c>
      <c r="R51" s="62">
        <v>11688300000</v>
      </c>
      <c r="S51" s="83"/>
    </row>
    <row r="52" spans="1:19" ht="12.4" customHeight="1" x14ac:dyDescent="0.2">
      <c r="A52" s="466"/>
      <c r="B52" s="466"/>
      <c r="C52" s="462"/>
      <c r="D52" s="476"/>
      <c r="E52" s="54"/>
      <c r="F52" s="476"/>
      <c r="G52" s="462"/>
      <c r="H52" s="476"/>
      <c r="I52" s="54"/>
      <c r="J52" s="476"/>
      <c r="K52" s="463"/>
      <c r="L52" s="476"/>
      <c r="M52" s="54"/>
      <c r="N52" s="476"/>
      <c r="O52" s="462"/>
      <c r="P52" s="476"/>
      <c r="Q52" s="54"/>
      <c r="R52" s="476"/>
      <c r="S52" s="463"/>
    </row>
    <row r="53" spans="1:19" ht="12.4" customHeight="1" x14ac:dyDescent="0.2">
      <c r="A53" s="517" t="s">
        <v>46</v>
      </c>
      <c r="B53" s="512"/>
      <c r="C53" s="462"/>
      <c r="D53" s="476"/>
      <c r="E53" s="476"/>
      <c r="F53" s="476"/>
      <c r="G53" s="462"/>
      <c r="H53" s="476"/>
      <c r="I53" s="476"/>
      <c r="J53" s="476"/>
      <c r="K53" s="463"/>
      <c r="L53" s="476"/>
      <c r="M53" s="476"/>
      <c r="N53" s="476"/>
      <c r="O53" s="462"/>
      <c r="P53" s="476"/>
      <c r="Q53" s="476"/>
      <c r="R53" s="476"/>
      <c r="S53" s="463"/>
    </row>
    <row r="54" spans="1:19" ht="18.75" customHeight="1" x14ac:dyDescent="0.2">
      <c r="A54" s="517" t="s">
        <v>47</v>
      </c>
      <c r="B54" s="512"/>
      <c r="C54" s="462"/>
      <c r="D54" s="52">
        <v>1062600000</v>
      </c>
      <c r="E54" s="52">
        <f>F54-D54</f>
        <v>-1062600000</v>
      </c>
      <c r="F54" s="52">
        <v>0</v>
      </c>
      <c r="G54" s="462"/>
      <c r="H54" s="52">
        <v>0</v>
      </c>
      <c r="I54" s="52">
        <f>J54-H54</f>
        <v>0</v>
      </c>
      <c r="J54" s="52">
        <v>0</v>
      </c>
      <c r="K54" s="83"/>
      <c r="L54" s="52">
        <v>1112600000</v>
      </c>
      <c r="M54" s="52">
        <f>+N54-L54</f>
        <v>-1112600000</v>
      </c>
      <c r="N54" s="52">
        <v>0</v>
      </c>
      <c r="O54" s="85"/>
      <c r="P54" s="52">
        <v>30000000</v>
      </c>
      <c r="Q54" s="52">
        <f>+R54-P54</f>
        <v>-30000000</v>
      </c>
      <c r="R54" s="52">
        <v>0</v>
      </c>
      <c r="S54" s="83"/>
    </row>
    <row r="55" spans="1:19" ht="12.4" customHeight="1" x14ac:dyDescent="0.2">
      <c r="A55" s="466"/>
      <c r="B55" s="466"/>
      <c r="C55" s="462"/>
      <c r="D55" s="476"/>
      <c r="E55" s="54"/>
      <c r="F55" s="476"/>
      <c r="G55" s="462"/>
      <c r="H55" s="476"/>
      <c r="I55" s="54"/>
      <c r="J55" s="476"/>
      <c r="K55" s="463"/>
      <c r="L55" s="476"/>
      <c r="M55" s="54"/>
      <c r="N55" s="476"/>
      <c r="O55" s="462"/>
      <c r="P55" s="476"/>
      <c r="Q55" s="54"/>
      <c r="R55" s="476"/>
      <c r="S55" s="463"/>
    </row>
    <row r="56" spans="1:19" ht="12.4" customHeight="1" x14ac:dyDescent="0.2">
      <c r="A56" s="517" t="s">
        <v>48</v>
      </c>
      <c r="B56" s="512"/>
      <c r="C56" s="462"/>
      <c r="D56" s="476"/>
      <c r="E56" s="476"/>
      <c r="F56" s="476"/>
      <c r="G56" s="462"/>
      <c r="H56" s="476"/>
      <c r="I56" s="476"/>
      <c r="J56" s="476"/>
      <c r="K56" s="463"/>
      <c r="L56" s="476"/>
      <c r="M56" s="476"/>
      <c r="N56" s="476"/>
      <c r="O56" s="462"/>
      <c r="P56" s="476"/>
      <c r="Q56" s="476"/>
      <c r="R56" s="476"/>
      <c r="S56" s="463"/>
    </row>
    <row r="57" spans="1:19" ht="18.75" customHeight="1" x14ac:dyDescent="0.2">
      <c r="A57" s="517" t="s">
        <v>49</v>
      </c>
      <c r="B57" s="512"/>
      <c r="C57" s="462"/>
      <c r="D57" s="52">
        <v>670400000</v>
      </c>
      <c r="E57" s="52">
        <f>F57-D57</f>
        <v>-670400000</v>
      </c>
      <c r="F57" s="52">
        <v>0</v>
      </c>
      <c r="G57" s="462"/>
      <c r="H57" s="52">
        <v>234900000</v>
      </c>
      <c r="I57" s="52">
        <f>J57-H57</f>
        <v>-234900000</v>
      </c>
      <c r="J57" s="52">
        <v>0</v>
      </c>
      <c r="K57" s="83"/>
      <c r="L57" s="52">
        <v>1673600000</v>
      </c>
      <c r="M57" s="52">
        <f>N57-L57</f>
        <v>-1673600000</v>
      </c>
      <c r="N57" s="52">
        <v>0</v>
      </c>
      <c r="O57" s="85"/>
      <c r="P57" s="52">
        <v>382500000</v>
      </c>
      <c r="Q57" s="52">
        <f>R57-P57</f>
        <v>-382500000</v>
      </c>
      <c r="R57" s="52">
        <v>0</v>
      </c>
      <c r="S57" s="83"/>
    </row>
    <row r="58" spans="1:19" ht="12.4" customHeight="1" x14ac:dyDescent="0.2">
      <c r="A58" s="466"/>
      <c r="B58" s="466"/>
      <c r="C58" s="462"/>
      <c r="D58" s="476"/>
      <c r="E58" s="54"/>
      <c r="F58" s="476"/>
      <c r="G58" s="462"/>
      <c r="H58" s="476"/>
      <c r="I58" s="54"/>
      <c r="J58" s="476"/>
      <c r="K58" s="463"/>
      <c r="L58" s="476"/>
      <c r="M58" s="54"/>
      <c r="N58" s="476"/>
      <c r="O58" s="462"/>
      <c r="P58" s="476"/>
      <c r="Q58" s="54"/>
      <c r="R58" s="476"/>
      <c r="S58" s="463"/>
    </row>
    <row r="59" spans="1:19" ht="18.75" customHeight="1" x14ac:dyDescent="0.2">
      <c r="A59" s="517" t="s">
        <v>27</v>
      </c>
      <c r="B59" s="512"/>
      <c r="C59" s="462"/>
      <c r="D59" s="52">
        <v>-2700000</v>
      </c>
      <c r="E59" s="52">
        <f>F59-D59</f>
        <v>0</v>
      </c>
      <c r="F59" s="56">
        <v>-2700000</v>
      </c>
      <c r="G59" s="462"/>
      <c r="H59" s="52">
        <v>-100600000</v>
      </c>
      <c r="I59" s="52">
        <f>J59-H59</f>
        <v>203900000</v>
      </c>
      <c r="J59" s="56">
        <v>103300000</v>
      </c>
      <c r="K59" s="83"/>
      <c r="L59" s="52">
        <v>52400000</v>
      </c>
      <c r="M59" s="52">
        <f>N59-L59</f>
        <v>0</v>
      </c>
      <c r="N59" s="56">
        <v>52400000</v>
      </c>
      <c r="O59" s="85"/>
      <c r="P59" s="52">
        <v>-84800000</v>
      </c>
      <c r="Q59" s="52">
        <f>R59-P59</f>
        <v>203900000</v>
      </c>
      <c r="R59" s="56">
        <v>119100000</v>
      </c>
      <c r="S59" s="83"/>
    </row>
    <row r="60" spans="1:19" ht="12.4" customHeight="1" x14ac:dyDescent="0.2">
      <c r="A60" s="466"/>
      <c r="B60" s="466"/>
      <c r="C60" s="462"/>
      <c r="D60" s="476"/>
      <c r="E60" s="54"/>
      <c r="F60" s="476"/>
      <c r="G60" s="462"/>
      <c r="H60" s="476"/>
      <c r="I60" s="54"/>
      <c r="J60" s="476"/>
      <c r="K60" s="463"/>
      <c r="L60" s="476"/>
      <c r="M60" s="54"/>
      <c r="N60" s="476"/>
      <c r="O60" s="462"/>
      <c r="P60" s="476"/>
      <c r="Q60" s="54"/>
      <c r="R60" s="476"/>
      <c r="S60" s="463"/>
    </row>
    <row r="61" spans="1:19" ht="18.75" customHeight="1" x14ac:dyDescent="0.2">
      <c r="A61" s="517" t="s">
        <v>29</v>
      </c>
      <c r="B61" s="512"/>
      <c r="C61" s="462"/>
      <c r="D61" s="52">
        <v>460500000</v>
      </c>
      <c r="E61" s="52">
        <f>F61-D61+100000</f>
        <v>404200000</v>
      </c>
      <c r="F61" s="52">
        <v>864600000</v>
      </c>
      <c r="G61" s="462"/>
      <c r="H61" s="52">
        <v>516200000</v>
      </c>
      <c r="I61" s="52">
        <f>J61-H61</f>
        <v>201200000</v>
      </c>
      <c r="J61" s="52">
        <v>717400000</v>
      </c>
      <c r="K61" s="83"/>
      <c r="L61" s="52">
        <v>2401500000</v>
      </c>
      <c r="M61" s="52">
        <f>N61-L61</f>
        <v>-1230800000</v>
      </c>
      <c r="N61" s="52">
        <v>1170700000</v>
      </c>
      <c r="O61" s="85"/>
      <c r="P61" s="52">
        <v>636400000</v>
      </c>
      <c r="Q61" s="52">
        <f>R61-P61</f>
        <v>301700000</v>
      </c>
      <c r="R61" s="52">
        <v>938100000</v>
      </c>
      <c r="S61" s="83"/>
    </row>
    <row r="62" spans="1:19" ht="12.4" customHeight="1" x14ac:dyDescent="0.2">
      <c r="A62" s="466"/>
      <c r="B62" s="466"/>
      <c r="C62" s="462"/>
      <c r="D62" s="54"/>
      <c r="E62" s="54"/>
      <c r="F62" s="54"/>
      <c r="G62" s="462"/>
      <c r="H62" s="54"/>
      <c r="I62" s="54"/>
      <c r="J62" s="54"/>
      <c r="K62" s="463"/>
      <c r="L62" s="54"/>
      <c r="M62" s="54"/>
      <c r="N62" s="54"/>
      <c r="O62" s="462"/>
      <c r="P62" s="54"/>
      <c r="Q62" s="54"/>
      <c r="R62" s="54"/>
      <c r="S62" s="463"/>
    </row>
    <row r="63" spans="1:19" ht="18.75" customHeight="1" x14ac:dyDescent="0.2">
      <c r="A63" s="517" t="s">
        <v>31</v>
      </c>
      <c r="B63" s="512"/>
      <c r="C63" s="462"/>
      <c r="D63" s="52">
        <v>1452800000</v>
      </c>
      <c r="E63" s="56">
        <f>F63-D63-100000</f>
        <v>1870800000</v>
      </c>
      <c r="F63" s="52">
        <v>3323700000</v>
      </c>
      <c r="G63" s="462"/>
      <c r="H63" s="52">
        <v>1965800000</v>
      </c>
      <c r="I63" s="56">
        <f>J63-H63+100000</f>
        <v>756500000</v>
      </c>
      <c r="J63" s="52">
        <v>2722200000</v>
      </c>
      <c r="K63" s="83"/>
      <c r="L63" s="52">
        <v>-204100000</v>
      </c>
      <c r="M63" s="56">
        <f>N63-L63-100000</f>
        <v>4734400000</v>
      </c>
      <c r="N63" s="52">
        <v>4530400000</v>
      </c>
      <c r="O63" s="85"/>
      <c r="P63" s="56">
        <v>2737600000</v>
      </c>
      <c r="Q63" s="56">
        <f>R63-P63</f>
        <v>998000000</v>
      </c>
      <c r="R63" s="52">
        <v>3735600000</v>
      </c>
      <c r="S63" s="83"/>
    </row>
    <row r="64" spans="1:19" ht="12.4" customHeight="1" x14ac:dyDescent="0.2">
      <c r="A64" s="466"/>
      <c r="B64" s="466"/>
      <c r="C64" s="462"/>
      <c r="D64" s="476"/>
      <c r="E64" s="54"/>
      <c r="F64" s="476"/>
      <c r="G64" s="462"/>
      <c r="H64" s="476"/>
      <c r="I64" s="54"/>
      <c r="J64" s="476"/>
      <c r="K64" s="463"/>
      <c r="L64" s="476"/>
      <c r="M64" s="54"/>
      <c r="N64" s="476"/>
      <c r="O64" s="462"/>
      <c r="P64" s="476"/>
      <c r="Q64" s="54"/>
      <c r="R64" s="476"/>
      <c r="S64" s="463"/>
    </row>
    <row r="65" spans="1:19" ht="18.75" customHeight="1" x14ac:dyDescent="0.2">
      <c r="A65" s="517" t="s">
        <v>32</v>
      </c>
      <c r="B65" s="512"/>
      <c r="C65" s="462"/>
      <c r="D65" s="49">
        <v>1.37</v>
      </c>
      <c r="E65" s="49">
        <f>F65-D65</f>
        <v>1.77</v>
      </c>
      <c r="F65" s="49">
        <v>3.14</v>
      </c>
      <c r="G65" s="26"/>
      <c r="H65" s="49">
        <v>1.85</v>
      </c>
      <c r="I65" s="49">
        <f>J65-H65-0.01</f>
        <v>0.70999999999999974</v>
      </c>
      <c r="J65" s="49">
        <v>2.57</v>
      </c>
      <c r="K65" s="83"/>
      <c r="L65" s="49">
        <v>-0.19</v>
      </c>
      <c r="M65" s="49">
        <f>N65-L65+0.01</f>
        <v>4.4800000000000004</v>
      </c>
      <c r="N65" s="49">
        <v>4.28</v>
      </c>
      <c r="O65" s="84"/>
      <c r="P65" s="49">
        <v>2.58</v>
      </c>
      <c r="Q65" s="49">
        <f>R65-P65</f>
        <v>0.94</v>
      </c>
      <c r="R65" s="49">
        <v>3.52</v>
      </c>
      <c r="S65" s="83"/>
    </row>
    <row r="66" spans="1:19" ht="12.4" customHeight="1" x14ac:dyDescent="0.2">
      <c r="A66" s="462"/>
      <c r="B66" s="462"/>
      <c r="C66" s="462"/>
      <c r="D66" s="462"/>
      <c r="E66" s="462"/>
      <c r="F66" s="462"/>
      <c r="G66" s="462"/>
      <c r="H66" s="462"/>
      <c r="I66" s="72"/>
      <c r="J66" s="476"/>
      <c r="K66" s="463"/>
      <c r="L66" s="463"/>
      <c r="M66" s="463"/>
      <c r="N66" s="463"/>
      <c r="O66" s="463"/>
      <c r="P66" s="83"/>
      <c r="Q66" s="463"/>
      <c r="R66" s="463"/>
      <c r="S66" s="463"/>
    </row>
    <row r="67" spans="1:19" ht="12.4" customHeight="1" x14ac:dyDescent="0.2">
      <c r="A67" s="462"/>
      <c r="B67" s="462"/>
      <c r="C67" s="462"/>
      <c r="D67" s="462"/>
      <c r="E67" s="476"/>
      <c r="F67" s="476"/>
      <c r="G67" s="462"/>
      <c r="H67" s="462"/>
      <c r="I67" s="72"/>
      <c r="J67" s="476"/>
      <c r="K67" s="463"/>
      <c r="L67" s="463"/>
      <c r="M67" s="463"/>
      <c r="N67" s="463"/>
      <c r="O67" s="463"/>
      <c r="P67" s="463"/>
      <c r="Q67" s="463"/>
      <c r="R67" s="463"/>
      <c r="S67" s="463"/>
    </row>
    <row r="68" spans="1:19" ht="12.4" customHeight="1" x14ac:dyDescent="0.2">
      <c r="A68" s="462"/>
      <c r="B68" s="462"/>
      <c r="C68" s="462"/>
      <c r="D68" s="462"/>
      <c r="E68" s="463"/>
      <c r="F68" s="468"/>
      <c r="G68" s="462"/>
      <c r="H68" s="462"/>
      <c r="I68" s="462"/>
      <c r="J68" s="476"/>
      <c r="K68" s="462"/>
      <c r="L68" s="462"/>
      <c r="M68" s="462"/>
      <c r="N68" s="462"/>
      <c r="O68" s="462"/>
      <c r="P68" s="462"/>
      <c r="Q68" s="462"/>
      <c r="R68" s="462"/>
      <c r="S68" s="476"/>
    </row>
    <row r="69" spans="1:19" ht="12.4" customHeight="1" x14ac:dyDescent="0.2">
      <c r="A69" s="584" t="s">
        <v>56</v>
      </c>
      <c r="B69" s="512"/>
      <c r="C69" s="512"/>
      <c r="D69" s="512"/>
      <c r="E69" s="512"/>
      <c r="F69" s="542"/>
      <c r="G69" s="542"/>
      <c r="H69" s="542"/>
      <c r="I69" s="542"/>
      <c r="J69" s="543"/>
      <c r="K69" s="476"/>
      <c r="L69" s="476"/>
      <c r="M69" s="476"/>
      <c r="N69" s="476"/>
      <c r="O69" s="476"/>
      <c r="P69" s="476"/>
      <c r="Q69" s="476"/>
      <c r="R69" s="476"/>
      <c r="S69" s="476"/>
    </row>
    <row r="70" spans="1:19" ht="12.4" customHeight="1" x14ac:dyDescent="0.2">
      <c r="A70" s="511"/>
      <c r="B70" s="542"/>
      <c r="C70" s="542"/>
      <c r="D70" s="542"/>
      <c r="E70" s="542"/>
      <c r="F70" s="512"/>
      <c r="G70" s="512"/>
      <c r="H70" s="512"/>
      <c r="I70" s="512"/>
      <c r="J70" s="514"/>
      <c r="K70" s="476"/>
      <c r="L70" s="476"/>
      <c r="M70" s="476"/>
      <c r="N70" s="476"/>
      <c r="O70" s="476"/>
      <c r="P70" s="476"/>
      <c r="Q70" s="476"/>
      <c r="R70" s="476"/>
      <c r="S70" s="476"/>
    </row>
    <row r="71" spans="1:19" ht="12.4" customHeight="1" x14ac:dyDescent="0.2">
      <c r="A71" s="462"/>
      <c r="B71" s="462"/>
      <c r="C71" s="462"/>
      <c r="D71" s="462"/>
      <c r="E71" s="462"/>
      <c r="F71" s="462"/>
      <c r="G71" s="462"/>
      <c r="H71" s="462"/>
      <c r="I71" s="462"/>
      <c r="J71" s="476"/>
      <c r="K71" s="462"/>
      <c r="L71" s="462"/>
      <c r="M71" s="462"/>
      <c r="N71" s="462"/>
      <c r="O71" s="462"/>
      <c r="P71" s="462"/>
      <c r="Q71" s="462"/>
      <c r="R71" s="462"/>
      <c r="S71" s="476"/>
    </row>
    <row r="72" spans="1:19" ht="12.4" customHeight="1" x14ac:dyDescent="0.2">
      <c r="A72" s="582" t="s">
        <v>34</v>
      </c>
      <c r="B72" s="542"/>
      <c r="C72" s="512"/>
      <c r="D72" s="512"/>
      <c r="E72" s="512"/>
      <c r="F72" s="512"/>
      <c r="G72" s="462"/>
      <c r="H72" s="462"/>
      <c r="I72" s="462"/>
      <c r="J72" s="476"/>
      <c r="K72" s="480"/>
      <c r="L72" s="480"/>
      <c r="M72" s="480"/>
      <c r="N72" s="480"/>
      <c r="O72" s="480"/>
      <c r="P72" s="480"/>
      <c r="Q72" s="480"/>
      <c r="R72" s="480"/>
      <c r="S72" s="82"/>
    </row>
    <row r="73" spans="1:19" ht="12.4" customHeight="1" x14ac:dyDescent="0.2">
      <c r="A73" s="583"/>
      <c r="B73" s="583"/>
      <c r="C73" s="583"/>
      <c r="D73" s="26"/>
      <c r="E73" s="26"/>
      <c r="F73" s="26"/>
      <c r="G73" s="26"/>
      <c r="H73" s="26"/>
      <c r="I73" s="26"/>
      <c r="J73" s="463"/>
      <c r="K73" s="26"/>
      <c r="L73" s="26"/>
      <c r="M73" s="26"/>
      <c r="N73" s="26"/>
      <c r="O73" s="26"/>
      <c r="P73" s="26"/>
      <c r="Q73" s="26"/>
      <c r="R73" s="26"/>
      <c r="S73" s="463"/>
    </row>
    <row r="74" spans="1:19" ht="12.4" customHeight="1" x14ac:dyDescent="0.2">
      <c r="A74" s="557" t="s">
        <v>57</v>
      </c>
      <c r="B74" s="519"/>
      <c r="C74" s="519"/>
      <c r="D74" s="26"/>
      <c r="E74" s="26"/>
      <c r="F74" s="26"/>
      <c r="G74" s="26"/>
      <c r="H74" s="26"/>
      <c r="I74" s="26"/>
      <c r="J74" s="463"/>
      <c r="K74" s="26"/>
      <c r="L74" s="26"/>
      <c r="M74" s="26"/>
      <c r="N74" s="26"/>
      <c r="O74" s="26"/>
      <c r="P74" s="26"/>
      <c r="Q74" s="26"/>
      <c r="R74" s="26"/>
      <c r="S74" s="463"/>
    </row>
    <row r="75" spans="1:19" ht="12.4" customHeight="1" x14ac:dyDescent="0.2">
      <c r="A75" s="491"/>
      <c r="B75" s="491"/>
      <c r="C75" s="491"/>
      <c r="D75" s="26"/>
      <c r="E75" s="26"/>
      <c r="F75" s="26"/>
      <c r="G75" s="26"/>
      <c r="H75" s="26"/>
      <c r="I75" s="26"/>
      <c r="J75" s="463"/>
      <c r="K75" s="26"/>
      <c r="L75" s="26"/>
      <c r="M75" s="26"/>
      <c r="N75" s="26"/>
      <c r="O75" s="26"/>
      <c r="P75" s="26"/>
      <c r="Q75" s="26"/>
      <c r="R75" s="26"/>
      <c r="S75" s="463"/>
    </row>
  </sheetData>
  <mergeCells count="60">
    <mergeCell ref="A70:J70"/>
    <mergeCell ref="A72:F72"/>
    <mergeCell ref="A73:C73"/>
    <mergeCell ref="A74:C74"/>
    <mergeCell ref="A59:B59"/>
    <mergeCell ref="A61:B61"/>
    <mergeCell ref="A63:B63"/>
    <mergeCell ref="A65:B65"/>
    <mergeCell ref="A69:J69"/>
    <mergeCell ref="L41:N41"/>
    <mergeCell ref="A45:B45"/>
    <mergeCell ref="A47:B47"/>
    <mergeCell ref="A49:B49"/>
    <mergeCell ref="A50:B50"/>
    <mergeCell ref="A51:B51"/>
    <mergeCell ref="A53:B53"/>
    <mergeCell ref="A54:B54"/>
    <mergeCell ref="A56:B56"/>
    <mergeCell ref="A57:B57"/>
    <mergeCell ref="A37:J37"/>
    <mergeCell ref="A38:J38"/>
    <mergeCell ref="D39:F39"/>
    <mergeCell ref="H39:J39"/>
    <mergeCell ref="L39:N39"/>
    <mergeCell ref="P39:R39"/>
    <mergeCell ref="D40:F40"/>
    <mergeCell ref="H40:J40"/>
    <mergeCell ref="L40:N40"/>
    <mergeCell ref="P40:R40"/>
    <mergeCell ref="A21:B21"/>
    <mergeCell ref="A23:B23"/>
    <mergeCell ref="A24:B24"/>
    <mergeCell ref="A26:B26"/>
    <mergeCell ref="A27:B27"/>
    <mergeCell ref="A29:B29"/>
    <mergeCell ref="A31:B31"/>
    <mergeCell ref="A33:B33"/>
    <mergeCell ref="A35:B35"/>
    <mergeCell ref="A36:J36"/>
    <mergeCell ref="L11:N11"/>
    <mergeCell ref="A15:B15"/>
    <mergeCell ref="A17:B17"/>
    <mergeCell ref="A19:B19"/>
    <mergeCell ref="A20:B20"/>
    <mergeCell ref="P10:R10"/>
    <mergeCell ref="A7:B7"/>
    <mergeCell ref="A8:B8"/>
    <mergeCell ref="D9:F9"/>
    <mergeCell ref="H9:J9"/>
    <mergeCell ref="L9:N9"/>
    <mergeCell ref="P9:R9"/>
    <mergeCell ref="A10:B10"/>
    <mergeCell ref="D10:F10"/>
    <mergeCell ref="H10:J10"/>
    <mergeCell ref="L10:N10"/>
    <mergeCell ref="A2:S2"/>
    <mergeCell ref="A3:S3"/>
    <mergeCell ref="A4:B4"/>
    <mergeCell ref="A5:B5"/>
    <mergeCell ref="A6:B6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3"/>
  <sheetViews>
    <sheetView workbookViewId="0"/>
  </sheetViews>
  <sheetFormatPr defaultColWidth="21.5" defaultRowHeight="12.75" x14ac:dyDescent="0.2"/>
  <cols>
    <col min="1" max="1" width="2.33203125" customWidth="1"/>
    <col min="2" max="2" width="61.6640625" customWidth="1"/>
    <col min="3" max="3" width="8.5" customWidth="1"/>
    <col min="4" max="4" width="2.33203125" customWidth="1"/>
    <col min="5" max="5" width="7.5" customWidth="1"/>
    <col min="6" max="6" width="2.33203125" customWidth="1"/>
    <col min="7" max="7" width="7.5" customWidth="1"/>
    <col min="8" max="8" width="2.33203125" customWidth="1"/>
    <col min="9" max="9" width="8.5" customWidth="1"/>
    <col min="10" max="10" width="2.33203125" customWidth="1"/>
    <col min="11" max="11" width="8.83203125" customWidth="1"/>
    <col min="12" max="12" width="9.1640625" customWidth="1"/>
    <col min="13" max="13" width="7.5" customWidth="1"/>
    <col min="14" max="14" width="2.33203125" customWidth="1"/>
    <col min="15" max="15" width="7.5" customWidth="1"/>
    <col min="16" max="16" width="2.33203125" customWidth="1"/>
    <col min="17" max="17" width="7.5" customWidth="1"/>
    <col min="18" max="18" width="2.33203125" customWidth="1"/>
    <col min="19" max="19" width="7.5" customWidth="1"/>
    <col min="20" max="20" width="2.33203125" customWidth="1"/>
    <col min="21" max="21" width="7.5" customWidth="1"/>
  </cols>
  <sheetData>
    <row r="1" spans="1:21" ht="12.4" customHeight="1" x14ac:dyDescent="0.25">
      <c r="A1" s="462"/>
      <c r="B1" s="462"/>
      <c r="C1" s="70"/>
      <c r="D1" s="70"/>
      <c r="E1" s="70"/>
      <c r="F1" s="70"/>
      <c r="G1" s="70"/>
      <c r="H1" s="70"/>
      <c r="I1" s="70"/>
      <c r="J1" s="70"/>
      <c r="K1" s="70"/>
      <c r="L1" s="462"/>
      <c r="M1" s="462"/>
      <c r="N1" s="462"/>
      <c r="O1" s="462"/>
      <c r="P1" s="462"/>
      <c r="Q1" s="462"/>
      <c r="R1" s="462"/>
      <c r="S1" s="462"/>
      <c r="T1" s="462"/>
      <c r="U1" s="1" t="s">
        <v>0</v>
      </c>
    </row>
    <row r="2" spans="1:21" ht="18.75" customHeight="1" x14ac:dyDescent="0.25">
      <c r="A2" s="559" t="s">
        <v>1</v>
      </c>
      <c r="B2" s="512"/>
      <c r="C2" s="547"/>
      <c r="D2" s="547"/>
      <c r="E2" s="547"/>
      <c r="F2" s="547"/>
      <c r="G2" s="547"/>
      <c r="H2" s="547"/>
      <c r="I2" s="547"/>
      <c r="J2" s="547"/>
      <c r="K2" s="537"/>
      <c r="L2" s="512"/>
      <c r="M2" s="512"/>
      <c r="N2" s="512"/>
      <c r="O2" s="512"/>
      <c r="P2" s="512"/>
      <c r="Q2" s="512"/>
      <c r="R2" s="512"/>
      <c r="S2" s="512"/>
      <c r="T2" s="512"/>
      <c r="U2" s="514"/>
    </row>
    <row r="3" spans="1:21" ht="18.75" customHeight="1" x14ac:dyDescent="0.25">
      <c r="A3" s="559" t="s">
        <v>58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4"/>
    </row>
    <row r="4" spans="1:21" ht="12.4" customHeight="1" x14ac:dyDescent="0.2">
      <c r="A4" s="462"/>
      <c r="B4" s="472" t="s">
        <v>3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76"/>
    </row>
    <row r="5" spans="1:21" ht="12.4" customHeight="1" x14ac:dyDescent="0.2">
      <c r="A5" s="462"/>
      <c r="B5" s="472" t="s">
        <v>4</v>
      </c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76"/>
    </row>
    <row r="6" spans="1:21" ht="12.4" customHeight="1" x14ac:dyDescent="0.2">
      <c r="A6" s="462"/>
      <c r="B6" s="539" t="s">
        <v>5</v>
      </c>
      <c r="C6" s="540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76"/>
    </row>
    <row r="7" spans="1:21" ht="12.4" customHeight="1" x14ac:dyDescent="0.2">
      <c r="A7" s="462"/>
      <c r="B7" s="586" t="s">
        <v>6</v>
      </c>
      <c r="C7" s="511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2"/>
      <c r="U7" s="476"/>
    </row>
    <row r="8" spans="1:21" ht="12.4" customHeight="1" x14ac:dyDescent="0.2">
      <c r="A8" s="462"/>
      <c r="B8" s="479" t="s">
        <v>7</v>
      </c>
      <c r="C8" s="470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76"/>
    </row>
    <row r="9" spans="1:21" ht="12.4" customHeight="1" x14ac:dyDescent="0.2">
      <c r="A9" s="462"/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76"/>
    </row>
    <row r="10" spans="1:21" ht="12.4" customHeight="1" x14ac:dyDescent="0.2">
      <c r="A10" s="462"/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76"/>
    </row>
    <row r="11" spans="1:21" ht="12.4" customHeight="1" x14ac:dyDescent="0.2">
      <c r="A11" s="462"/>
      <c r="B11" s="462"/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76"/>
    </row>
    <row r="12" spans="1:21" ht="18.75" customHeight="1" thickBot="1" x14ac:dyDescent="0.25">
      <c r="A12" s="462"/>
      <c r="B12" s="155" t="s">
        <v>58</v>
      </c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76"/>
    </row>
    <row r="13" spans="1:21" ht="18.75" customHeight="1" x14ac:dyDescent="0.2">
      <c r="A13" s="462"/>
      <c r="B13" s="462"/>
      <c r="C13" s="587">
        <v>2017000000</v>
      </c>
      <c r="D13" s="588"/>
      <c r="E13" s="588"/>
      <c r="F13" s="588"/>
      <c r="G13" s="588"/>
      <c r="H13" s="588"/>
      <c r="I13" s="588"/>
      <c r="J13" s="588"/>
      <c r="K13" s="589"/>
      <c r="L13" s="106"/>
      <c r="M13" s="587">
        <v>2016000000</v>
      </c>
      <c r="N13" s="588"/>
      <c r="O13" s="588"/>
      <c r="P13" s="588"/>
      <c r="Q13" s="588"/>
      <c r="R13" s="588"/>
      <c r="S13" s="588"/>
      <c r="T13" s="588"/>
      <c r="U13" s="589"/>
    </row>
    <row r="14" spans="1:21" ht="15" customHeight="1" x14ac:dyDescent="0.2">
      <c r="A14" s="462"/>
      <c r="B14" s="128"/>
      <c r="C14" s="154" t="s">
        <v>9</v>
      </c>
      <c r="D14" s="152"/>
      <c r="E14" s="153" t="s">
        <v>11</v>
      </c>
      <c r="F14" s="152"/>
      <c r="G14" s="153" t="s">
        <v>12</v>
      </c>
      <c r="H14" s="152"/>
      <c r="I14" s="153" t="s">
        <v>13</v>
      </c>
      <c r="J14" s="152"/>
      <c r="K14" s="151" t="s">
        <v>59</v>
      </c>
      <c r="L14" s="106"/>
      <c r="M14" s="154" t="s">
        <v>9</v>
      </c>
      <c r="N14" s="152"/>
      <c r="O14" s="153" t="s">
        <v>11</v>
      </c>
      <c r="P14" s="152"/>
      <c r="Q14" s="153" t="s">
        <v>12</v>
      </c>
      <c r="R14" s="152"/>
      <c r="S14" s="153" t="s">
        <v>13</v>
      </c>
      <c r="T14" s="152"/>
      <c r="U14" s="151" t="s">
        <v>59</v>
      </c>
    </row>
    <row r="15" spans="1:21" ht="8.65" customHeight="1" x14ac:dyDescent="0.2">
      <c r="A15" s="462"/>
      <c r="B15" s="462"/>
      <c r="C15" s="106"/>
      <c r="D15" s="463"/>
      <c r="E15" s="463"/>
      <c r="F15" s="463"/>
      <c r="G15" s="463"/>
      <c r="H15" s="462"/>
      <c r="I15" s="462"/>
      <c r="J15" s="462"/>
      <c r="K15" s="134"/>
      <c r="L15" s="106"/>
      <c r="M15" s="106"/>
      <c r="N15" s="462"/>
      <c r="O15" s="462"/>
      <c r="P15" s="462"/>
      <c r="Q15" s="462"/>
      <c r="R15" s="462"/>
      <c r="S15" s="462"/>
      <c r="T15" s="462"/>
      <c r="U15" s="134"/>
    </row>
    <row r="16" spans="1:21" ht="12.4" customHeight="1" x14ac:dyDescent="0.2">
      <c r="A16" s="462"/>
      <c r="B16" s="462"/>
      <c r="C16" s="150"/>
      <c r="D16" s="149"/>
      <c r="E16" s="149"/>
      <c r="F16" s="149"/>
      <c r="G16" s="148"/>
      <c r="H16" s="462"/>
      <c r="I16" s="462"/>
      <c r="J16" s="462"/>
      <c r="K16" s="134"/>
      <c r="L16" s="106"/>
      <c r="M16" s="106"/>
      <c r="N16" s="462"/>
      <c r="O16" s="462"/>
      <c r="P16" s="462"/>
      <c r="Q16" s="462"/>
      <c r="R16" s="462"/>
      <c r="S16" s="462"/>
      <c r="T16" s="462"/>
      <c r="U16" s="134"/>
    </row>
    <row r="17" spans="1:21" ht="18.75" customHeight="1" x14ac:dyDescent="0.2">
      <c r="A17" s="462"/>
      <c r="B17" s="147" t="s">
        <v>60</v>
      </c>
      <c r="C17" s="146">
        <v>-0.1</v>
      </c>
      <c r="D17" s="145"/>
      <c r="E17" s="145">
        <v>0.95</v>
      </c>
      <c r="F17" s="145"/>
      <c r="G17" s="144">
        <v>0.53</v>
      </c>
      <c r="H17" s="141"/>
      <c r="I17" s="140">
        <v>-1.58</v>
      </c>
      <c r="J17" s="139"/>
      <c r="K17" s="138">
        <v>-0.19</v>
      </c>
      <c r="L17" s="106"/>
      <c r="M17" s="143">
        <v>0.41</v>
      </c>
      <c r="N17" s="142"/>
      <c r="O17" s="142">
        <v>0.71</v>
      </c>
      <c r="P17" s="142"/>
      <c r="Q17" s="140">
        <v>0.73</v>
      </c>
      <c r="R17" s="141"/>
      <c r="S17" s="140">
        <v>0.73</v>
      </c>
      <c r="T17" s="139"/>
      <c r="U17" s="138">
        <v>2.58</v>
      </c>
    </row>
    <row r="18" spans="1:21" ht="12.4" customHeight="1" x14ac:dyDescent="0.2">
      <c r="A18" s="462"/>
      <c r="B18" s="462"/>
      <c r="C18" s="137"/>
      <c r="D18" s="118"/>
      <c r="E18" s="118"/>
      <c r="F18" s="118"/>
      <c r="G18" s="136"/>
      <c r="H18" s="129"/>
      <c r="I18" s="53"/>
      <c r="J18" s="53"/>
      <c r="K18" s="104"/>
      <c r="L18" s="106"/>
      <c r="M18" s="137"/>
      <c r="N18" s="118"/>
      <c r="O18" s="118"/>
      <c r="P18" s="118"/>
      <c r="Q18" s="136"/>
      <c r="R18" s="129"/>
      <c r="S18" s="53"/>
      <c r="T18" s="53"/>
      <c r="U18" s="104"/>
    </row>
    <row r="19" spans="1:21" ht="18.75" customHeight="1" x14ac:dyDescent="0.2">
      <c r="A19" s="26"/>
      <c r="B19" s="478" t="s">
        <v>61</v>
      </c>
      <c r="C19" s="127"/>
      <c r="D19" s="50"/>
      <c r="E19" s="49"/>
      <c r="F19" s="50"/>
      <c r="G19" s="49"/>
      <c r="H19" s="50"/>
      <c r="I19" s="135">
        <v>1.81</v>
      </c>
      <c r="J19" s="50"/>
      <c r="K19" s="114">
        <v>1.81</v>
      </c>
      <c r="L19" s="103"/>
      <c r="M19" s="127"/>
      <c r="N19" s="50"/>
      <c r="O19" s="49"/>
      <c r="P19" s="50"/>
      <c r="Q19" s="49"/>
      <c r="R19" s="50"/>
      <c r="S19" s="135"/>
      <c r="T19" s="50"/>
      <c r="U19" s="114">
        <v>0</v>
      </c>
    </row>
    <row r="20" spans="1:21" ht="12.4" customHeight="1" x14ac:dyDescent="0.2">
      <c r="A20" s="462"/>
      <c r="B20" s="462"/>
      <c r="C20" s="137"/>
      <c r="D20" s="118"/>
      <c r="E20" s="118"/>
      <c r="F20" s="118"/>
      <c r="G20" s="136"/>
      <c r="H20" s="129"/>
      <c r="I20" s="53"/>
      <c r="J20" s="53"/>
      <c r="K20" s="104"/>
      <c r="L20" s="106"/>
      <c r="M20" s="137"/>
      <c r="N20" s="118"/>
      <c r="O20" s="118"/>
      <c r="P20" s="118"/>
      <c r="Q20" s="136"/>
      <c r="R20" s="129"/>
      <c r="S20" s="53"/>
      <c r="T20" s="53"/>
      <c r="U20" s="104"/>
    </row>
    <row r="21" spans="1:21" ht="18.75" customHeight="1" x14ac:dyDescent="0.2">
      <c r="A21" s="26"/>
      <c r="B21" s="478" t="s">
        <v>62</v>
      </c>
      <c r="C21" s="127">
        <v>0.16</v>
      </c>
      <c r="D21" s="135"/>
      <c r="E21" s="49">
        <v>0.03</v>
      </c>
      <c r="F21" s="135"/>
      <c r="G21" s="49">
        <v>0.28999999999999998</v>
      </c>
      <c r="H21" s="135"/>
      <c r="I21" s="135">
        <v>0.75</v>
      </c>
      <c r="J21" s="135"/>
      <c r="K21" s="114">
        <v>1.23</v>
      </c>
      <c r="L21" s="103"/>
      <c r="M21" s="127">
        <v>0.11</v>
      </c>
      <c r="N21" s="135"/>
      <c r="O21" s="49">
        <v>0.04</v>
      </c>
      <c r="P21" s="135"/>
      <c r="Q21" s="49">
        <v>0.03</v>
      </c>
      <c r="R21" s="135"/>
      <c r="S21" s="135">
        <v>0.1</v>
      </c>
      <c r="T21" s="135"/>
      <c r="U21" s="114">
        <v>0.28999999999999998</v>
      </c>
    </row>
    <row r="22" spans="1:21" ht="12.4" customHeight="1" x14ac:dyDescent="0.2">
      <c r="A22" s="462"/>
      <c r="B22" s="134"/>
      <c r="C22" s="132"/>
      <c r="D22" s="130"/>
      <c r="E22" s="133"/>
      <c r="F22" s="130"/>
      <c r="G22" s="109"/>
      <c r="H22" s="129"/>
      <c r="I22" s="109"/>
      <c r="J22" s="53"/>
      <c r="K22" s="107"/>
      <c r="L22" s="106"/>
      <c r="M22" s="132"/>
      <c r="N22" s="130"/>
      <c r="O22" s="131"/>
      <c r="P22" s="130"/>
      <c r="Q22" s="113"/>
      <c r="R22" s="129"/>
      <c r="S22" s="109"/>
      <c r="T22" s="53"/>
      <c r="U22" s="107"/>
    </row>
    <row r="23" spans="1:21" ht="18.75" customHeight="1" x14ac:dyDescent="0.2">
      <c r="A23" s="26"/>
      <c r="B23" s="112" t="s">
        <v>21</v>
      </c>
      <c r="C23" s="110">
        <v>0.81</v>
      </c>
      <c r="D23" s="53"/>
      <c r="E23" s="113">
        <v>0</v>
      </c>
      <c r="F23" s="53"/>
      <c r="G23" s="49">
        <v>0.13</v>
      </c>
      <c r="H23" s="115"/>
      <c r="I23" s="49">
        <v>0.03</v>
      </c>
      <c r="J23" s="50"/>
      <c r="K23" s="114">
        <v>0.97</v>
      </c>
      <c r="L23" s="103"/>
      <c r="M23" s="110"/>
      <c r="N23" s="53"/>
      <c r="O23" s="109"/>
      <c r="P23" s="53"/>
      <c r="Q23" s="126">
        <v>0</v>
      </c>
      <c r="R23" s="115"/>
      <c r="S23" s="49">
        <v>0.02</v>
      </c>
      <c r="T23" s="50"/>
      <c r="U23" s="114">
        <v>0.02</v>
      </c>
    </row>
    <row r="24" spans="1:21" ht="12.4" customHeight="1" x14ac:dyDescent="0.2">
      <c r="A24" s="26"/>
      <c r="B24" s="128"/>
      <c r="C24" s="127"/>
      <c r="D24" s="50"/>
      <c r="E24" s="126"/>
      <c r="F24" s="50"/>
      <c r="G24" s="49"/>
      <c r="H24" s="115"/>
      <c r="I24" s="49"/>
      <c r="J24" s="50"/>
      <c r="K24" s="114"/>
      <c r="L24" s="103"/>
      <c r="M24" s="127"/>
      <c r="N24" s="50"/>
      <c r="O24" s="49"/>
      <c r="P24" s="50"/>
      <c r="Q24" s="126"/>
      <c r="R24" s="115"/>
      <c r="S24" s="49"/>
      <c r="T24" s="50"/>
      <c r="U24" s="114"/>
    </row>
    <row r="25" spans="1:21" ht="18.75" customHeight="1" x14ac:dyDescent="0.2">
      <c r="A25" s="125"/>
      <c r="B25" s="124" t="s">
        <v>63</v>
      </c>
      <c r="C25" s="121">
        <v>0.11</v>
      </c>
      <c r="D25" s="118"/>
      <c r="E25" s="120">
        <v>0.12</v>
      </c>
      <c r="F25" s="118"/>
      <c r="G25" s="120">
        <v>0.1</v>
      </c>
      <c r="H25" s="123"/>
      <c r="I25" s="120">
        <v>0.11</v>
      </c>
      <c r="J25" s="118"/>
      <c r="K25" s="117">
        <v>0.44</v>
      </c>
      <c r="L25" s="122"/>
      <c r="M25" s="121">
        <v>0.11</v>
      </c>
      <c r="N25" s="118"/>
      <c r="O25" s="120">
        <v>0.11</v>
      </c>
      <c r="P25" s="118"/>
      <c r="Q25" s="120">
        <v>0.11</v>
      </c>
      <c r="R25" s="118"/>
      <c r="S25" s="119">
        <v>0.11</v>
      </c>
      <c r="T25" s="118"/>
      <c r="U25" s="117">
        <v>0.44</v>
      </c>
    </row>
    <row r="26" spans="1:21" ht="12.4" customHeight="1" x14ac:dyDescent="0.2">
      <c r="A26" s="26"/>
      <c r="B26" s="26"/>
      <c r="C26" s="116"/>
      <c r="D26" s="50"/>
      <c r="E26" s="76"/>
      <c r="F26" s="50"/>
      <c r="G26" s="49"/>
      <c r="H26" s="115"/>
      <c r="I26" s="49"/>
      <c r="J26" s="50"/>
      <c r="K26" s="114"/>
      <c r="L26" s="103"/>
      <c r="M26" s="116"/>
      <c r="N26" s="50"/>
      <c r="O26" s="76"/>
      <c r="P26" s="50"/>
      <c r="Q26" s="49"/>
      <c r="R26" s="115"/>
      <c r="S26" s="49"/>
      <c r="T26" s="50"/>
      <c r="U26" s="114"/>
    </row>
    <row r="27" spans="1:21" ht="37.15" customHeight="1" x14ac:dyDescent="0.2">
      <c r="A27" s="462"/>
      <c r="B27" s="112" t="s">
        <v>64</v>
      </c>
      <c r="C27" s="110">
        <v>0.01</v>
      </c>
      <c r="D27" s="53"/>
      <c r="E27" s="49">
        <v>0.01</v>
      </c>
      <c r="F27" s="53"/>
      <c r="G27" s="59">
        <v>1E-3</v>
      </c>
      <c r="H27" s="53"/>
      <c r="I27" s="111">
        <v>0.01</v>
      </c>
      <c r="J27" s="53"/>
      <c r="K27" s="107">
        <v>0.03</v>
      </c>
      <c r="L27" s="106"/>
      <c r="M27" s="110"/>
      <c r="N27" s="53"/>
      <c r="O27" s="113">
        <v>0</v>
      </c>
      <c r="P27" s="53"/>
      <c r="Q27" s="109"/>
      <c r="R27" s="53"/>
      <c r="S27" s="111"/>
      <c r="T27" s="53"/>
      <c r="U27" s="107">
        <v>0</v>
      </c>
    </row>
    <row r="28" spans="1:21" ht="12.4" customHeight="1" x14ac:dyDescent="0.2">
      <c r="A28" s="462"/>
      <c r="B28" s="462"/>
      <c r="C28" s="105"/>
      <c r="D28" s="53"/>
      <c r="E28" s="51"/>
      <c r="F28" s="53"/>
      <c r="G28" s="51"/>
      <c r="H28" s="53"/>
      <c r="I28" s="53"/>
      <c r="J28" s="53"/>
      <c r="K28" s="104"/>
      <c r="L28" s="106"/>
      <c r="M28" s="105"/>
      <c r="N28" s="53"/>
      <c r="O28" s="51"/>
      <c r="P28" s="53"/>
      <c r="Q28" s="51"/>
      <c r="R28" s="53"/>
      <c r="S28" s="53"/>
      <c r="T28" s="53"/>
      <c r="U28" s="104"/>
    </row>
    <row r="29" spans="1:21" ht="18.75" customHeight="1" x14ac:dyDescent="0.2">
      <c r="A29" s="462"/>
      <c r="B29" s="112" t="s">
        <v>65</v>
      </c>
      <c r="C29" s="110"/>
      <c r="D29" s="53"/>
      <c r="E29" s="109"/>
      <c r="F29" s="53"/>
      <c r="G29" s="109"/>
      <c r="H29" s="53"/>
      <c r="I29" s="111"/>
      <c r="J29" s="53"/>
      <c r="K29" s="107">
        <v>0</v>
      </c>
      <c r="L29" s="106"/>
      <c r="M29" s="110">
        <v>0.19</v>
      </c>
      <c r="N29" s="53"/>
      <c r="O29" s="109"/>
      <c r="P29" s="53"/>
      <c r="Q29" s="109"/>
      <c r="R29" s="53"/>
      <c r="S29" s="108">
        <v>0</v>
      </c>
      <c r="T29" s="53"/>
      <c r="U29" s="107">
        <v>0.19</v>
      </c>
    </row>
    <row r="30" spans="1:21" ht="12.4" customHeight="1" x14ac:dyDescent="0.2">
      <c r="A30" s="462"/>
      <c r="B30" s="462"/>
      <c r="C30" s="105"/>
      <c r="D30" s="53"/>
      <c r="E30" s="51"/>
      <c r="F30" s="53"/>
      <c r="G30" s="51"/>
      <c r="H30" s="53"/>
      <c r="I30" s="53"/>
      <c r="J30" s="53"/>
      <c r="K30" s="104"/>
      <c r="L30" s="106"/>
      <c r="M30" s="105"/>
      <c r="N30" s="53"/>
      <c r="O30" s="51"/>
      <c r="P30" s="53"/>
      <c r="Q30" s="51"/>
      <c r="R30" s="53"/>
      <c r="S30" s="53"/>
      <c r="T30" s="53"/>
      <c r="U30" s="104"/>
    </row>
    <row r="31" spans="1:21" ht="18.75" customHeight="1" thickBot="1" x14ac:dyDescent="0.25">
      <c r="A31" s="462"/>
      <c r="B31" s="458" t="s">
        <v>66</v>
      </c>
      <c r="C31" s="102">
        <v>0.98</v>
      </c>
      <c r="D31" s="99"/>
      <c r="E31" s="100">
        <v>1.1100000000000001</v>
      </c>
      <c r="F31" s="101"/>
      <c r="G31" s="100">
        <v>1.05</v>
      </c>
      <c r="H31" s="99"/>
      <c r="I31" s="100">
        <v>1.1399999999999999</v>
      </c>
      <c r="J31" s="99"/>
      <c r="K31" s="98">
        <v>4.28</v>
      </c>
      <c r="L31" s="103"/>
      <c r="M31" s="102">
        <v>0.83</v>
      </c>
      <c r="N31" s="99"/>
      <c r="O31" s="100">
        <v>0.86</v>
      </c>
      <c r="P31" s="101"/>
      <c r="Q31" s="100">
        <v>0.88</v>
      </c>
      <c r="R31" s="99"/>
      <c r="S31" s="100">
        <v>0.95</v>
      </c>
      <c r="T31" s="99"/>
      <c r="U31" s="98">
        <v>3.52</v>
      </c>
    </row>
    <row r="32" spans="1:21" ht="12.4" customHeight="1" thickTop="1" thickBot="1" x14ac:dyDescent="0.25">
      <c r="A32" s="462"/>
      <c r="B32" s="462"/>
      <c r="C32" s="97"/>
      <c r="D32" s="96"/>
      <c r="E32" s="96"/>
      <c r="F32" s="96"/>
      <c r="G32" s="96"/>
      <c r="H32" s="96"/>
      <c r="I32" s="96"/>
      <c r="J32" s="96"/>
      <c r="K32" s="95"/>
      <c r="L32" s="468"/>
      <c r="M32" s="97"/>
      <c r="N32" s="96"/>
      <c r="O32" s="96"/>
      <c r="P32" s="96"/>
      <c r="Q32" s="96"/>
      <c r="R32" s="96"/>
      <c r="S32" s="96"/>
      <c r="T32" s="96"/>
      <c r="U32" s="95"/>
    </row>
    <row r="33" spans="1:21" ht="12.4" customHeight="1" x14ac:dyDescent="0.2">
      <c r="A33" s="462"/>
      <c r="B33" s="462"/>
      <c r="C33" s="7"/>
      <c r="D33" s="7"/>
      <c r="E33" s="7"/>
      <c r="F33" s="7"/>
      <c r="G33" s="7"/>
      <c r="H33" s="7"/>
      <c r="I33" s="7"/>
      <c r="J33" s="7"/>
      <c r="K33" s="7"/>
      <c r="L33" s="462"/>
      <c r="M33" s="7"/>
      <c r="N33" s="7"/>
      <c r="O33" s="7"/>
      <c r="P33" s="7"/>
      <c r="Q33" s="7"/>
      <c r="R33" s="7"/>
      <c r="S33" s="7"/>
      <c r="T33" s="7"/>
      <c r="U33" s="9"/>
    </row>
    <row r="34" spans="1:21" ht="121.15" customHeight="1" x14ac:dyDescent="0.2">
      <c r="A34" s="462"/>
      <c r="B34" s="585" t="s">
        <v>67</v>
      </c>
      <c r="C34" s="512"/>
      <c r="D34" s="512"/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512"/>
      <c r="P34" s="512"/>
      <c r="Q34" s="512"/>
      <c r="R34" s="512"/>
      <c r="S34" s="512"/>
      <c r="T34" s="512"/>
      <c r="U34" s="514"/>
    </row>
    <row r="35" spans="1:21" ht="18.75" customHeight="1" x14ac:dyDescent="0.2">
      <c r="A35" s="462"/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76"/>
    </row>
    <row r="36" spans="1:21" ht="12.4" customHeight="1" x14ac:dyDescent="0.2">
      <c r="A36" s="462"/>
      <c r="B36" s="462"/>
      <c r="C36" s="462"/>
      <c r="D36" s="462"/>
      <c r="E36" s="462"/>
      <c r="F36" s="462"/>
      <c r="G36" s="462"/>
      <c r="H36" s="462"/>
      <c r="I36" s="462"/>
      <c r="J36" s="462"/>
      <c r="K36" s="462"/>
      <c r="L36" s="462"/>
      <c r="M36" s="462"/>
      <c r="N36" s="462"/>
      <c r="O36" s="462"/>
      <c r="P36" s="462"/>
      <c r="Q36" s="462"/>
      <c r="R36" s="462"/>
      <c r="S36" s="462"/>
      <c r="T36" s="462"/>
      <c r="U36" s="476"/>
    </row>
    <row r="37" spans="1:21" ht="12.4" customHeight="1" x14ac:dyDescent="0.2">
      <c r="A37" s="462"/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62"/>
      <c r="R37" s="462"/>
      <c r="S37" s="462"/>
      <c r="T37" s="462"/>
      <c r="U37" s="476"/>
    </row>
    <row r="38" spans="1:21" ht="12.4" customHeight="1" x14ac:dyDescent="0.2">
      <c r="A38" s="495"/>
      <c r="B38" s="94" t="s">
        <v>34</v>
      </c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  <c r="T38" s="462"/>
      <c r="U38" s="476"/>
    </row>
    <row r="39" spans="1:21" ht="12.4" customHeight="1" x14ac:dyDescent="0.2">
      <c r="A39" s="462"/>
      <c r="B39" s="495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76"/>
    </row>
    <row r="40" spans="1:21" ht="12.4" customHeight="1" x14ac:dyDescent="0.2">
      <c r="A40" s="462"/>
      <c r="B40" s="465" t="s">
        <v>68</v>
      </c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62"/>
      <c r="R40" s="462"/>
      <c r="S40" s="462"/>
      <c r="T40" s="462"/>
      <c r="U40" s="476"/>
    </row>
    <row r="41" spans="1:21" ht="12.4" customHeight="1" x14ac:dyDescent="0.2">
      <c r="A41" s="462"/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O41" s="462"/>
      <c r="P41" s="462"/>
      <c r="Q41" s="462"/>
      <c r="R41" s="462"/>
      <c r="S41" s="462"/>
      <c r="T41" s="462"/>
      <c r="U41" s="476"/>
    </row>
    <row r="42" spans="1:21" ht="18.75" customHeight="1" x14ac:dyDescent="0.2">
      <c r="A42" s="462"/>
      <c r="B42" s="462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2"/>
      <c r="P42" s="462"/>
      <c r="Q42" s="462"/>
      <c r="R42" s="462"/>
      <c r="S42" s="462"/>
      <c r="T42" s="462"/>
      <c r="U42" s="476"/>
    </row>
    <row r="43" spans="1:21" ht="18.75" customHeight="1" x14ac:dyDescent="0.2">
      <c r="A43" s="462"/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462"/>
      <c r="T43" s="462"/>
      <c r="U43" s="476"/>
    </row>
    <row r="44" spans="1:21" ht="18.75" customHeight="1" x14ac:dyDescent="0.2">
      <c r="A44" s="462"/>
      <c r="B44" s="462"/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76"/>
    </row>
    <row r="45" spans="1:21" ht="18.75" customHeight="1" x14ac:dyDescent="0.2">
      <c r="A45" s="462"/>
      <c r="B45" s="462"/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2"/>
      <c r="N45" s="462"/>
      <c r="O45" s="462"/>
      <c r="P45" s="462"/>
      <c r="Q45" s="462"/>
      <c r="R45" s="462"/>
      <c r="S45" s="462"/>
      <c r="T45" s="462"/>
      <c r="U45" s="476"/>
    </row>
    <row r="46" spans="1:21" ht="18.75" customHeight="1" x14ac:dyDescent="0.2">
      <c r="A46" s="462"/>
      <c r="B46" s="481"/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62"/>
      <c r="T46" s="462"/>
      <c r="U46" s="476"/>
    </row>
    <row r="47" spans="1:21" ht="18.75" customHeight="1" x14ac:dyDescent="0.2">
      <c r="A47" s="462"/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  <c r="O47" s="462"/>
      <c r="P47" s="462"/>
      <c r="Q47" s="462"/>
      <c r="R47" s="462"/>
      <c r="S47" s="462"/>
      <c r="T47" s="462"/>
      <c r="U47" s="476"/>
    </row>
    <row r="48" spans="1:21" ht="18.75" customHeight="1" x14ac:dyDescent="0.2">
      <c r="A48" s="462"/>
      <c r="B48" s="462"/>
      <c r="C48" s="462"/>
      <c r="D48" s="462"/>
      <c r="E48" s="462"/>
      <c r="F48" s="462"/>
      <c r="G48" s="462"/>
      <c r="H48" s="462"/>
      <c r="I48" s="462"/>
      <c r="J48" s="462"/>
      <c r="K48" s="462"/>
      <c r="L48" s="462"/>
      <c r="M48" s="462"/>
      <c r="N48" s="462"/>
      <c r="O48" s="462"/>
      <c r="P48" s="462"/>
      <c r="Q48" s="462"/>
      <c r="R48" s="462"/>
      <c r="S48" s="462"/>
      <c r="T48" s="462"/>
      <c r="U48" s="476"/>
    </row>
    <row r="49" spans="1:21" ht="18.75" customHeight="1" x14ac:dyDescent="0.2">
      <c r="A49" s="462"/>
      <c r="B49" s="462"/>
      <c r="C49" s="462"/>
      <c r="D49" s="462"/>
      <c r="E49" s="462"/>
      <c r="F49" s="462"/>
      <c r="G49" s="462"/>
      <c r="H49" s="462"/>
      <c r="I49" s="462"/>
      <c r="J49" s="462"/>
      <c r="K49" s="462"/>
      <c r="L49" s="462"/>
      <c r="M49" s="462"/>
      <c r="N49" s="462"/>
      <c r="O49" s="462"/>
      <c r="P49" s="462"/>
      <c r="Q49" s="462"/>
      <c r="R49" s="462"/>
      <c r="S49" s="462"/>
      <c r="T49" s="462"/>
      <c r="U49" s="476"/>
    </row>
    <row r="50" spans="1:21" ht="18.75" customHeight="1" x14ac:dyDescent="0.2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62"/>
      <c r="U50" s="476"/>
    </row>
    <row r="51" spans="1:21" ht="18.75" customHeight="1" x14ac:dyDescent="0.2">
      <c r="A51" s="462"/>
      <c r="B51" s="462"/>
      <c r="C51" s="462"/>
      <c r="D51" s="462"/>
      <c r="E51" s="462"/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62"/>
      <c r="U51" s="476"/>
    </row>
    <row r="52" spans="1:21" ht="18.75" customHeight="1" x14ac:dyDescent="0.2">
      <c r="A52" s="462"/>
      <c r="B52" s="462"/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76"/>
    </row>
    <row r="53" spans="1:21" ht="18.75" customHeight="1" x14ac:dyDescent="0.2">
      <c r="A53" s="462"/>
      <c r="B53" s="462"/>
      <c r="C53" s="462"/>
      <c r="D53" s="462"/>
      <c r="E53" s="462"/>
      <c r="F53" s="462"/>
      <c r="G53" s="462"/>
      <c r="H53" s="462"/>
      <c r="I53" s="462"/>
      <c r="J53" s="462"/>
      <c r="K53" s="462"/>
      <c r="L53" s="462"/>
      <c r="M53" s="462"/>
      <c r="N53" s="462"/>
      <c r="O53" s="462"/>
      <c r="P53" s="462"/>
      <c r="Q53" s="462"/>
      <c r="R53" s="462"/>
      <c r="S53" s="462"/>
      <c r="T53" s="462"/>
      <c r="U53" s="476"/>
    </row>
    <row r="54" spans="1:21" ht="18.75" customHeight="1" x14ac:dyDescent="0.2">
      <c r="A54" s="462"/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76"/>
    </row>
    <row r="55" spans="1:21" ht="18.75" customHeight="1" x14ac:dyDescent="0.2">
      <c r="A55" s="462"/>
      <c r="B55" s="462"/>
      <c r="C55" s="462"/>
      <c r="D55" s="462"/>
      <c r="E55" s="462"/>
      <c r="F55" s="462"/>
      <c r="G55" s="462"/>
      <c r="H55" s="462"/>
      <c r="I55" s="462"/>
      <c r="J55" s="462"/>
      <c r="K55" s="462"/>
      <c r="L55" s="462"/>
      <c r="M55" s="462"/>
      <c r="N55" s="462"/>
      <c r="O55" s="462"/>
      <c r="P55" s="462"/>
      <c r="Q55" s="462"/>
      <c r="R55" s="462"/>
      <c r="S55" s="462"/>
      <c r="T55" s="462"/>
      <c r="U55" s="476"/>
    </row>
    <row r="56" spans="1:21" ht="18.75" customHeight="1" x14ac:dyDescent="0.2">
      <c r="A56" s="462"/>
      <c r="B56" s="462"/>
      <c r="C56" s="462"/>
      <c r="D56" s="462"/>
      <c r="E56" s="462"/>
      <c r="F56" s="462"/>
      <c r="G56" s="462"/>
      <c r="H56" s="462"/>
      <c r="I56" s="462"/>
      <c r="J56" s="462"/>
      <c r="K56" s="462"/>
      <c r="L56" s="462"/>
      <c r="M56" s="462"/>
      <c r="N56" s="462"/>
      <c r="O56" s="462"/>
      <c r="P56" s="462"/>
      <c r="Q56" s="462"/>
      <c r="R56" s="462"/>
      <c r="S56" s="462"/>
      <c r="T56" s="462"/>
      <c r="U56" s="476"/>
    </row>
    <row r="57" spans="1:21" ht="18.75" customHeight="1" x14ac:dyDescent="0.2">
      <c r="A57" s="462"/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462"/>
      <c r="O57" s="462"/>
      <c r="P57" s="462"/>
      <c r="Q57" s="462"/>
      <c r="R57" s="462"/>
      <c r="S57" s="462"/>
      <c r="T57" s="462"/>
      <c r="U57" s="476"/>
    </row>
    <row r="58" spans="1:21" ht="18.75" customHeight="1" x14ac:dyDescent="0.2">
      <c r="A58" s="462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2"/>
      <c r="O58" s="462"/>
      <c r="P58" s="462"/>
      <c r="Q58" s="462"/>
      <c r="R58" s="462"/>
      <c r="S58" s="462"/>
      <c r="T58" s="462"/>
      <c r="U58" s="476"/>
    </row>
    <row r="59" spans="1:21" ht="18.75" customHeight="1" x14ac:dyDescent="0.2">
      <c r="A59" s="462"/>
      <c r="B59" s="462"/>
      <c r="C59" s="462"/>
      <c r="D59" s="462"/>
      <c r="E59" s="462"/>
      <c r="F59" s="462"/>
      <c r="G59" s="462"/>
      <c r="H59" s="462"/>
      <c r="I59" s="462"/>
      <c r="J59" s="462"/>
      <c r="K59" s="462"/>
      <c r="L59" s="462"/>
      <c r="M59" s="462"/>
      <c r="N59" s="462"/>
      <c r="O59" s="462"/>
      <c r="P59" s="462"/>
      <c r="Q59" s="462"/>
      <c r="R59" s="462"/>
      <c r="S59" s="462"/>
      <c r="T59" s="462"/>
      <c r="U59" s="476"/>
    </row>
    <row r="60" spans="1:21" ht="18.75" customHeight="1" x14ac:dyDescent="0.2">
      <c r="A60" s="462"/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2"/>
      <c r="U60" s="476"/>
    </row>
    <row r="61" spans="1:21" ht="18.75" customHeight="1" x14ac:dyDescent="0.2">
      <c r="A61" s="462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2"/>
      <c r="O61" s="462"/>
      <c r="P61" s="462"/>
      <c r="Q61" s="462"/>
      <c r="R61" s="462"/>
      <c r="S61" s="462"/>
      <c r="T61" s="462"/>
      <c r="U61" s="476"/>
    </row>
    <row r="62" spans="1:21" ht="18.75" customHeight="1" x14ac:dyDescent="0.2">
      <c r="A62" s="462"/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462"/>
      <c r="O62" s="462"/>
      <c r="P62" s="462"/>
      <c r="Q62" s="462"/>
      <c r="R62" s="462"/>
      <c r="S62" s="462"/>
      <c r="T62" s="462"/>
      <c r="U62" s="476"/>
    </row>
    <row r="63" spans="1:21" ht="18.75" customHeight="1" x14ac:dyDescent="0.2">
      <c r="A63" s="462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2"/>
      <c r="S63" s="462"/>
      <c r="T63" s="462"/>
      <c r="U63" s="476"/>
    </row>
    <row r="64" spans="1:21" ht="18.75" customHeight="1" x14ac:dyDescent="0.2">
      <c r="A64" s="462"/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462"/>
      <c r="R64" s="462"/>
      <c r="S64" s="462"/>
      <c r="T64" s="462"/>
      <c r="U64" s="476"/>
    </row>
    <row r="65" spans="1:21" ht="18.75" customHeight="1" x14ac:dyDescent="0.2">
      <c r="A65" s="462"/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2"/>
      <c r="O65" s="462"/>
      <c r="P65" s="462"/>
      <c r="Q65" s="462"/>
      <c r="R65" s="462"/>
      <c r="S65" s="462"/>
      <c r="T65" s="462"/>
      <c r="U65" s="476"/>
    </row>
    <row r="66" spans="1:21" ht="18.75" customHeight="1" x14ac:dyDescent="0.2">
      <c r="A66" s="462"/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2"/>
      <c r="O66" s="462"/>
      <c r="P66" s="462"/>
      <c r="Q66" s="462"/>
      <c r="R66" s="462"/>
      <c r="S66" s="462"/>
      <c r="T66" s="462"/>
      <c r="U66" s="476"/>
    </row>
    <row r="67" spans="1:21" ht="18.75" customHeight="1" x14ac:dyDescent="0.2">
      <c r="A67" s="462"/>
      <c r="B67" s="462"/>
      <c r="C67" s="462"/>
      <c r="D67" s="462"/>
      <c r="E67" s="462"/>
      <c r="F67" s="462"/>
      <c r="G67" s="462"/>
      <c r="H67" s="462"/>
      <c r="I67" s="462"/>
      <c r="J67" s="462"/>
      <c r="K67" s="462"/>
      <c r="L67" s="462"/>
      <c r="M67" s="462"/>
      <c r="N67" s="462"/>
      <c r="O67" s="462"/>
      <c r="P67" s="462"/>
      <c r="Q67" s="462"/>
      <c r="R67" s="462"/>
      <c r="S67" s="462"/>
      <c r="T67" s="462"/>
      <c r="U67" s="476"/>
    </row>
    <row r="68" spans="1:21" ht="18.75" customHeight="1" x14ac:dyDescent="0.2">
      <c r="A68" s="462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462"/>
      <c r="U68" s="476"/>
    </row>
    <row r="69" spans="1:21" ht="18.75" customHeight="1" x14ac:dyDescent="0.2">
      <c r="A69" s="462"/>
      <c r="B69" s="462"/>
      <c r="C69" s="462"/>
      <c r="D69" s="462"/>
      <c r="E69" s="462"/>
      <c r="F69" s="462"/>
      <c r="G69" s="462"/>
      <c r="H69" s="462"/>
      <c r="I69" s="462"/>
      <c r="J69" s="462"/>
      <c r="K69" s="462"/>
      <c r="L69" s="462"/>
      <c r="M69" s="462"/>
      <c r="N69" s="462"/>
      <c r="O69" s="462"/>
      <c r="P69" s="462"/>
      <c r="Q69" s="462"/>
      <c r="R69" s="462"/>
      <c r="S69" s="462"/>
      <c r="T69" s="462"/>
      <c r="U69" s="476"/>
    </row>
    <row r="70" spans="1:21" ht="18.75" customHeight="1" x14ac:dyDescent="0.2">
      <c r="A70" s="462"/>
      <c r="B70" s="462"/>
      <c r="C70" s="462"/>
      <c r="D70" s="462"/>
      <c r="E70" s="462"/>
      <c r="F70" s="462"/>
      <c r="G70" s="462"/>
      <c r="H70" s="462"/>
      <c r="I70" s="462"/>
      <c r="J70" s="462"/>
      <c r="K70" s="462"/>
      <c r="L70" s="462"/>
      <c r="M70" s="462"/>
      <c r="N70" s="462"/>
      <c r="O70" s="462"/>
      <c r="P70" s="462"/>
      <c r="Q70" s="462"/>
      <c r="R70" s="462"/>
      <c r="S70" s="462"/>
      <c r="T70" s="462"/>
      <c r="U70" s="476"/>
    </row>
    <row r="71" spans="1:21" ht="18.75" customHeight="1" x14ac:dyDescent="0.2">
      <c r="A71" s="462"/>
      <c r="B71" s="462"/>
      <c r="C71" s="462"/>
      <c r="D71" s="462"/>
      <c r="E71" s="462"/>
      <c r="F71" s="462"/>
      <c r="G71" s="462"/>
      <c r="H71" s="462"/>
      <c r="I71" s="462"/>
      <c r="J71" s="462"/>
      <c r="K71" s="462"/>
      <c r="L71" s="462"/>
      <c r="M71" s="462"/>
      <c r="N71" s="462"/>
      <c r="O71" s="462"/>
      <c r="P71" s="462"/>
      <c r="Q71" s="462"/>
      <c r="R71" s="462"/>
      <c r="S71" s="462"/>
      <c r="T71" s="462"/>
      <c r="U71" s="476"/>
    </row>
    <row r="72" spans="1:21" ht="18.75" customHeight="1" x14ac:dyDescent="0.2">
      <c r="A72" s="462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76"/>
    </row>
    <row r="73" spans="1:21" ht="18.75" customHeight="1" x14ac:dyDescent="0.2">
      <c r="A73" s="462"/>
      <c r="B73" s="462"/>
      <c r="C73" s="462"/>
      <c r="D73" s="462"/>
      <c r="E73" s="462"/>
      <c r="F73" s="462"/>
      <c r="G73" s="462"/>
      <c r="H73" s="462"/>
      <c r="I73" s="462"/>
      <c r="J73" s="462"/>
      <c r="K73" s="462"/>
      <c r="L73" s="462"/>
      <c r="M73" s="462"/>
      <c r="N73" s="462"/>
      <c r="O73" s="462"/>
      <c r="P73" s="462"/>
      <c r="Q73" s="462"/>
      <c r="R73" s="462"/>
      <c r="S73" s="462"/>
      <c r="T73" s="462"/>
      <c r="U73" s="476"/>
    </row>
    <row r="74" spans="1:21" ht="18.75" customHeight="1" x14ac:dyDescent="0.2">
      <c r="A74" s="462"/>
      <c r="B74" s="462"/>
      <c r="C74" s="462"/>
      <c r="D74" s="462"/>
      <c r="E74" s="462"/>
      <c r="F74" s="462"/>
      <c r="G74" s="462"/>
      <c r="H74" s="462"/>
      <c r="I74" s="462"/>
      <c r="J74" s="462"/>
      <c r="K74" s="462"/>
      <c r="L74" s="462"/>
      <c r="M74" s="462"/>
      <c r="N74" s="462"/>
      <c r="O74" s="462"/>
      <c r="P74" s="462"/>
      <c r="Q74" s="462"/>
      <c r="R74" s="462"/>
      <c r="S74" s="462"/>
      <c r="T74" s="462"/>
      <c r="U74" s="476"/>
    </row>
    <row r="75" spans="1:21" ht="18.75" customHeight="1" x14ac:dyDescent="0.2">
      <c r="A75" s="462"/>
      <c r="B75" s="462"/>
      <c r="C75" s="462"/>
      <c r="D75" s="462"/>
      <c r="E75" s="462"/>
      <c r="F75" s="462"/>
      <c r="G75" s="462"/>
      <c r="H75" s="462"/>
      <c r="I75" s="462"/>
      <c r="J75" s="462"/>
      <c r="K75" s="462"/>
      <c r="L75" s="462"/>
      <c r="M75" s="462"/>
      <c r="N75" s="462"/>
      <c r="O75" s="462"/>
      <c r="P75" s="462"/>
      <c r="Q75" s="462"/>
      <c r="R75" s="462"/>
      <c r="S75" s="462"/>
      <c r="T75" s="462"/>
      <c r="U75" s="476"/>
    </row>
    <row r="76" spans="1:21" ht="18.75" customHeight="1" x14ac:dyDescent="0.2">
      <c r="A76" s="462"/>
      <c r="B76" s="462"/>
      <c r="C76" s="462"/>
      <c r="D76" s="462"/>
      <c r="E76" s="462"/>
      <c r="F76" s="462"/>
      <c r="G76" s="462"/>
      <c r="H76" s="462"/>
      <c r="I76" s="462"/>
      <c r="J76" s="462"/>
      <c r="K76" s="462"/>
      <c r="L76" s="462"/>
      <c r="M76" s="462"/>
      <c r="N76" s="462"/>
      <c r="O76" s="462"/>
      <c r="P76" s="462"/>
      <c r="Q76" s="462"/>
      <c r="R76" s="462"/>
      <c r="S76" s="462"/>
      <c r="T76" s="462"/>
      <c r="U76" s="476"/>
    </row>
    <row r="77" spans="1:21" ht="18.75" customHeight="1" x14ac:dyDescent="0.2">
      <c r="A77" s="462"/>
      <c r="B77" s="462"/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2"/>
      <c r="S77" s="462"/>
      <c r="T77" s="462"/>
      <c r="U77" s="476"/>
    </row>
    <row r="78" spans="1:21" ht="18.75" customHeight="1" x14ac:dyDescent="0.2">
      <c r="A78" s="462"/>
      <c r="B78" s="462"/>
      <c r="C78" s="462"/>
      <c r="D78" s="462"/>
      <c r="E78" s="462"/>
      <c r="F78" s="462"/>
      <c r="G78" s="462"/>
      <c r="H78" s="462"/>
      <c r="I78" s="462"/>
      <c r="J78" s="462"/>
      <c r="K78" s="462"/>
      <c r="L78" s="462"/>
      <c r="M78" s="462"/>
      <c r="N78" s="462"/>
      <c r="O78" s="462"/>
      <c r="P78" s="462"/>
      <c r="Q78" s="462"/>
      <c r="R78" s="462"/>
      <c r="S78" s="462"/>
      <c r="T78" s="462"/>
      <c r="U78" s="476"/>
    </row>
    <row r="79" spans="1:21" ht="18.75" customHeight="1" x14ac:dyDescent="0.2">
      <c r="A79" s="462"/>
      <c r="B79" s="462"/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62"/>
      <c r="N79" s="462"/>
      <c r="O79" s="462"/>
      <c r="P79" s="462"/>
      <c r="Q79" s="462"/>
      <c r="R79" s="462"/>
      <c r="S79" s="462"/>
      <c r="T79" s="462"/>
      <c r="U79" s="476"/>
    </row>
    <row r="80" spans="1:21" ht="18.75" customHeight="1" x14ac:dyDescent="0.2">
      <c r="A80" s="462"/>
      <c r="B80" s="462"/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2"/>
      <c r="S80" s="462"/>
      <c r="T80" s="462"/>
      <c r="U80" s="476"/>
    </row>
    <row r="81" spans="1:21" ht="18.75" customHeight="1" x14ac:dyDescent="0.2">
      <c r="A81" s="462"/>
      <c r="B81" s="462"/>
      <c r="C81" s="462"/>
      <c r="D81" s="462"/>
      <c r="E81" s="462"/>
      <c r="F81" s="462"/>
      <c r="G81" s="462"/>
      <c r="H81" s="462"/>
      <c r="I81" s="462"/>
      <c r="J81" s="462"/>
      <c r="K81" s="462"/>
      <c r="L81" s="462"/>
      <c r="M81" s="462"/>
      <c r="N81" s="462"/>
      <c r="O81" s="462"/>
      <c r="P81" s="462"/>
      <c r="Q81" s="462"/>
      <c r="R81" s="462"/>
      <c r="S81" s="462"/>
      <c r="T81" s="462"/>
      <c r="U81" s="476"/>
    </row>
    <row r="82" spans="1:21" ht="18.75" customHeight="1" x14ac:dyDescent="0.2">
      <c r="A82" s="462"/>
      <c r="B82" s="462"/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462"/>
      <c r="N82" s="462"/>
      <c r="O82" s="462"/>
      <c r="P82" s="462"/>
      <c r="Q82" s="462"/>
      <c r="R82" s="462"/>
      <c r="S82" s="462"/>
      <c r="T82" s="462"/>
      <c r="U82" s="476"/>
    </row>
    <row r="83" spans="1:21" ht="18.75" customHeight="1" x14ac:dyDescent="0.2">
      <c r="A83" s="462"/>
      <c r="B83" s="462"/>
      <c r="C83" s="462"/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2"/>
      <c r="T83" s="462"/>
      <c r="U83" s="476"/>
    </row>
    <row r="84" spans="1:21" ht="18.75" customHeight="1" x14ac:dyDescent="0.2">
      <c r="A84" s="462"/>
      <c r="B84" s="462"/>
      <c r="C84" s="462"/>
      <c r="D84" s="462"/>
      <c r="E84" s="462"/>
      <c r="F84" s="462"/>
      <c r="G84" s="462"/>
      <c r="H84" s="462"/>
      <c r="I84" s="462"/>
      <c r="J84" s="462"/>
      <c r="K84" s="462"/>
      <c r="L84" s="462"/>
      <c r="M84" s="462"/>
      <c r="N84" s="462"/>
      <c r="O84" s="462"/>
      <c r="P84" s="462"/>
      <c r="Q84" s="462"/>
      <c r="R84" s="462"/>
      <c r="S84" s="462"/>
      <c r="T84" s="462"/>
      <c r="U84" s="476"/>
    </row>
    <row r="85" spans="1:21" ht="18.75" customHeight="1" x14ac:dyDescent="0.2">
      <c r="A85" s="462"/>
      <c r="B85" s="462"/>
      <c r="C85" s="462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62"/>
      <c r="U85" s="476"/>
    </row>
    <row r="86" spans="1:21" ht="18.75" customHeight="1" x14ac:dyDescent="0.2">
      <c r="A86" s="462"/>
      <c r="B86" s="462"/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76"/>
    </row>
    <row r="87" spans="1:21" ht="18.75" customHeight="1" x14ac:dyDescent="0.2">
      <c r="A87" s="462"/>
      <c r="B87" s="462"/>
      <c r="C87" s="462"/>
      <c r="D87" s="462"/>
      <c r="E87" s="462"/>
      <c r="F87" s="462"/>
      <c r="G87" s="462"/>
      <c r="H87" s="462"/>
      <c r="I87" s="462"/>
      <c r="J87" s="462"/>
      <c r="K87" s="462"/>
      <c r="L87" s="462"/>
      <c r="M87" s="462"/>
      <c r="N87" s="462"/>
      <c r="O87" s="462"/>
      <c r="P87" s="462"/>
      <c r="Q87" s="462"/>
      <c r="R87" s="462"/>
      <c r="S87" s="462"/>
      <c r="T87" s="462"/>
      <c r="U87" s="476"/>
    </row>
    <row r="88" spans="1:21" ht="18.75" customHeight="1" x14ac:dyDescent="0.2">
      <c r="A88" s="462"/>
      <c r="B88" s="462"/>
      <c r="C88" s="462"/>
      <c r="D88" s="462"/>
      <c r="E88" s="462"/>
      <c r="F88" s="462"/>
      <c r="G88" s="462"/>
      <c r="H88" s="462"/>
      <c r="I88" s="462"/>
      <c r="J88" s="462"/>
      <c r="K88" s="462"/>
      <c r="L88" s="462"/>
      <c r="M88" s="462"/>
      <c r="N88" s="462"/>
      <c r="O88" s="462"/>
      <c r="P88" s="462"/>
      <c r="Q88" s="462"/>
      <c r="R88" s="462"/>
      <c r="S88" s="462"/>
      <c r="T88" s="462"/>
      <c r="U88" s="476"/>
    </row>
    <row r="89" spans="1:21" ht="18.75" customHeight="1" x14ac:dyDescent="0.2">
      <c r="A89" s="462"/>
      <c r="B89" s="462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2"/>
      <c r="U89" s="476"/>
    </row>
    <row r="90" spans="1:21" ht="18.75" customHeight="1" x14ac:dyDescent="0.2">
      <c r="A90" s="462"/>
      <c r="B90" s="462"/>
      <c r="C90" s="462"/>
      <c r="D90" s="462"/>
      <c r="E90" s="462"/>
      <c r="F90" s="462"/>
      <c r="G90" s="462"/>
      <c r="H90" s="462"/>
      <c r="I90" s="462"/>
      <c r="J90" s="462"/>
      <c r="K90" s="462"/>
      <c r="L90" s="462"/>
      <c r="M90" s="462"/>
      <c r="N90" s="462"/>
      <c r="O90" s="462"/>
      <c r="P90" s="462"/>
      <c r="Q90" s="462"/>
      <c r="R90" s="462"/>
      <c r="S90" s="462"/>
      <c r="T90" s="462"/>
      <c r="U90" s="476"/>
    </row>
    <row r="91" spans="1:21" ht="18.75" customHeight="1" x14ac:dyDescent="0.2">
      <c r="A91" s="462"/>
      <c r="B91" s="462"/>
      <c r="C91" s="462"/>
      <c r="D91" s="462"/>
      <c r="E91" s="462"/>
      <c r="F91" s="462"/>
      <c r="G91" s="462"/>
      <c r="H91" s="462"/>
      <c r="I91" s="462"/>
      <c r="J91" s="462"/>
      <c r="K91" s="462"/>
      <c r="L91" s="462"/>
      <c r="M91" s="462"/>
      <c r="N91" s="462"/>
      <c r="O91" s="462"/>
      <c r="P91" s="462"/>
      <c r="Q91" s="462"/>
      <c r="R91" s="462"/>
      <c r="S91" s="462"/>
      <c r="T91" s="462"/>
      <c r="U91" s="476"/>
    </row>
    <row r="92" spans="1:21" ht="18.75" customHeight="1" x14ac:dyDescent="0.2">
      <c r="A92" s="462"/>
      <c r="B92" s="462"/>
      <c r="C92" s="462"/>
      <c r="D92" s="462"/>
      <c r="E92" s="462"/>
      <c r="F92" s="462"/>
      <c r="G92" s="462"/>
      <c r="H92" s="462"/>
      <c r="I92" s="462"/>
      <c r="J92" s="462"/>
      <c r="K92" s="462"/>
      <c r="L92" s="462"/>
      <c r="M92" s="462"/>
      <c r="N92" s="462"/>
      <c r="O92" s="462"/>
      <c r="P92" s="462"/>
      <c r="Q92" s="462"/>
      <c r="R92" s="462"/>
      <c r="S92" s="462"/>
      <c r="T92" s="462"/>
      <c r="U92" s="476"/>
    </row>
    <row r="93" spans="1:21" ht="18.75" customHeight="1" x14ac:dyDescent="0.2">
      <c r="A93" s="462"/>
      <c r="B93" s="462"/>
      <c r="C93" s="462"/>
      <c r="D93" s="462"/>
      <c r="E93" s="462"/>
      <c r="F93" s="462"/>
      <c r="G93" s="462"/>
      <c r="H93" s="462"/>
      <c r="I93" s="462"/>
      <c r="J93" s="462"/>
      <c r="K93" s="462"/>
      <c r="L93" s="462"/>
      <c r="M93" s="462"/>
      <c r="N93" s="462"/>
      <c r="O93" s="462"/>
      <c r="P93" s="462"/>
      <c r="Q93" s="462"/>
      <c r="R93" s="462"/>
      <c r="S93" s="462"/>
      <c r="T93" s="462"/>
      <c r="U93" s="476"/>
    </row>
    <row r="94" spans="1:21" ht="18.75" customHeight="1" x14ac:dyDescent="0.2">
      <c r="A94" s="462"/>
      <c r="B94" s="462"/>
      <c r="C94" s="462"/>
      <c r="D94" s="462"/>
      <c r="E94" s="462"/>
      <c r="F94" s="462"/>
      <c r="G94" s="462"/>
      <c r="H94" s="462"/>
      <c r="I94" s="462"/>
      <c r="J94" s="462"/>
      <c r="K94" s="462"/>
      <c r="L94" s="462"/>
      <c r="M94" s="462"/>
      <c r="N94" s="462"/>
      <c r="O94" s="462"/>
      <c r="P94" s="462"/>
      <c r="Q94" s="462"/>
      <c r="R94" s="462"/>
      <c r="S94" s="462"/>
      <c r="T94" s="462"/>
      <c r="U94" s="476"/>
    </row>
    <row r="95" spans="1:21" ht="18.75" customHeight="1" x14ac:dyDescent="0.2">
      <c r="A95" s="462"/>
      <c r="B95" s="462"/>
      <c r="C95" s="462"/>
      <c r="D95" s="462"/>
      <c r="E95" s="462"/>
      <c r="F95" s="462"/>
      <c r="G95" s="462"/>
      <c r="H95" s="462"/>
      <c r="I95" s="462"/>
      <c r="J95" s="462"/>
      <c r="K95" s="462"/>
      <c r="L95" s="462"/>
      <c r="M95" s="462"/>
      <c r="N95" s="462"/>
      <c r="O95" s="462"/>
      <c r="P95" s="462"/>
      <c r="Q95" s="462"/>
      <c r="R95" s="462"/>
      <c r="S95" s="462"/>
      <c r="T95" s="462"/>
      <c r="U95" s="476"/>
    </row>
    <row r="96" spans="1:21" ht="18.75" customHeight="1" x14ac:dyDescent="0.2">
      <c r="A96" s="462"/>
      <c r="B96" s="462"/>
      <c r="C96" s="462"/>
      <c r="D96" s="462"/>
      <c r="E96" s="462"/>
      <c r="F96" s="462"/>
      <c r="G96" s="462"/>
      <c r="H96" s="462"/>
      <c r="I96" s="462"/>
      <c r="J96" s="462"/>
      <c r="K96" s="462"/>
      <c r="L96" s="462"/>
      <c r="M96" s="462"/>
      <c r="N96" s="462"/>
      <c r="O96" s="462"/>
      <c r="P96" s="462"/>
      <c r="Q96" s="462"/>
      <c r="R96" s="462"/>
      <c r="S96" s="462"/>
      <c r="T96" s="462"/>
      <c r="U96" s="476"/>
    </row>
    <row r="97" spans="1:21" ht="18.75" customHeight="1" x14ac:dyDescent="0.2">
      <c r="A97" s="462"/>
      <c r="B97" s="462"/>
      <c r="C97" s="462"/>
      <c r="D97" s="462"/>
      <c r="E97" s="462"/>
      <c r="F97" s="462"/>
      <c r="G97" s="462"/>
      <c r="H97" s="462"/>
      <c r="I97" s="462"/>
      <c r="J97" s="462"/>
      <c r="K97" s="462"/>
      <c r="L97" s="462"/>
      <c r="M97" s="462"/>
      <c r="N97" s="462"/>
      <c r="O97" s="462"/>
      <c r="P97" s="462"/>
      <c r="Q97" s="462"/>
      <c r="R97" s="462"/>
      <c r="S97" s="462"/>
      <c r="T97" s="462"/>
      <c r="U97" s="476"/>
    </row>
    <row r="98" spans="1:21" ht="18.75" customHeight="1" x14ac:dyDescent="0.2">
      <c r="A98" s="462"/>
      <c r="B98" s="462"/>
      <c r="C98" s="462"/>
      <c r="D98" s="462"/>
      <c r="E98" s="462"/>
      <c r="F98" s="462"/>
      <c r="G98" s="462"/>
      <c r="H98" s="462"/>
      <c r="I98" s="462"/>
      <c r="J98" s="462"/>
      <c r="K98" s="462"/>
      <c r="L98" s="462"/>
      <c r="M98" s="462"/>
      <c r="N98" s="462"/>
      <c r="O98" s="462"/>
      <c r="P98" s="462"/>
      <c r="Q98" s="462"/>
      <c r="R98" s="462"/>
      <c r="S98" s="462"/>
      <c r="T98" s="462"/>
      <c r="U98" s="476"/>
    </row>
    <row r="99" spans="1:21" ht="18.75" customHeight="1" x14ac:dyDescent="0.2">
      <c r="A99" s="462"/>
      <c r="B99" s="462"/>
      <c r="C99" s="462"/>
      <c r="D99" s="462"/>
      <c r="E99" s="462"/>
      <c r="F99" s="462"/>
      <c r="G99" s="462"/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  <c r="S99" s="462"/>
      <c r="T99" s="462"/>
      <c r="U99" s="476"/>
    </row>
    <row r="100" spans="1:21" ht="18.75" customHeight="1" x14ac:dyDescent="0.2">
      <c r="A100" s="462"/>
      <c r="B100" s="462"/>
      <c r="C100" s="462"/>
      <c r="D100" s="462"/>
      <c r="E100" s="462"/>
      <c r="F100" s="462"/>
      <c r="G100" s="462"/>
      <c r="H100" s="462"/>
      <c r="I100" s="462"/>
      <c r="J100" s="462"/>
      <c r="K100" s="462"/>
      <c r="L100" s="462"/>
      <c r="M100" s="462"/>
      <c r="N100" s="462"/>
      <c r="O100" s="462"/>
      <c r="P100" s="462"/>
      <c r="Q100" s="462"/>
      <c r="R100" s="462"/>
      <c r="S100" s="462"/>
      <c r="T100" s="462"/>
      <c r="U100" s="476"/>
    </row>
    <row r="101" spans="1:21" ht="18.75" customHeight="1" x14ac:dyDescent="0.2">
      <c r="A101" s="462"/>
      <c r="B101" s="462"/>
      <c r="C101" s="462"/>
      <c r="D101" s="462"/>
      <c r="E101" s="462"/>
      <c r="F101" s="462"/>
      <c r="G101" s="462"/>
      <c r="H101" s="462"/>
      <c r="I101" s="462"/>
      <c r="J101" s="462"/>
      <c r="K101" s="462"/>
      <c r="L101" s="462"/>
      <c r="M101" s="462"/>
      <c r="N101" s="462"/>
      <c r="O101" s="462"/>
      <c r="P101" s="462"/>
      <c r="Q101" s="462"/>
      <c r="R101" s="462"/>
      <c r="S101" s="462"/>
      <c r="T101" s="462"/>
      <c r="U101" s="476"/>
    </row>
    <row r="102" spans="1:21" ht="18.75" customHeight="1" x14ac:dyDescent="0.2">
      <c r="A102" s="462"/>
      <c r="B102" s="462"/>
      <c r="C102" s="462"/>
      <c r="D102" s="462"/>
      <c r="E102" s="462"/>
      <c r="F102" s="462"/>
      <c r="G102" s="462"/>
      <c r="H102" s="462"/>
      <c r="I102" s="462"/>
      <c r="J102" s="462"/>
      <c r="K102" s="462"/>
      <c r="L102" s="462"/>
      <c r="M102" s="462"/>
      <c r="N102" s="462"/>
      <c r="O102" s="462"/>
      <c r="P102" s="462"/>
      <c r="Q102" s="462"/>
      <c r="R102" s="462"/>
      <c r="S102" s="462"/>
      <c r="T102" s="462"/>
      <c r="U102" s="476"/>
    </row>
    <row r="103" spans="1:21" ht="18.75" customHeight="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463"/>
    </row>
  </sheetData>
  <mergeCells count="7">
    <mergeCell ref="B34:U34"/>
    <mergeCell ref="A2:U2"/>
    <mergeCell ref="A3:U3"/>
    <mergeCell ref="B6:C6"/>
    <mergeCell ref="B7:C7"/>
    <mergeCell ref="C13:K13"/>
    <mergeCell ref="M13:U13"/>
  </mergeCells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workbookViewId="0"/>
  </sheetViews>
  <sheetFormatPr defaultColWidth="21.5" defaultRowHeight="12.75" x14ac:dyDescent="0.2"/>
  <cols>
    <col min="2" max="2" width="22.5" customWidth="1"/>
    <col min="3" max="3" width="11.1640625" customWidth="1"/>
    <col min="4" max="4" width="11.33203125" customWidth="1"/>
    <col min="5" max="5" width="12.1640625" customWidth="1"/>
    <col min="6" max="6" width="3.1640625" customWidth="1"/>
    <col min="7" max="7" width="11.1640625" customWidth="1"/>
    <col min="8" max="8" width="11.332031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1" width="11.1640625" customWidth="1"/>
  </cols>
  <sheetData>
    <row r="1" spans="1:21" ht="12.4" customHeight="1" x14ac:dyDescent="0.25">
      <c r="A1" s="462"/>
      <c r="B1" s="462"/>
      <c r="C1" s="462"/>
      <c r="D1" s="462"/>
      <c r="E1" s="462"/>
      <c r="F1" s="462"/>
      <c r="G1" s="193"/>
      <c r="H1" s="81"/>
      <c r="I1" s="81"/>
      <c r="J1" s="81"/>
      <c r="K1" s="81"/>
      <c r="L1" s="81"/>
      <c r="M1" s="462"/>
      <c r="N1" s="462"/>
      <c r="O1" s="462"/>
      <c r="P1" s="462"/>
      <c r="Q1" s="462"/>
      <c r="R1" s="462"/>
      <c r="S1" s="462"/>
      <c r="T1" s="462"/>
      <c r="U1" s="1" t="s">
        <v>0</v>
      </c>
    </row>
    <row r="2" spans="1:21" ht="18.75" customHeight="1" x14ac:dyDescent="0.25">
      <c r="A2" s="559" t="s">
        <v>1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4"/>
    </row>
    <row r="3" spans="1:21" ht="18.75" customHeight="1" x14ac:dyDescent="0.25">
      <c r="A3" s="559" t="s">
        <v>69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4"/>
    </row>
    <row r="4" spans="1:21" ht="18.75" customHeight="1" x14ac:dyDescent="0.25">
      <c r="A4" s="592">
        <v>2017000000</v>
      </c>
      <c r="B4" s="512"/>
      <c r="C4" s="512"/>
      <c r="D4" s="512"/>
      <c r="E4" s="512"/>
      <c r="F4" s="512"/>
      <c r="G4" s="512"/>
      <c r="H4" s="593"/>
      <c r="I4" s="568" t="s">
        <v>38</v>
      </c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4"/>
    </row>
    <row r="5" spans="1:21" ht="12.4" customHeight="1" x14ac:dyDescent="0.2">
      <c r="A5" s="472" t="s">
        <v>3</v>
      </c>
      <c r="B5" s="93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76"/>
    </row>
    <row r="6" spans="1:21" ht="12.4" customHeight="1" x14ac:dyDescent="0.2">
      <c r="A6" s="539" t="s">
        <v>4</v>
      </c>
      <c r="B6" s="534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76"/>
    </row>
    <row r="7" spans="1:21" ht="12.4" customHeight="1" x14ac:dyDescent="0.2">
      <c r="A7" s="539" t="s">
        <v>5</v>
      </c>
      <c r="B7" s="540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2"/>
      <c r="U7" s="476"/>
    </row>
    <row r="8" spans="1:21" ht="12.4" customHeight="1" x14ac:dyDescent="0.2">
      <c r="A8" s="539" t="s">
        <v>6</v>
      </c>
      <c r="B8" s="59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76"/>
    </row>
    <row r="9" spans="1:21" ht="12.4" customHeight="1" x14ac:dyDescent="0.2">
      <c r="A9" s="539" t="s">
        <v>7</v>
      </c>
      <c r="B9" s="511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76"/>
    </row>
    <row r="10" spans="1:21" ht="12.4" customHeight="1" x14ac:dyDescent="0.2">
      <c r="A10" s="462"/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76"/>
    </row>
    <row r="11" spans="1:21" ht="12.4" customHeight="1" x14ac:dyDescent="0.2">
      <c r="A11" s="458" t="s">
        <v>70</v>
      </c>
      <c r="B11" s="462"/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76"/>
    </row>
    <row r="12" spans="1:21" ht="12.4" customHeight="1" x14ac:dyDescent="0.2">
      <c r="A12" s="487" t="s">
        <v>71</v>
      </c>
      <c r="B12" s="462"/>
      <c r="C12" s="467" t="s">
        <v>9</v>
      </c>
      <c r="D12" s="467" t="s">
        <v>9</v>
      </c>
      <c r="E12" s="467" t="s">
        <v>9</v>
      </c>
      <c r="F12" s="72"/>
      <c r="G12" s="467" t="s">
        <v>11</v>
      </c>
      <c r="H12" s="467" t="s">
        <v>11</v>
      </c>
      <c r="I12" s="467" t="s">
        <v>11</v>
      </c>
      <c r="J12" s="72"/>
      <c r="K12" s="467" t="s">
        <v>12</v>
      </c>
      <c r="L12" s="467" t="s">
        <v>12</v>
      </c>
      <c r="M12" s="467" t="s">
        <v>12</v>
      </c>
      <c r="N12" s="72"/>
      <c r="O12" s="467" t="s">
        <v>13</v>
      </c>
      <c r="P12" s="467" t="s">
        <v>13</v>
      </c>
      <c r="Q12" s="467" t="s">
        <v>13</v>
      </c>
      <c r="R12" s="72"/>
      <c r="S12" s="72">
        <v>2017</v>
      </c>
      <c r="T12" s="72">
        <v>2017</v>
      </c>
      <c r="U12" s="78">
        <v>2017</v>
      </c>
    </row>
    <row r="13" spans="1:21" ht="12.4" customHeight="1" x14ac:dyDescent="0.2">
      <c r="A13" s="462"/>
      <c r="B13" s="462"/>
      <c r="C13" s="153" t="s">
        <v>72</v>
      </c>
      <c r="D13" s="153" t="s">
        <v>73</v>
      </c>
      <c r="E13" s="153" t="s">
        <v>59</v>
      </c>
      <c r="F13" s="192"/>
      <c r="G13" s="153" t="s">
        <v>72</v>
      </c>
      <c r="H13" s="153" t="s">
        <v>73</v>
      </c>
      <c r="I13" s="153" t="s">
        <v>59</v>
      </c>
      <c r="J13" s="192"/>
      <c r="K13" s="153" t="s">
        <v>72</v>
      </c>
      <c r="L13" s="153" t="s">
        <v>73</v>
      </c>
      <c r="M13" s="153" t="s">
        <v>59</v>
      </c>
      <c r="N13" s="192"/>
      <c r="O13" s="153" t="s">
        <v>72</v>
      </c>
      <c r="P13" s="153" t="s">
        <v>73</v>
      </c>
      <c r="Q13" s="153" t="s">
        <v>59</v>
      </c>
      <c r="R13" s="192"/>
      <c r="S13" s="153" t="s">
        <v>72</v>
      </c>
      <c r="T13" s="153" t="s">
        <v>73</v>
      </c>
      <c r="U13" s="191" t="s">
        <v>59</v>
      </c>
    </row>
    <row r="14" spans="1:21" ht="12.4" customHeight="1" x14ac:dyDescent="0.2">
      <c r="A14" s="462"/>
      <c r="B14" s="462"/>
      <c r="C14" s="462"/>
      <c r="D14" s="462"/>
      <c r="E14" s="462"/>
      <c r="F14" s="462"/>
      <c r="G14" s="462"/>
      <c r="H14" s="462"/>
      <c r="I14" s="462"/>
      <c r="J14" s="462"/>
      <c r="K14" s="83"/>
      <c r="L14" s="83"/>
      <c r="M14" s="83"/>
      <c r="N14" s="462"/>
      <c r="O14" s="462"/>
      <c r="P14" s="462"/>
      <c r="Q14" s="462"/>
      <c r="R14" s="462"/>
      <c r="S14" s="462"/>
      <c r="T14" s="462"/>
      <c r="U14" s="476"/>
    </row>
    <row r="15" spans="1:21" ht="12.4" customHeight="1" x14ac:dyDescent="0.2">
      <c r="A15" s="26"/>
      <c r="B15" s="478" t="s">
        <v>74</v>
      </c>
      <c r="C15" s="489">
        <v>4800000</v>
      </c>
      <c r="D15" s="489">
        <v>16200000</v>
      </c>
      <c r="E15" s="489">
        <v>21100000</v>
      </c>
      <c r="F15" s="84"/>
      <c r="G15" s="489">
        <v>5300000</v>
      </c>
      <c r="H15" s="489">
        <v>17500000</v>
      </c>
      <c r="I15" s="489">
        <v>22800000</v>
      </c>
      <c r="J15" s="84"/>
      <c r="K15" s="488">
        <v>4800000</v>
      </c>
      <c r="L15" s="488">
        <v>20500000</v>
      </c>
      <c r="M15" s="489">
        <v>25400000</v>
      </c>
      <c r="N15" s="84"/>
      <c r="O15" s="488">
        <v>5400000</v>
      </c>
      <c r="P15" s="488">
        <v>19000000</v>
      </c>
      <c r="Q15" s="489">
        <v>24400000</v>
      </c>
      <c r="R15" s="84"/>
      <c r="S15" s="489">
        <v>20300000</v>
      </c>
      <c r="T15" s="489">
        <v>73300000</v>
      </c>
      <c r="U15" s="489">
        <v>93600000</v>
      </c>
    </row>
    <row r="16" spans="1:21" ht="12.4" customHeight="1" x14ac:dyDescent="0.2">
      <c r="A16" s="26"/>
      <c r="B16" s="478" t="s">
        <v>75</v>
      </c>
      <c r="C16" s="489">
        <v>296700000</v>
      </c>
      <c r="D16" s="489">
        <v>236900000</v>
      </c>
      <c r="E16" s="489">
        <v>533600000</v>
      </c>
      <c r="F16" s="84"/>
      <c r="G16" s="489">
        <v>381000000</v>
      </c>
      <c r="H16" s="489">
        <v>246300000</v>
      </c>
      <c r="I16" s="489">
        <v>627300000</v>
      </c>
      <c r="J16" s="84"/>
      <c r="K16" s="488">
        <v>319600000</v>
      </c>
      <c r="L16" s="488">
        <v>245300000</v>
      </c>
      <c r="M16" s="489">
        <v>564900000</v>
      </c>
      <c r="N16" s="84"/>
      <c r="O16" s="488">
        <v>361400000</v>
      </c>
      <c r="P16" s="488">
        <v>236000000</v>
      </c>
      <c r="Q16" s="489">
        <v>597400000</v>
      </c>
      <c r="R16" s="84"/>
      <c r="S16" s="489">
        <v>1358600000</v>
      </c>
      <c r="T16" s="489">
        <v>964500000</v>
      </c>
      <c r="U16" s="489">
        <v>2323100000</v>
      </c>
    </row>
    <row r="17" spans="1:21" ht="12.4" customHeight="1" x14ac:dyDescent="0.2">
      <c r="A17" s="462"/>
      <c r="B17" s="460" t="s">
        <v>76</v>
      </c>
      <c r="C17" s="19">
        <v>117000000</v>
      </c>
      <c r="D17" s="19">
        <v>10800000</v>
      </c>
      <c r="E17" s="19">
        <v>127800000</v>
      </c>
      <c r="F17" s="85"/>
      <c r="G17" s="19">
        <v>131000000</v>
      </c>
      <c r="H17" s="19">
        <v>11900000</v>
      </c>
      <c r="I17" s="19">
        <v>142900000</v>
      </c>
      <c r="J17" s="85"/>
      <c r="K17" s="15">
        <v>42700000</v>
      </c>
      <c r="L17" s="15">
        <v>13100000</v>
      </c>
      <c r="M17" s="19">
        <v>55900000</v>
      </c>
      <c r="N17" s="85"/>
      <c r="O17" s="15">
        <v>49300000</v>
      </c>
      <c r="P17" s="15">
        <v>13000000</v>
      </c>
      <c r="Q17" s="19">
        <v>62300000</v>
      </c>
      <c r="R17" s="85"/>
      <c r="S17" s="19">
        <v>340100000</v>
      </c>
      <c r="T17" s="19">
        <v>48800000</v>
      </c>
      <c r="U17" s="19">
        <v>388900000</v>
      </c>
    </row>
    <row r="18" spans="1:21" ht="12.4" customHeight="1" x14ac:dyDescent="0.2">
      <c r="A18" s="26"/>
      <c r="B18" s="478" t="s">
        <v>77</v>
      </c>
      <c r="C18" s="489">
        <v>4200000</v>
      </c>
      <c r="D18" s="489">
        <v>700000</v>
      </c>
      <c r="E18" s="489">
        <v>4900000</v>
      </c>
      <c r="F18" s="84"/>
      <c r="G18" s="489">
        <v>0</v>
      </c>
      <c r="H18" s="489">
        <v>2600000</v>
      </c>
      <c r="I18" s="489">
        <v>2600000</v>
      </c>
      <c r="J18" s="84"/>
      <c r="K18" s="488">
        <v>0</v>
      </c>
      <c r="L18" s="488">
        <v>500000</v>
      </c>
      <c r="M18" s="489">
        <v>500000</v>
      </c>
      <c r="N18" s="84"/>
      <c r="O18" s="488">
        <v>-2000000</v>
      </c>
      <c r="P18" s="488">
        <v>2300000</v>
      </c>
      <c r="Q18" s="489">
        <v>300000</v>
      </c>
      <c r="R18" s="84"/>
      <c r="S18" s="489">
        <v>2200000</v>
      </c>
      <c r="T18" s="489">
        <v>6100000</v>
      </c>
      <c r="U18" s="489">
        <v>8300000</v>
      </c>
    </row>
    <row r="19" spans="1:21" ht="12.4" customHeight="1" x14ac:dyDescent="0.2">
      <c r="A19" s="125"/>
      <c r="B19" s="486" t="s">
        <v>78</v>
      </c>
      <c r="C19" s="173">
        <v>0</v>
      </c>
      <c r="D19" s="173">
        <v>9900000</v>
      </c>
      <c r="E19" s="173">
        <v>9900000</v>
      </c>
      <c r="F19" s="174"/>
      <c r="G19" s="173">
        <v>1400000</v>
      </c>
      <c r="H19" s="173">
        <v>15400000</v>
      </c>
      <c r="I19" s="173">
        <v>16800000</v>
      </c>
      <c r="J19" s="174"/>
      <c r="K19" s="175">
        <v>0</v>
      </c>
      <c r="L19" s="175">
        <v>16200000</v>
      </c>
      <c r="M19" s="173">
        <v>16300000</v>
      </c>
      <c r="N19" s="174"/>
      <c r="O19" s="175">
        <v>0</v>
      </c>
      <c r="P19" s="175">
        <v>14300000</v>
      </c>
      <c r="Q19" s="173">
        <v>14300000</v>
      </c>
      <c r="R19" s="174"/>
      <c r="S19" s="173">
        <v>1400000</v>
      </c>
      <c r="T19" s="173">
        <v>55800000</v>
      </c>
      <c r="U19" s="173">
        <v>57200000</v>
      </c>
    </row>
    <row r="20" spans="1:21" ht="12.4" customHeight="1" x14ac:dyDescent="0.2">
      <c r="A20" s="486" t="s">
        <v>79</v>
      </c>
      <c r="B20" s="125"/>
      <c r="C20" s="177">
        <v>422700000</v>
      </c>
      <c r="D20" s="177">
        <v>274500000</v>
      </c>
      <c r="E20" s="177">
        <v>697200000</v>
      </c>
      <c r="F20" s="178"/>
      <c r="G20" s="177">
        <v>518700000</v>
      </c>
      <c r="H20" s="177">
        <v>293800000</v>
      </c>
      <c r="I20" s="177">
        <v>812400000</v>
      </c>
      <c r="J20" s="178"/>
      <c r="K20" s="179">
        <v>367200000</v>
      </c>
      <c r="L20" s="179">
        <v>295700000</v>
      </c>
      <c r="M20" s="177">
        <v>662900000</v>
      </c>
      <c r="N20" s="178"/>
      <c r="O20" s="179">
        <v>414100000</v>
      </c>
      <c r="P20" s="179">
        <v>284600000</v>
      </c>
      <c r="Q20" s="177">
        <v>698700000</v>
      </c>
      <c r="R20" s="178"/>
      <c r="S20" s="177">
        <v>1722700000</v>
      </c>
      <c r="T20" s="177">
        <v>1148500000</v>
      </c>
      <c r="U20" s="177">
        <v>2871100000</v>
      </c>
    </row>
    <row r="21" spans="1:21" ht="12.4" customHeight="1" x14ac:dyDescent="0.2">
      <c r="A21" s="462"/>
      <c r="B21" s="462"/>
      <c r="C21" s="489"/>
      <c r="D21" s="489"/>
      <c r="E21" s="489"/>
      <c r="F21" s="85"/>
      <c r="G21" s="489"/>
      <c r="H21" s="489"/>
      <c r="I21" s="489"/>
      <c r="J21" s="85"/>
      <c r="K21" s="35"/>
      <c r="L21" s="35"/>
      <c r="M21" s="35"/>
      <c r="N21" s="85"/>
      <c r="O21" s="35"/>
      <c r="P21" s="35"/>
      <c r="Q21" s="35"/>
      <c r="R21" s="85"/>
      <c r="S21" s="489"/>
      <c r="T21" s="489"/>
      <c r="U21" s="489"/>
    </row>
    <row r="22" spans="1:21" ht="12.4" customHeight="1" x14ac:dyDescent="0.2">
      <c r="A22" s="26"/>
      <c r="B22" s="478" t="s">
        <v>80</v>
      </c>
      <c r="C22" s="489">
        <v>25800000</v>
      </c>
      <c r="D22" s="190">
        <v>1500000</v>
      </c>
      <c r="E22" s="489">
        <v>27300000</v>
      </c>
      <c r="F22" s="84"/>
      <c r="G22" s="489">
        <v>35400000</v>
      </c>
      <c r="H22" s="489">
        <v>1400000</v>
      </c>
      <c r="I22" s="489">
        <v>36800000</v>
      </c>
      <c r="J22" s="84"/>
      <c r="K22" s="488">
        <v>6400000</v>
      </c>
      <c r="L22" s="488">
        <v>1600000</v>
      </c>
      <c r="M22" s="489">
        <v>7900000</v>
      </c>
      <c r="N22" s="84"/>
      <c r="O22" s="488">
        <v>5900000</v>
      </c>
      <c r="P22" s="488">
        <v>1600000</v>
      </c>
      <c r="Q22" s="489">
        <v>7500000</v>
      </c>
      <c r="R22" s="84"/>
      <c r="S22" s="489">
        <v>73500000</v>
      </c>
      <c r="T22" s="489">
        <v>6000000</v>
      </c>
      <c r="U22" s="489">
        <v>79500000</v>
      </c>
    </row>
    <row r="23" spans="1:21" ht="12.4" customHeight="1" x14ac:dyDescent="0.2">
      <c r="A23" s="26"/>
      <c r="B23" s="478" t="s">
        <v>81</v>
      </c>
      <c r="C23" s="489">
        <v>22000000</v>
      </c>
      <c r="D23" s="489">
        <v>24000000</v>
      </c>
      <c r="E23" s="190">
        <v>46000000</v>
      </c>
      <c r="F23" s="83"/>
      <c r="G23" s="489">
        <v>59500000</v>
      </c>
      <c r="H23" s="189">
        <v>27100000</v>
      </c>
      <c r="I23" s="189">
        <v>86600000</v>
      </c>
      <c r="J23" s="84"/>
      <c r="K23" s="489">
        <v>115200000</v>
      </c>
      <c r="L23" s="488">
        <v>30500000</v>
      </c>
      <c r="M23" s="489">
        <v>145700000</v>
      </c>
      <c r="N23" s="188"/>
      <c r="O23" s="489">
        <v>114400000</v>
      </c>
      <c r="P23" s="488">
        <v>39400000</v>
      </c>
      <c r="Q23" s="489">
        <v>153800000</v>
      </c>
      <c r="R23" s="84"/>
      <c r="S23" s="489">
        <v>311100000</v>
      </c>
      <c r="T23" s="489">
        <v>121000000</v>
      </c>
      <c r="U23" s="489">
        <v>432100000</v>
      </c>
    </row>
    <row r="24" spans="1:21" ht="12.4" customHeight="1" x14ac:dyDescent="0.2">
      <c r="A24" s="26"/>
      <c r="B24" s="478" t="s">
        <v>82</v>
      </c>
      <c r="C24" s="489">
        <v>2000000</v>
      </c>
      <c r="D24" s="489">
        <v>24400000</v>
      </c>
      <c r="E24" s="489">
        <v>26400000</v>
      </c>
      <c r="F24" s="84"/>
      <c r="G24" s="489">
        <v>0</v>
      </c>
      <c r="H24" s="489">
        <v>26800000</v>
      </c>
      <c r="I24" s="489">
        <v>26800000</v>
      </c>
      <c r="J24" s="84"/>
      <c r="K24" s="488">
        <v>1400000</v>
      </c>
      <c r="L24" s="488">
        <v>24200000</v>
      </c>
      <c r="M24" s="489">
        <v>25600000</v>
      </c>
      <c r="N24" s="84"/>
      <c r="O24" s="488">
        <v>3600000</v>
      </c>
      <c r="P24" s="488">
        <v>25200000</v>
      </c>
      <c r="Q24" s="489">
        <v>28700000</v>
      </c>
      <c r="R24" s="84"/>
      <c r="S24" s="489">
        <v>7000000</v>
      </c>
      <c r="T24" s="489">
        <v>100600000</v>
      </c>
      <c r="U24" s="489">
        <v>107600000</v>
      </c>
    </row>
    <row r="25" spans="1:21" ht="12.4" customHeight="1" x14ac:dyDescent="0.2">
      <c r="A25" s="125"/>
      <c r="B25" s="486" t="s">
        <v>83</v>
      </c>
      <c r="C25" s="181">
        <v>177700000</v>
      </c>
      <c r="D25" s="181">
        <v>169800000</v>
      </c>
      <c r="E25" s="181">
        <v>347500000</v>
      </c>
      <c r="F25" s="174"/>
      <c r="G25" s="181">
        <v>249800000</v>
      </c>
      <c r="H25" s="181">
        <v>196900000</v>
      </c>
      <c r="I25" s="181">
        <v>446700000</v>
      </c>
      <c r="J25" s="174"/>
      <c r="K25" s="182">
        <v>234100000</v>
      </c>
      <c r="L25" s="182">
        <v>207600000</v>
      </c>
      <c r="M25" s="181">
        <v>441700000</v>
      </c>
      <c r="N25" s="174"/>
      <c r="O25" s="182">
        <v>303700000</v>
      </c>
      <c r="P25" s="182">
        <v>209500000</v>
      </c>
      <c r="Q25" s="181">
        <v>513200000</v>
      </c>
      <c r="R25" s="174"/>
      <c r="S25" s="181">
        <v>965200000</v>
      </c>
      <c r="T25" s="181">
        <v>783800000</v>
      </c>
      <c r="U25" s="181">
        <v>1749000000</v>
      </c>
    </row>
    <row r="26" spans="1:21" ht="12.4" customHeight="1" x14ac:dyDescent="0.2">
      <c r="A26" s="125"/>
      <c r="B26" s="486" t="s">
        <v>84</v>
      </c>
      <c r="C26" s="181">
        <v>31400000</v>
      </c>
      <c r="D26" s="181">
        <v>1800000</v>
      </c>
      <c r="E26" s="181">
        <v>33200000</v>
      </c>
      <c r="F26" s="174"/>
      <c r="G26" s="181">
        <v>30800000</v>
      </c>
      <c r="H26" s="181">
        <v>1500000</v>
      </c>
      <c r="I26" s="181">
        <v>32300000</v>
      </c>
      <c r="J26" s="174"/>
      <c r="K26" s="182">
        <v>44700000</v>
      </c>
      <c r="L26" s="182">
        <v>1800000</v>
      </c>
      <c r="M26" s="181">
        <v>46500000</v>
      </c>
      <c r="N26" s="174"/>
      <c r="O26" s="182">
        <v>28600000</v>
      </c>
      <c r="P26" s="182">
        <v>1600000</v>
      </c>
      <c r="Q26" s="181">
        <v>30200000</v>
      </c>
      <c r="R26" s="174"/>
      <c r="S26" s="181">
        <v>135500000</v>
      </c>
      <c r="T26" s="181">
        <v>6700000</v>
      </c>
      <c r="U26" s="181">
        <v>142200000</v>
      </c>
    </row>
    <row r="27" spans="1:21" ht="12.4" customHeight="1" x14ac:dyDescent="0.2">
      <c r="A27" s="26"/>
      <c r="B27" s="478" t="s">
        <v>85</v>
      </c>
      <c r="C27" s="489">
        <v>449100000</v>
      </c>
      <c r="D27" s="489">
        <v>259400000</v>
      </c>
      <c r="E27" s="489">
        <v>708400000</v>
      </c>
      <c r="F27" s="84"/>
      <c r="G27" s="489">
        <v>390400000</v>
      </c>
      <c r="H27" s="489">
        <v>288000000</v>
      </c>
      <c r="I27" s="489">
        <v>678400000</v>
      </c>
      <c r="J27" s="84"/>
      <c r="K27" s="488">
        <v>414900000</v>
      </c>
      <c r="L27" s="488">
        <v>281300000</v>
      </c>
      <c r="M27" s="489">
        <v>696200000</v>
      </c>
      <c r="N27" s="84"/>
      <c r="O27" s="488">
        <v>463400000</v>
      </c>
      <c r="P27" s="488">
        <v>318800000</v>
      </c>
      <c r="Q27" s="489">
        <v>782200000</v>
      </c>
      <c r="R27" s="84"/>
      <c r="S27" s="489">
        <v>1717800000</v>
      </c>
      <c r="T27" s="489">
        <v>1147400000</v>
      </c>
      <c r="U27" s="489">
        <v>2865200000</v>
      </c>
    </row>
    <row r="28" spans="1:21" ht="12.4" customHeight="1" x14ac:dyDescent="0.2">
      <c r="A28" s="125"/>
      <c r="B28" s="486" t="s">
        <v>86</v>
      </c>
      <c r="C28" s="181">
        <v>12800000</v>
      </c>
      <c r="D28" s="181">
        <v>38900000</v>
      </c>
      <c r="E28" s="181">
        <v>51700000</v>
      </c>
      <c r="F28" s="174"/>
      <c r="G28" s="181">
        <v>51400000</v>
      </c>
      <c r="H28" s="181">
        <v>42400000</v>
      </c>
      <c r="I28" s="181">
        <v>93800000</v>
      </c>
      <c r="J28" s="174"/>
      <c r="K28" s="181">
        <v>39700000</v>
      </c>
      <c r="L28" s="182">
        <v>41500000</v>
      </c>
      <c r="M28" s="181">
        <v>81200000</v>
      </c>
      <c r="N28" s="174"/>
      <c r="O28" s="181">
        <v>59300000</v>
      </c>
      <c r="P28" s="182">
        <v>43900000</v>
      </c>
      <c r="Q28" s="181">
        <v>103200000</v>
      </c>
      <c r="R28" s="174"/>
      <c r="S28" s="181">
        <v>163200000</v>
      </c>
      <c r="T28" s="181">
        <v>166700000</v>
      </c>
      <c r="U28" s="181">
        <v>329900000</v>
      </c>
    </row>
    <row r="29" spans="1:21" ht="12.4" customHeight="1" x14ac:dyDescent="0.2">
      <c r="A29" s="7"/>
      <c r="B29" s="482" t="s">
        <v>87</v>
      </c>
      <c r="C29" s="11">
        <v>205400000</v>
      </c>
      <c r="D29" s="11">
        <v>109100000</v>
      </c>
      <c r="E29" s="11">
        <v>314500000</v>
      </c>
      <c r="F29" s="180"/>
      <c r="G29" s="11">
        <v>226500000</v>
      </c>
      <c r="H29" s="11">
        <v>131300000</v>
      </c>
      <c r="I29" s="11">
        <v>357800000</v>
      </c>
      <c r="J29" s="180"/>
      <c r="K29" s="10">
        <v>203000000</v>
      </c>
      <c r="L29" s="10">
        <v>97500000</v>
      </c>
      <c r="M29" s="11">
        <v>300500000</v>
      </c>
      <c r="N29" s="180"/>
      <c r="O29" s="10">
        <v>249700000</v>
      </c>
      <c r="P29" s="10">
        <v>112800000</v>
      </c>
      <c r="Q29" s="11">
        <v>362600000</v>
      </c>
      <c r="R29" s="180"/>
      <c r="S29" s="11">
        <v>884600000</v>
      </c>
      <c r="T29" s="11">
        <v>450700000</v>
      </c>
      <c r="U29" s="11">
        <v>1335400000</v>
      </c>
    </row>
    <row r="30" spans="1:21" ht="18.75" customHeight="1" x14ac:dyDescent="0.2">
      <c r="A30" s="26"/>
      <c r="B30" s="478" t="s">
        <v>88</v>
      </c>
      <c r="C30" s="489">
        <v>47700000</v>
      </c>
      <c r="D30" s="489">
        <v>26200000</v>
      </c>
      <c r="E30" s="489">
        <v>74000000</v>
      </c>
      <c r="F30" s="83"/>
      <c r="G30" s="489">
        <v>66800000</v>
      </c>
      <c r="H30" s="489">
        <v>36300000</v>
      </c>
      <c r="I30" s="489">
        <v>103200000</v>
      </c>
      <c r="J30" s="84"/>
      <c r="K30" s="488">
        <v>83800000</v>
      </c>
      <c r="L30" s="488">
        <v>43400000</v>
      </c>
      <c r="M30" s="489">
        <v>127200000</v>
      </c>
      <c r="N30" s="188"/>
      <c r="O30" s="488">
        <v>92100000</v>
      </c>
      <c r="P30" s="488">
        <v>51100000</v>
      </c>
      <c r="Q30" s="489">
        <v>143200000</v>
      </c>
      <c r="R30" s="84"/>
      <c r="S30" s="489">
        <v>290400000</v>
      </c>
      <c r="T30" s="489">
        <v>157000000</v>
      </c>
      <c r="U30" s="489">
        <v>447500000</v>
      </c>
    </row>
    <row r="31" spans="1:21" ht="18.75" customHeight="1" x14ac:dyDescent="0.2">
      <c r="A31" s="7"/>
      <c r="B31" s="482" t="s">
        <v>89</v>
      </c>
      <c r="C31" s="11">
        <v>45400000</v>
      </c>
      <c r="D31" s="11">
        <v>67600000</v>
      </c>
      <c r="E31" s="11">
        <v>113000000</v>
      </c>
      <c r="F31" s="180"/>
      <c r="G31" s="11">
        <v>60400000</v>
      </c>
      <c r="H31" s="11">
        <v>81500000</v>
      </c>
      <c r="I31" s="11">
        <v>141900000</v>
      </c>
      <c r="J31" s="180"/>
      <c r="K31" s="10">
        <v>68400000</v>
      </c>
      <c r="L31" s="10">
        <v>84900000</v>
      </c>
      <c r="M31" s="11">
        <v>153300000</v>
      </c>
      <c r="N31" s="180"/>
      <c r="O31" s="10">
        <v>39000000</v>
      </c>
      <c r="P31" s="10">
        <v>90700000</v>
      </c>
      <c r="Q31" s="11">
        <v>129700000</v>
      </c>
      <c r="R31" s="180"/>
      <c r="S31" s="11">
        <v>213200000</v>
      </c>
      <c r="T31" s="11">
        <v>324700000</v>
      </c>
      <c r="U31" s="11">
        <v>537900000</v>
      </c>
    </row>
    <row r="32" spans="1:21" ht="12.4" customHeight="1" x14ac:dyDescent="0.2">
      <c r="A32" s="26"/>
      <c r="B32" s="478" t="s">
        <v>90</v>
      </c>
      <c r="C32" s="489">
        <v>296300000</v>
      </c>
      <c r="D32" s="489">
        <v>76600000</v>
      </c>
      <c r="E32" s="489">
        <v>372900000</v>
      </c>
      <c r="F32" s="84"/>
      <c r="G32" s="489">
        <v>380900000</v>
      </c>
      <c r="H32" s="489">
        <v>99300000</v>
      </c>
      <c r="I32" s="489">
        <v>480200000</v>
      </c>
      <c r="J32" s="84"/>
      <c r="K32" s="488">
        <v>412900000</v>
      </c>
      <c r="L32" s="488">
        <v>114800000</v>
      </c>
      <c r="M32" s="489">
        <v>527700000</v>
      </c>
      <c r="N32" s="84"/>
      <c r="O32" s="488">
        <v>519800000</v>
      </c>
      <c r="P32" s="488">
        <v>129200000</v>
      </c>
      <c r="Q32" s="489">
        <v>649000000</v>
      </c>
      <c r="R32" s="84"/>
      <c r="S32" s="489">
        <v>1609800000</v>
      </c>
      <c r="T32" s="489">
        <v>419900000</v>
      </c>
      <c r="U32" s="489">
        <v>2029800000</v>
      </c>
    </row>
    <row r="33" spans="1:21" ht="12.4" customHeight="1" x14ac:dyDescent="0.2">
      <c r="A33" s="125"/>
      <c r="B33" s="486" t="s">
        <v>91</v>
      </c>
      <c r="C33" s="173">
        <v>1300000</v>
      </c>
      <c r="D33" s="173">
        <v>6800000</v>
      </c>
      <c r="E33" s="173">
        <v>8100000</v>
      </c>
      <c r="F33" s="187"/>
      <c r="G33" s="173">
        <v>200000</v>
      </c>
      <c r="H33" s="173">
        <v>6700000</v>
      </c>
      <c r="I33" s="173">
        <v>6900000</v>
      </c>
      <c r="J33" s="174"/>
      <c r="K33" s="173">
        <v>100000</v>
      </c>
      <c r="L33" s="175">
        <v>7300000</v>
      </c>
      <c r="M33" s="173">
        <v>7300000</v>
      </c>
      <c r="N33" s="186"/>
      <c r="O33" s="173">
        <v>100000</v>
      </c>
      <c r="P33" s="175">
        <v>6800000</v>
      </c>
      <c r="Q33" s="173">
        <v>6900000</v>
      </c>
      <c r="R33" s="174"/>
      <c r="S33" s="173">
        <v>1600000</v>
      </c>
      <c r="T33" s="173">
        <v>27600000</v>
      </c>
      <c r="U33" s="173">
        <v>29200000</v>
      </c>
    </row>
    <row r="34" spans="1:21" ht="12.4" customHeight="1" x14ac:dyDescent="0.2">
      <c r="A34" s="486" t="s">
        <v>92</v>
      </c>
      <c r="B34" s="125"/>
      <c r="C34" s="177">
        <v>1316900000</v>
      </c>
      <c r="D34" s="177">
        <v>806200000</v>
      </c>
      <c r="E34" s="177">
        <v>2123100000</v>
      </c>
      <c r="F34" s="178"/>
      <c r="G34" s="177">
        <v>1552100000</v>
      </c>
      <c r="H34" s="177">
        <v>939200000</v>
      </c>
      <c r="I34" s="177">
        <v>2491300000</v>
      </c>
      <c r="J34" s="178"/>
      <c r="K34" s="179">
        <v>1624400000</v>
      </c>
      <c r="L34" s="179">
        <v>936300000</v>
      </c>
      <c r="M34" s="177">
        <v>2560700000</v>
      </c>
      <c r="N34" s="178"/>
      <c r="O34" s="179">
        <v>1879600000</v>
      </c>
      <c r="P34" s="179">
        <v>1030600000</v>
      </c>
      <c r="Q34" s="177">
        <v>2910200000</v>
      </c>
      <c r="R34" s="178"/>
      <c r="S34" s="177">
        <v>6373000000</v>
      </c>
      <c r="T34" s="177">
        <v>3712200000</v>
      </c>
      <c r="U34" s="177">
        <v>10085200000</v>
      </c>
    </row>
    <row r="35" spans="1:21" ht="12.4" customHeight="1" x14ac:dyDescent="0.2">
      <c r="A35" s="462"/>
      <c r="B35" s="462"/>
      <c r="C35" s="489"/>
      <c r="D35" s="489"/>
      <c r="E35" s="489"/>
      <c r="F35" s="85"/>
      <c r="G35" s="489"/>
      <c r="H35" s="489"/>
      <c r="I35" s="489"/>
      <c r="J35" s="85"/>
      <c r="K35" s="35"/>
      <c r="L35" s="35"/>
      <c r="M35" s="35"/>
      <c r="N35" s="85"/>
      <c r="O35" s="35"/>
      <c r="P35" s="35"/>
      <c r="Q35" s="35"/>
      <c r="R35" s="85"/>
      <c r="S35" s="489"/>
      <c r="T35" s="489"/>
      <c r="U35" s="489"/>
    </row>
    <row r="36" spans="1:21" ht="12.4" customHeight="1" x14ac:dyDescent="0.2">
      <c r="A36" s="26"/>
      <c r="B36" s="478" t="s">
        <v>93</v>
      </c>
      <c r="C36" s="489">
        <v>0</v>
      </c>
      <c r="D36" s="190">
        <v>1900000</v>
      </c>
      <c r="E36" s="489">
        <v>1900000</v>
      </c>
      <c r="F36" s="84"/>
      <c r="G36" s="489">
        <v>0</v>
      </c>
      <c r="H36" s="489">
        <v>4800000</v>
      </c>
      <c r="I36" s="489">
        <v>4800000</v>
      </c>
      <c r="J36" s="185"/>
      <c r="K36" s="488">
        <v>0</v>
      </c>
      <c r="L36" s="488">
        <v>16200000</v>
      </c>
      <c r="M36" s="489">
        <v>16200000</v>
      </c>
      <c r="N36" s="185"/>
      <c r="O36" s="488">
        <v>0</v>
      </c>
      <c r="P36" s="488">
        <v>23000000</v>
      </c>
      <c r="Q36" s="489">
        <v>23000000</v>
      </c>
      <c r="R36" s="84"/>
      <c r="S36" s="489">
        <v>0</v>
      </c>
      <c r="T36" s="489">
        <v>45900000</v>
      </c>
      <c r="U36" s="489">
        <v>45900000</v>
      </c>
    </row>
    <row r="37" spans="1:21" ht="12.4" customHeight="1" x14ac:dyDescent="0.2">
      <c r="A37" s="26"/>
      <c r="B37" s="478" t="s">
        <v>94</v>
      </c>
      <c r="C37" s="164">
        <v>87800000</v>
      </c>
      <c r="D37" s="164">
        <v>8800000</v>
      </c>
      <c r="E37" s="164">
        <v>96600000</v>
      </c>
      <c r="F37" s="84"/>
      <c r="G37" s="164">
        <v>124400000</v>
      </c>
      <c r="H37" s="164">
        <v>14300000</v>
      </c>
      <c r="I37" s="164">
        <v>138700000</v>
      </c>
      <c r="J37" s="185"/>
      <c r="K37" s="164">
        <v>131300000</v>
      </c>
      <c r="L37" s="164">
        <v>20000000</v>
      </c>
      <c r="M37" s="164">
        <v>151300000</v>
      </c>
      <c r="N37" s="185"/>
      <c r="O37" s="164">
        <v>142500000</v>
      </c>
      <c r="P37" s="164">
        <v>30000000</v>
      </c>
      <c r="Q37" s="164">
        <v>172500000</v>
      </c>
      <c r="R37" s="84"/>
      <c r="S37" s="164">
        <v>486000000</v>
      </c>
      <c r="T37" s="164">
        <v>73200000</v>
      </c>
      <c r="U37" s="164">
        <v>559200000</v>
      </c>
    </row>
    <row r="38" spans="1:21" ht="12.4" customHeight="1" x14ac:dyDescent="0.2">
      <c r="A38" s="482" t="s">
        <v>95</v>
      </c>
      <c r="B38" s="125"/>
      <c r="C38" s="177">
        <v>87800000</v>
      </c>
      <c r="D38" s="177">
        <v>10600000</v>
      </c>
      <c r="E38" s="177">
        <v>98500000</v>
      </c>
      <c r="F38" s="183"/>
      <c r="G38" s="177">
        <v>124400000</v>
      </c>
      <c r="H38" s="177">
        <v>19100000</v>
      </c>
      <c r="I38" s="177">
        <v>143500000</v>
      </c>
      <c r="J38" s="184"/>
      <c r="K38" s="177">
        <v>131300000</v>
      </c>
      <c r="L38" s="177">
        <v>36300000</v>
      </c>
      <c r="M38" s="177">
        <v>167600000</v>
      </c>
      <c r="N38" s="184"/>
      <c r="O38" s="177">
        <v>142500000</v>
      </c>
      <c r="P38" s="177">
        <v>53100000</v>
      </c>
      <c r="Q38" s="177">
        <v>195500000</v>
      </c>
      <c r="R38" s="183"/>
      <c r="S38" s="177">
        <v>486000000</v>
      </c>
      <c r="T38" s="177">
        <v>119000000</v>
      </c>
      <c r="U38" s="177">
        <v>605100000</v>
      </c>
    </row>
    <row r="39" spans="1:21" ht="12.4" customHeight="1" x14ac:dyDescent="0.2">
      <c r="A39" s="462"/>
      <c r="B39" s="462"/>
      <c r="C39" s="489"/>
      <c r="D39" s="489"/>
      <c r="E39" s="489"/>
      <c r="F39" s="85"/>
      <c r="G39" s="489"/>
      <c r="H39" s="489"/>
      <c r="I39" s="489"/>
      <c r="J39" s="85"/>
      <c r="K39" s="35"/>
      <c r="L39" s="35"/>
      <c r="M39" s="35"/>
      <c r="N39" s="85"/>
      <c r="O39" s="35"/>
      <c r="P39" s="35"/>
      <c r="Q39" s="35"/>
      <c r="R39" s="85"/>
      <c r="S39" s="489"/>
      <c r="T39" s="489"/>
      <c r="U39" s="489"/>
    </row>
    <row r="40" spans="1:21" ht="12.4" customHeight="1" x14ac:dyDescent="0.2">
      <c r="A40" s="26"/>
      <c r="B40" s="478" t="s">
        <v>96</v>
      </c>
      <c r="C40" s="489">
        <v>34100000</v>
      </c>
      <c r="D40" s="489">
        <v>140500000</v>
      </c>
      <c r="E40" s="489">
        <v>174600000</v>
      </c>
      <c r="F40" s="84"/>
      <c r="G40" s="489">
        <v>47100000</v>
      </c>
      <c r="H40" s="489">
        <v>159600000</v>
      </c>
      <c r="I40" s="489">
        <v>206600000</v>
      </c>
      <c r="J40" s="84"/>
      <c r="K40" s="489">
        <v>19600000</v>
      </c>
      <c r="L40" s="489">
        <v>163500000</v>
      </c>
      <c r="M40" s="489">
        <v>183200000</v>
      </c>
      <c r="N40" s="84"/>
      <c r="O40" s="489">
        <v>14100000</v>
      </c>
      <c r="P40" s="489">
        <v>178700000</v>
      </c>
      <c r="Q40" s="489">
        <v>192800000</v>
      </c>
      <c r="R40" s="84"/>
      <c r="S40" s="489">
        <v>114900000</v>
      </c>
      <c r="T40" s="489">
        <v>642200000</v>
      </c>
      <c r="U40" s="489">
        <v>757200000</v>
      </c>
    </row>
    <row r="41" spans="1:21" ht="12.4" customHeight="1" x14ac:dyDescent="0.2">
      <c r="A41" s="26"/>
      <c r="B41" s="478" t="s">
        <v>97</v>
      </c>
      <c r="C41" s="489">
        <v>25800000</v>
      </c>
      <c r="D41" s="489">
        <v>24000000</v>
      </c>
      <c r="E41" s="489">
        <v>49800000</v>
      </c>
      <c r="F41" s="84"/>
      <c r="G41" s="489">
        <v>22400000</v>
      </c>
      <c r="H41" s="489">
        <v>18800000</v>
      </c>
      <c r="I41" s="489">
        <v>41200000</v>
      </c>
      <c r="J41" s="84"/>
      <c r="K41" s="489">
        <v>14600000</v>
      </c>
      <c r="L41" s="489">
        <v>20700000</v>
      </c>
      <c r="M41" s="489">
        <v>35300000</v>
      </c>
      <c r="N41" s="84"/>
      <c r="O41" s="489">
        <v>17800000</v>
      </c>
      <c r="P41" s="489">
        <v>23800000</v>
      </c>
      <c r="Q41" s="489">
        <v>41600000</v>
      </c>
      <c r="R41" s="84"/>
      <c r="S41" s="489">
        <v>80500000</v>
      </c>
      <c r="T41" s="489">
        <v>87300000</v>
      </c>
      <c r="U41" s="489">
        <v>167800000</v>
      </c>
    </row>
    <row r="42" spans="1:21" ht="12.4" customHeight="1" x14ac:dyDescent="0.2">
      <c r="A42" s="7"/>
      <c r="B42" s="482" t="s">
        <v>98</v>
      </c>
      <c r="C42" s="11">
        <v>122400000</v>
      </c>
      <c r="D42" s="11">
        <v>73800000</v>
      </c>
      <c r="E42" s="11">
        <v>196200000</v>
      </c>
      <c r="F42" s="180"/>
      <c r="G42" s="11">
        <v>101500000</v>
      </c>
      <c r="H42" s="11">
        <v>85100000</v>
      </c>
      <c r="I42" s="11">
        <v>186600000</v>
      </c>
      <c r="J42" s="180"/>
      <c r="K42" s="11">
        <v>52900000</v>
      </c>
      <c r="L42" s="11">
        <v>84100000</v>
      </c>
      <c r="M42" s="11">
        <v>137100000</v>
      </c>
      <c r="N42" s="180"/>
      <c r="O42" s="11">
        <v>8000000</v>
      </c>
      <c r="P42" s="11">
        <v>90300000</v>
      </c>
      <c r="Q42" s="11">
        <v>98300000</v>
      </c>
      <c r="R42" s="180"/>
      <c r="S42" s="11">
        <v>284900000</v>
      </c>
      <c r="T42" s="11">
        <v>333300000</v>
      </c>
      <c r="U42" s="11">
        <v>618200000</v>
      </c>
    </row>
    <row r="43" spans="1:21" ht="12.4" customHeight="1" x14ac:dyDescent="0.2">
      <c r="A43" s="462"/>
      <c r="B43" s="460" t="s">
        <v>99</v>
      </c>
      <c r="C43" s="19">
        <v>23700000</v>
      </c>
      <c r="D43" s="19">
        <v>123800000</v>
      </c>
      <c r="E43" s="19">
        <v>147500000</v>
      </c>
      <c r="F43" s="85"/>
      <c r="G43" s="19">
        <v>13000000</v>
      </c>
      <c r="H43" s="19">
        <v>127800000</v>
      </c>
      <c r="I43" s="19">
        <v>140800000</v>
      </c>
      <c r="J43" s="85"/>
      <c r="K43" s="19">
        <v>12600000</v>
      </c>
      <c r="L43" s="19">
        <v>128000000</v>
      </c>
      <c r="M43" s="19">
        <v>140600000</v>
      </c>
      <c r="N43" s="85"/>
      <c r="O43" s="19">
        <v>26200000</v>
      </c>
      <c r="P43" s="19">
        <v>126000000</v>
      </c>
      <c r="Q43" s="19">
        <v>152200000</v>
      </c>
      <c r="R43" s="85"/>
      <c r="S43" s="19">
        <v>75500000</v>
      </c>
      <c r="T43" s="19">
        <v>505700000</v>
      </c>
      <c r="U43" s="19">
        <v>581200000</v>
      </c>
    </row>
    <row r="44" spans="1:21" ht="12.4" customHeight="1" x14ac:dyDescent="0.2">
      <c r="A44" s="26"/>
      <c r="B44" s="478" t="s">
        <v>100</v>
      </c>
      <c r="C44" s="164">
        <v>8800000</v>
      </c>
      <c r="D44" s="164">
        <v>2500000</v>
      </c>
      <c r="E44" s="164">
        <v>11300000</v>
      </c>
      <c r="F44" s="84"/>
      <c r="G44" s="164">
        <v>8200000</v>
      </c>
      <c r="H44" s="164">
        <v>3200000</v>
      </c>
      <c r="I44" s="164">
        <v>11500000</v>
      </c>
      <c r="J44" s="84"/>
      <c r="K44" s="164">
        <v>8600000</v>
      </c>
      <c r="L44" s="164">
        <v>3000000</v>
      </c>
      <c r="M44" s="164">
        <v>11600000</v>
      </c>
      <c r="N44" s="84"/>
      <c r="O44" s="164">
        <v>9500000</v>
      </c>
      <c r="P44" s="164">
        <v>2900000</v>
      </c>
      <c r="Q44" s="164">
        <v>12400000</v>
      </c>
      <c r="R44" s="84"/>
      <c r="S44" s="164">
        <v>35100000</v>
      </c>
      <c r="T44" s="164">
        <v>11600000</v>
      </c>
      <c r="U44" s="164">
        <v>46700000</v>
      </c>
    </row>
    <row r="45" spans="1:21" ht="12.4" customHeight="1" x14ac:dyDescent="0.2">
      <c r="A45" s="486" t="s">
        <v>101</v>
      </c>
      <c r="B45" s="125"/>
      <c r="C45" s="177">
        <v>214800000</v>
      </c>
      <c r="D45" s="177">
        <v>364600000</v>
      </c>
      <c r="E45" s="177">
        <v>579300000</v>
      </c>
      <c r="F45" s="178"/>
      <c r="G45" s="177">
        <v>192200000</v>
      </c>
      <c r="H45" s="177">
        <v>394500000</v>
      </c>
      <c r="I45" s="177">
        <v>586700000</v>
      </c>
      <c r="J45" s="178"/>
      <c r="K45" s="177">
        <v>108400000</v>
      </c>
      <c r="L45" s="177">
        <v>399300000</v>
      </c>
      <c r="M45" s="177">
        <v>507700000</v>
      </c>
      <c r="N45" s="178"/>
      <c r="O45" s="177">
        <v>75600000</v>
      </c>
      <c r="P45" s="177">
        <v>421700000</v>
      </c>
      <c r="Q45" s="177">
        <v>497300000</v>
      </c>
      <c r="R45" s="178"/>
      <c r="S45" s="177">
        <v>591000000</v>
      </c>
      <c r="T45" s="177">
        <v>1580100000</v>
      </c>
      <c r="U45" s="177">
        <v>2171000000</v>
      </c>
    </row>
    <row r="46" spans="1:21" ht="12.4" customHeight="1" x14ac:dyDescent="0.2">
      <c r="A46" s="462"/>
      <c r="B46" s="462"/>
      <c r="C46" s="19"/>
      <c r="D46" s="19"/>
      <c r="E46" s="19"/>
      <c r="F46" s="85"/>
      <c r="G46" s="19"/>
      <c r="H46" s="19"/>
      <c r="I46" s="19"/>
      <c r="J46" s="85"/>
      <c r="K46" s="13"/>
      <c r="L46" s="13"/>
      <c r="M46" s="13"/>
      <c r="N46" s="85"/>
      <c r="O46" s="13"/>
      <c r="P46" s="13"/>
      <c r="Q46" s="13"/>
      <c r="R46" s="85"/>
      <c r="S46" s="19"/>
      <c r="T46" s="19"/>
      <c r="U46" s="19"/>
    </row>
    <row r="47" spans="1:21" ht="12.4" customHeight="1" x14ac:dyDescent="0.2">
      <c r="A47" s="26"/>
      <c r="B47" s="478" t="s">
        <v>102</v>
      </c>
      <c r="C47" s="489">
        <v>227300000</v>
      </c>
      <c r="D47" s="489">
        <v>262600000</v>
      </c>
      <c r="E47" s="489">
        <v>489900000</v>
      </c>
      <c r="F47" s="84"/>
      <c r="G47" s="489">
        <v>274300000</v>
      </c>
      <c r="H47" s="489">
        <v>258600000</v>
      </c>
      <c r="I47" s="489">
        <v>532900000</v>
      </c>
      <c r="J47" s="84"/>
      <c r="K47" s="488">
        <v>260300000</v>
      </c>
      <c r="L47" s="489">
        <v>254200000</v>
      </c>
      <c r="M47" s="489">
        <v>514500000</v>
      </c>
      <c r="N47" s="84"/>
      <c r="O47" s="488">
        <v>272400000</v>
      </c>
      <c r="P47" s="489">
        <v>252800000</v>
      </c>
      <c r="Q47" s="489">
        <v>525200000</v>
      </c>
      <c r="R47" s="84"/>
      <c r="S47" s="489">
        <v>1034300000</v>
      </c>
      <c r="T47" s="489">
        <v>1028200000</v>
      </c>
      <c r="U47" s="489">
        <v>2062500000</v>
      </c>
    </row>
    <row r="48" spans="1:21" ht="12.4" customHeight="1" x14ac:dyDescent="0.2">
      <c r="A48" s="26"/>
      <c r="B48" s="478" t="s">
        <v>103</v>
      </c>
      <c r="C48" s="489">
        <v>66200000</v>
      </c>
      <c r="D48" s="489">
        <v>105100000</v>
      </c>
      <c r="E48" s="489">
        <v>171200000</v>
      </c>
      <c r="F48" s="84"/>
      <c r="G48" s="489">
        <v>68700000</v>
      </c>
      <c r="H48" s="489">
        <v>117600000</v>
      </c>
      <c r="I48" s="489">
        <v>186300000</v>
      </c>
      <c r="J48" s="84"/>
      <c r="K48" s="488">
        <v>69500000</v>
      </c>
      <c r="L48" s="489">
        <v>126500000</v>
      </c>
      <c r="M48" s="489">
        <v>196000000</v>
      </c>
      <c r="N48" s="84"/>
      <c r="O48" s="488">
        <v>74400000</v>
      </c>
      <c r="P48" s="489">
        <v>130400000</v>
      </c>
      <c r="Q48" s="489">
        <v>204800000</v>
      </c>
      <c r="R48" s="84"/>
      <c r="S48" s="489">
        <v>278800000</v>
      </c>
      <c r="T48" s="489">
        <v>479600000</v>
      </c>
      <c r="U48" s="489">
        <v>758300000</v>
      </c>
    </row>
    <row r="49" spans="1:21" ht="12.4" customHeight="1" x14ac:dyDescent="0.2">
      <c r="A49" s="125"/>
      <c r="B49" s="486" t="s">
        <v>104</v>
      </c>
      <c r="C49" s="181">
        <v>129200000</v>
      </c>
      <c r="D49" s="181">
        <v>25200000</v>
      </c>
      <c r="E49" s="181">
        <v>154400000</v>
      </c>
      <c r="F49" s="174"/>
      <c r="G49" s="181">
        <v>133000000</v>
      </c>
      <c r="H49" s="181">
        <v>26100000</v>
      </c>
      <c r="I49" s="181">
        <v>159100000</v>
      </c>
      <c r="J49" s="174"/>
      <c r="K49" s="182">
        <v>136000000</v>
      </c>
      <c r="L49" s="181">
        <v>27400000</v>
      </c>
      <c r="M49" s="181">
        <v>163500000</v>
      </c>
      <c r="N49" s="174"/>
      <c r="O49" s="182">
        <v>143500000</v>
      </c>
      <c r="P49" s="181">
        <v>25400000</v>
      </c>
      <c r="Q49" s="181">
        <v>168900000</v>
      </c>
      <c r="R49" s="174"/>
      <c r="S49" s="181">
        <v>541700000</v>
      </c>
      <c r="T49" s="181">
        <v>104200000</v>
      </c>
      <c r="U49" s="181">
        <v>645900000</v>
      </c>
    </row>
    <row r="50" spans="1:21" ht="12.4" customHeight="1" x14ac:dyDescent="0.2">
      <c r="A50" s="7"/>
      <c r="B50" s="482" t="s">
        <v>105</v>
      </c>
      <c r="C50" s="11">
        <v>0</v>
      </c>
      <c r="D50" s="11">
        <v>25800000</v>
      </c>
      <c r="E50" s="11">
        <v>25800000</v>
      </c>
      <c r="F50" s="180"/>
      <c r="G50" s="11">
        <v>1800000</v>
      </c>
      <c r="H50" s="11">
        <v>26000000</v>
      </c>
      <c r="I50" s="11">
        <v>27800000</v>
      </c>
      <c r="J50" s="180"/>
      <c r="K50" s="10">
        <v>-1100000</v>
      </c>
      <c r="L50" s="11">
        <v>28000000</v>
      </c>
      <c r="M50" s="11">
        <v>26900000</v>
      </c>
      <c r="N50" s="180"/>
      <c r="O50" s="10">
        <v>2900000</v>
      </c>
      <c r="P50" s="11">
        <v>27500000</v>
      </c>
      <c r="Q50" s="11">
        <v>30400000</v>
      </c>
      <c r="R50" s="180"/>
      <c r="S50" s="11">
        <v>3500000</v>
      </c>
      <c r="T50" s="11">
        <v>107400000</v>
      </c>
      <c r="U50" s="11">
        <v>110900000</v>
      </c>
    </row>
    <row r="51" spans="1:21" ht="12.4" customHeight="1" x14ac:dyDescent="0.2">
      <c r="A51" s="462"/>
      <c r="B51" s="460" t="s">
        <v>106</v>
      </c>
      <c r="C51" s="489">
        <v>38100000</v>
      </c>
      <c r="D51" s="489">
        <v>4000000</v>
      </c>
      <c r="E51" s="489">
        <v>42100000</v>
      </c>
      <c r="F51" s="85"/>
      <c r="G51" s="489">
        <v>39700000</v>
      </c>
      <c r="H51" s="489">
        <v>7700000</v>
      </c>
      <c r="I51" s="489">
        <v>47400000</v>
      </c>
      <c r="J51" s="85"/>
      <c r="K51" s="488">
        <v>42400000</v>
      </c>
      <c r="L51" s="489">
        <v>12000000</v>
      </c>
      <c r="M51" s="489">
        <v>54500000</v>
      </c>
      <c r="N51" s="85"/>
      <c r="O51" s="488">
        <v>41500000</v>
      </c>
      <c r="P51" s="489">
        <v>17500000</v>
      </c>
      <c r="Q51" s="489">
        <v>59000000</v>
      </c>
      <c r="R51" s="85"/>
      <c r="S51" s="489">
        <v>161700000</v>
      </c>
      <c r="T51" s="489">
        <v>41200000</v>
      </c>
      <c r="U51" s="489">
        <v>203000000</v>
      </c>
    </row>
    <row r="52" spans="1:21" ht="12.4" customHeight="1" x14ac:dyDescent="0.2">
      <c r="A52" s="462"/>
      <c r="B52" s="460" t="s">
        <v>107</v>
      </c>
      <c r="C52" s="489">
        <v>3100000</v>
      </c>
      <c r="D52" s="489">
        <v>500000</v>
      </c>
      <c r="E52" s="489">
        <v>3600000</v>
      </c>
      <c r="F52" s="85"/>
      <c r="G52" s="489">
        <v>2200000</v>
      </c>
      <c r="H52" s="489">
        <v>100000</v>
      </c>
      <c r="I52" s="489">
        <v>2300000</v>
      </c>
      <c r="J52" s="85"/>
      <c r="K52" s="488">
        <v>2200000</v>
      </c>
      <c r="L52" s="489">
        <v>100000</v>
      </c>
      <c r="M52" s="489">
        <v>2300000</v>
      </c>
      <c r="N52" s="85"/>
      <c r="O52" s="488">
        <v>1900000</v>
      </c>
      <c r="P52" s="489">
        <v>200000</v>
      </c>
      <c r="Q52" s="489">
        <v>2100000</v>
      </c>
      <c r="R52" s="85"/>
      <c r="S52" s="489">
        <v>9300000</v>
      </c>
      <c r="T52" s="489">
        <v>1000000</v>
      </c>
      <c r="U52" s="489">
        <v>10300000</v>
      </c>
    </row>
    <row r="53" spans="1:21" ht="12.4" customHeight="1" x14ac:dyDescent="0.2">
      <c r="A53" s="26"/>
      <c r="B53" s="478" t="s">
        <v>108</v>
      </c>
      <c r="C53" s="489">
        <v>0</v>
      </c>
      <c r="D53" s="489">
        <v>0</v>
      </c>
      <c r="E53" s="489">
        <v>0</v>
      </c>
      <c r="F53" s="84"/>
      <c r="G53" s="489">
        <v>0</v>
      </c>
      <c r="H53" s="489">
        <v>0</v>
      </c>
      <c r="I53" s="489">
        <v>0</v>
      </c>
      <c r="J53" s="84"/>
      <c r="K53" s="488">
        <v>0</v>
      </c>
      <c r="L53" s="489">
        <v>0</v>
      </c>
      <c r="M53" s="489">
        <v>0</v>
      </c>
      <c r="N53" s="84"/>
      <c r="O53" s="488">
        <v>21000000</v>
      </c>
      <c r="P53" s="489">
        <v>0</v>
      </c>
      <c r="Q53" s="489">
        <v>21000000</v>
      </c>
      <c r="R53" s="84"/>
      <c r="S53" s="489">
        <v>21000000</v>
      </c>
      <c r="T53" s="489">
        <v>0</v>
      </c>
      <c r="U53" s="489">
        <v>21000000</v>
      </c>
    </row>
    <row r="54" spans="1:21" ht="12.4" customHeight="1" x14ac:dyDescent="0.2">
      <c r="A54" s="26"/>
      <c r="B54" s="478" t="s">
        <v>109</v>
      </c>
      <c r="C54" s="164">
        <v>0</v>
      </c>
      <c r="D54" s="164">
        <v>0</v>
      </c>
      <c r="E54" s="164">
        <v>0</v>
      </c>
      <c r="F54" s="84"/>
      <c r="G54" s="164">
        <v>0</v>
      </c>
      <c r="H54" s="164">
        <v>0</v>
      </c>
      <c r="I54" s="164">
        <v>0</v>
      </c>
      <c r="J54" s="84"/>
      <c r="K54" s="164">
        <v>0</v>
      </c>
      <c r="L54" s="164">
        <v>0</v>
      </c>
      <c r="M54" s="164">
        <v>0</v>
      </c>
      <c r="N54" s="84"/>
      <c r="O54" s="164">
        <v>0</v>
      </c>
      <c r="P54" s="164">
        <v>0</v>
      </c>
      <c r="Q54" s="164">
        <v>0</v>
      </c>
      <c r="R54" s="84"/>
      <c r="S54" s="164">
        <v>0</v>
      </c>
      <c r="T54" s="164">
        <v>0</v>
      </c>
      <c r="U54" s="164">
        <v>0</v>
      </c>
    </row>
    <row r="55" spans="1:21" ht="12.4" customHeight="1" x14ac:dyDescent="0.2">
      <c r="A55" s="486" t="s">
        <v>110</v>
      </c>
      <c r="B55" s="125"/>
      <c r="C55" s="177">
        <v>463800000</v>
      </c>
      <c r="D55" s="177">
        <v>423300000</v>
      </c>
      <c r="E55" s="177">
        <v>887000000</v>
      </c>
      <c r="F55" s="178"/>
      <c r="G55" s="177">
        <v>519700000</v>
      </c>
      <c r="H55" s="177">
        <v>436100000</v>
      </c>
      <c r="I55" s="177">
        <v>955900000</v>
      </c>
      <c r="J55" s="178"/>
      <c r="K55" s="179">
        <v>509300000</v>
      </c>
      <c r="L55" s="179">
        <v>448300000</v>
      </c>
      <c r="M55" s="177">
        <v>957600000</v>
      </c>
      <c r="N55" s="178"/>
      <c r="O55" s="179">
        <v>557600000</v>
      </c>
      <c r="P55" s="179">
        <v>453900000</v>
      </c>
      <c r="Q55" s="177">
        <v>1011400000</v>
      </c>
      <c r="R55" s="178"/>
      <c r="S55" s="177">
        <v>2050400000</v>
      </c>
      <c r="T55" s="177">
        <v>1761600000</v>
      </c>
      <c r="U55" s="177">
        <v>3811900000</v>
      </c>
    </row>
    <row r="56" spans="1:21" ht="12.4" customHeight="1" x14ac:dyDescent="0.2">
      <c r="A56" s="26"/>
      <c r="B56" s="26"/>
      <c r="C56" s="489"/>
      <c r="D56" s="489"/>
      <c r="E56" s="489"/>
      <c r="F56" s="84"/>
      <c r="G56" s="489"/>
      <c r="H56" s="489"/>
      <c r="I56" s="489"/>
      <c r="J56" s="84"/>
      <c r="K56" s="35"/>
      <c r="L56" s="35"/>
      <c r="M56" s="35"/>
      <c r="N56" s="84"/>
      <c r="O56" s="35"/>
      <c r="P56" s="35"/>
      <c r="Q56" s="35"/>
      <c r="R56" s="84"/>
      <c r="S56" s="489"/>
      <c r="T56" s="489"/>
      <c r="U56" s="489"/>
    </row>
    <row r="57" spans="1:21" ht="12.4" customHeight="1" x14ac:dyDescent="0.2">
      <c r="A57" s="26"/>
      <c r="B57" s="478" t="s">
        <v>111</v>
      </c>
      <c r="C57" s="489">
        <v>0</v>
      </c>
      <c r="D57" s="489">
        <v>34700000</v>
      </c>
      <c r="E57" s="489">
        <v>34700000</v>
      </c>
      <c r="F57" s="84"/>
      <c r="G57" s="489">
        <v>0</v>
      </c>
      <c r="H57" s="489">
        <v>17400000</v>
      </c>
      <c r="I57" s="489">
        <v>17400000</v>
      </c>
      <c r="J57" s="84"/>
      <c r="K57" s="489">
        <v>0</v>
      </c>
      <c r="L57" s="488">
        <v>23700000</v>
      </c>
      <c r="M57" s="488">
        <v>23700000</v>
      </c>
      <c r="N57" s="84"/>
      <c r="O57" s="489">
        <v>0</v>
      </c>
      <c r="P57" s="488">
        <v>13800000</v>
      </c>
      <c r="Q57" s="489">
        <v>13800000</v>
      </c>
      <c r="R57" s="84"/>
      <c r="S57" s="489">
        <v>0</v>
      </c>
      <c r="T57" s="489">
        <v>89600000</v>
      </c>
      <c r="U57" s="489">
        <v>89600000</v>
      </c>
    </row>
    <row r="58" spans="1:21" ht="12.4" customHeight="1" x14ac:dyDescent="0.2">
      <c r="A58" s="125"/>
      <c r="B58" s="486" t="s">
        <v>112</v>
      </c>
      <c r="C58" s="173">
        <v>13700000</v>
      </c>
      <c r="D58" s="173">
        <v>25400000</v>
      </c>
      <c r="E58" s="173">
        <v>39100000</v>
      </c>
      <c r="F58" s="174"/>
      <c r="G58" s="173">
        <v>10300000</v>
      </c>
      <c r="H58" s="173">
        <v>22000000</v>
      </c>
      <c r="I58" s="173">
        <v>32200000</v>
      </c>
      <c r="J58" s="174"/>
      <c r="K58" s="175">
        <v>10800000</v>
      </c>
      <c r="L58" s="175">
        <v>26500000</v>
      </c>
      <c r="M58" s="175">
        <v>37300000</v>
      </c>
      <c r="N58" s="174"/>
      <c r="O58" s="175">
        <v>16200000</v>
      </c>
      <c r="P58" s="175">
        <v>26900000</v>
      </c>
      <c r="Q58" s="173">
        <v>43100000</v>
      </c>
      <c r="R58" s="174"/>
      <c r="S58" s="173">
        <v>50900000</v>
      </c>
      <c r="T58" s="173">
        <v>100800000</v>
      </c>
      <c r="U58" s="173">
        <v>151700000</v>
      </c>
    </row>
    <row r="59" spans="1:21" ht="16.149999999999999" customHeight="1" thickBot="1" x14ac:dyDescent="0.25">
      <c r="A59" s="591" t="s">
        <v>113</v>
      </c>
      <c r="B59" s="547"/>
      <c r="C59" s="157">
        <v>13700000</v>
      </c>
      <c r="D59" s="157">
        <v>60100000</v>
      </c>
      <c r="E59" s="157">
        <v>73800000</v>
      </c>
      <c r="F59" s="172"/>
      <c r="G59" s="157">
        <v>10300000</v>
      </c>
      <c r="H59" s="157">
        <v>39400000</v>
      </c>
      <c r="I59" s="157">
        <v>49600000</v>
      </c>
      <c r="J59" s="172"/>
      <c r="K59" s="159">
        <v>10800000</v>
      </c>
      <c r="L59" s="159">
        <v>50200000</v>
      </c>
      <c r="M59" s="159">
        <v>61000000</v>
      </c>
      <c r="N59" s="172"/>
      <c r="O59" s="159">
        <v>16200000</v>
      </c>
      <c r="P59" s="159">
        <v>40600000</v>
      </c>
      <c r="Q59" s="157">
        <v>56800000</v>
      </c>
      <c r="R59" s="172"/>
      <c r="S59" s="157">
        <v>50900000</v>
      </c>
      <c r="T59" s="157">
        <v>190400000</v>
      </c>
      <c r="U59" s="157">
        <v>241300000</v>
      </c>
    </row>
    <row r="60" spans="1:21" ht="12.4" customHeight="1" x14ac:dyDescent="0.2">
      <c r="A60" s="462"/>
      <c r="B60" s="462"/>
      <c r="C60" s="125"/>
      <c r="D60" s="125"/>
      <c r="E60" s="156"/>
      <c r="F60" s="7"/>
      <c r="G60" s="125"/>
      <c r="H60" s="125"/>
      <c r="I60" s="156"/>
      <c r="J60" s="7"/>
      <c r="K60" s="28"/>
      <c r="L60" s="28"/>
      <c r="M60" s="28"/>
      <c r="N60" s="7"/>
      <c r="O60" s="28"/>
      <c r="P60" s="28"/>
      <c r="Q60" s="29"/>
      <c r="R60" s="7"/>
      <c r="S60" s="171"/>
      <c r="T60" s="171"/>
      <c r="U60" s="170"/>
    </row>
    <row r="61" spans="1:21" ht="12.4" customHeight="1" x14ac:dyDescent="0.2">
      <c r="A61" s="517" t="s">
        <v>114</v>
      </c>
      <c r="B61" s="512"/>
      <c r="C61" s="166">
        <v>2519700000</v>
      </c>
      <c r="D61" s="166">
        <v>1939200000</v>
      </c>
      <c r="E61" s="166">
        <v>4459000000</v>
      </c>
      <c r="F61" s="167"/>
      <c r="G61" s="166">
        <v>2917400000</v>
      </c>
      <c r="H61" s="166">
        <v>2122000000</v>
      </c>
      <c r="I61" s="166">
        <v>5039400000</v>
      </c>
      <c r="J61" s="167"/>
      <c r="K61" s="169">
        <v>2751300000</v>
      </c>
      <c r="L61" s="169">
        <v>2166100000</v>
      </c>
      <c r="M61" s="169">
        <v>4917400000</v>
      </c>
      <c r="N61" s="167"/>
      <c r="O61" s="169">
        <v>3085500000</v>
      </c>
      <c r="P61" s="169">
        <v>2284400000</v>
      </c>
      <c r="Q61" s="168">
        <v>5369900000</v>
      </c>
      <c r="R61" s="167"/>
      <c r="S61" s="166">
        <v>11273900000</v>
      </c>
      <c r="T61" s="166">
        <v>8511700000</v>
      </c>
      <c r="U61" s="166">
        <v>19785700000</v>
      </c>
    </row>
    <row r="62" spans="1:21" ht="12.4" customHeight="1" x14ac:dyDescent="0.2">
      <c r="A62" s="462"/>
      <c r="B62" s="462"/>
      <c r="C62" s="462"/>
      <c r="D62" s="462"/>
      <c r="E62" s="462"/>
      <c r="F62" s="462"/>
      <c r="G62" s="462"/>
      <c r="H62" s="462"/>
      <c r="I62" s="476"/>
      <c r="J62" s="462"/>
      <c r="K62" s="484"/>
      <c r="L62" s="484"/>
      <c r="M62" s="484"/>
      <c r="N62" s="462"/>
      <c r="O62" s="484"/>
      <c r="P62" s="484"/>
      <c r="Q62" s="13"/>
      <c r="R62" s="462"/>
      <c r="S62" s="462"/>
      <c r="T62" s="462"/>
      <c r="U62" s="476"/>
    </row>
    <row r="63" spans="1:21" ht="12.4" customHeight="1" x14ac:dyDescent="0.2">
      <c r="A63" s="462"/>
      <c r="B63" s="460" t="s">
        <v>115</v>
      </c>
      <c r="C63" s="489">
        <v>238800000</v>
      </c>
      <c r="D63" s="489">
        <v>269300000</v>
      </c>
      <c r="E63" s="489">
        <v>508100000</v>
      </c>
      <c r="F63" s="85"/>
      <c r="G63" s="489">
        <v>183700000</v>
      </c>
      <c r="H63" s="489">
        <v>289400000</v>
      </c>
      <c r="I63" s="489">
        <v>473000000</v>
      </c>
      <c r="J63" s="85"/>
      <c r="K63" s="15">
        <v>182800000</v>
      </c>
      <c r="L63" s="15">
        <v>305700000</v>
      </c>
      <c r="M63" s="15">
        <v>488400000</v>
      </c>
      <c r="N63" s="85"/>
      <c r="O63" s="15">
        <v>187400000</v>
      </c>
      <c r="P63" s="15">
        <v>360000000</v>
      </c>
      <c r="Q63" s="19">
        <v>547400000</v>
      </c>
      <c r="R63" s="85"/>
      <c r="S63" s="489">
        <v>792700000</v>
      </c>
      <c r="T63" s="489">
        <v>1224300000</v>
      </c>
      <c r="U63" s="489">
        <v>2017000000</v>
      </c>
    </row>
    <row r="64" spans="1:21" ht="12.4" customHeight="1" x14ac:dyDescent="0.2">
      <c r="A64" s="462"/>
      <c r="B64" s="460" t="s">
        <v>116</v>
      </c>
      <c r="C64" s="164">
        <v>175000000</v>
      </c>
      <c r="D64" s="164">
        <v>86300000</v>
      </c>
      <c r="E64" s="164">
        <v>261300000</v>
      </c>
      <c r="F64" s="85"/>
      <c r="G64" s="164">
        <v>222800000</v>
      </c>
      <c r="H64" s="164">
        <v>88900000</v>
      </c>
      <c r="I64" s="164">
        <v>311800000</v>
      </c>
      <c r="J64" s="85"/>
      <c r="K64" s="39">
        <v>170300000</v>
      </c>
      <c r="L64" s="39">
        <v>81900000</v>
      </c>
      <c r="M64" s="39">
        <v>252200000</v>
      </c>
      <c r="N64" s="85"/>
      <c r="O64" s="39">
        <v>150300000</v>
      </c>
      <c r="P64" s="39">
        <v>93100000</v>
      </c>
      <c r="Q64" s="165">
        <v>243400000</v>
      </c>
      <c r="R64" s="85"/>
      <c r="S64" s="164">
        <v>718400000</v>
      </c>
      <c r="T64" s="164">
        <v>350300000</v>
      </c>
      <c r="U64" s="164">
        <v>1068700000</v>
      </c>
    </row>
    <row r="65" spans="1:21" ht="12.4" customHeight="1" x14ac:dyDescent="0.2">
      <c r="A65" s="462"/>
      <c r="B65" s="462"/>
      <c r="C65" s="462"/>
      <c r="D65" s="462"/>
      <c r="E65" s="462"/>
      <c r="F65" s="462"/>
      <c r="G65" s="462"/>
      <c r="H65" s="462"/>
      <c r="I65" s="462"/>
      <c r="J65" s="462"/>
      <c r="K65" s="163"/>
      <c r="L65" s="163"/>
      <c r="M65" s="35"/>
      <c r="N65" s="462"/>
      <c r="O65" s="163"/>
      <c r="P65" s="163"/>
      <c r="Q65" s="35"/>
      <c r="R65" s="462"/>
      <c r="S65" s="462"/>
      <c r="T65" s="462"/>
      <c r="U65" s="476"/>
    </row>
    <row r="66" spans="1:21" ht="16.149999999999999" customHeight="1" thickBot="1" x14ac:dyDescent="0.25">
      <c r="A66" s="517" t="s">
        <v>117</v>
      </c>
      <c r="B66" s="512"/>
      <c r="C66" s="160">
        <v>413800000</v>
      </c>
      <c r="D66" s="160">
        <v>355600000</v>
      </c>
      <c r="E66" s="160">
        <v>769400000</v>
      </c>
      <c r="F66" s="161"/>
      <c r="G66" s="160">
        <v>406500000</v>
      </c>
      <c r="H66" s="160">
        <v>378300000</v>
      </c>
      <c r="I66" s="160">
        <v>784800000</v>
      </c>
      <c r="J66" s="161"/>
      <c r="K66" s="162">
        <v>353000000</v>
      </c>
      <c r="L66" s="162">
        <v>387600000</v>
      </c>
      <c r="M66" s="162">
        <v>740600000</v>
      </c>
      <c r="N66" s="161"/>
      <c r="O66" s="162">
        <v>337800000</v>
      </c>
      <c r="P66" s="162">
        <v>453100000</v>
      </c>
      <c r="Q66" s="160">
        <v>790900000</v>
      </c>
      <c r="R66" s="161"/>
      <c r="S66" s="160">
        <v>1511100000</v>
      </c>
      <c r="T66" s="160">
        <v>1574500000</v>
      </c>
      <c r="U66" s="160">
        <v>3085600000</v>
      </c>
    </row>
    <row r="67" spans="1:21" ht="12.4" customHeight="1" x14ac:dyDescent="0.2">
      <c r="A67" s="462"/>
      <c r="B67" s="462"/>
      <c r="C67" s="125"/>
      <c r="D67" s="125"/>
      <c r="E67" s="156"/>
      <c r="F67" s="7"/>
      <c r="G67" s="7"/>
      <c r="H67" s="7"/>
      <c r="I67" s="7"/>
      <c r="J67" s="7"/>
      <c r="K67" s="28"/>
      <c r="L67" s="28"/>
      <c r="M67" s="28"/>
      <c r="N67" s="7"/>
      <c r="O67" s="28"/>
      <c r="P67" s="28"/>
      <c r="Q67" s="29"/>
      <c r="R67" s="7"/>
      <c r="S67" s="7"/>
      <c r="T67" s="7"/>
      <c r="U67" s="9"/>
    </row>
    <row r="68" spans="1:21" ht="12.4" customHeight="1" x14ac:dyDescent="0.2">
      <c r="A68" s="462"/>
      <c r="B68" s="462"/>
      <c r="C68" s="462"/>
      <c r="D68" s="462"/>
      <c r="E68" s="462"/>
      <c r="F68" s="463"/>
      <c r="G68" s="462"/>
      <c r="H68" s="462"/>
      <c r="I68" s="462"/>
      <c r="J68" s="463"/>
      <c r="K68" s="35"/>
      <c r="L68" s="35"/>
      <c r="M68" s="35"/>
      <c r="N68" s="463"/>
      <c r="O68" s="35"/>
      <c r="P68" s="35"/>
      <c r="Q68" s="35"/>
      <c r="R68" s="463"/>
      <c r="S68" s="462"/>
      <c r="T68" s="462"/>
      <c r="U68" s="476"/>
    </row>
    <row r="69" spans="1:21" ht="12.4" customHeight="1" x14ac:dyDescent="0.2">
      <c r="A69" s="463"/>
      <c r="B69" s="463"/>
      <c r="C69" s="463"/>
      <c r="D69" s="463"/>
      <c r="E69" s="463"/>
      <c r="F69" s="463"/>
      <c r="G69" s="463"/>
      <c r="H69" s="463"/>
      <c r="I69" s="463"/>
      <c r="J69" s="463"/>
      <c r="K69" s="35"/>
      <c r="L69" s="35"/>
      <c r="M69" s="35"/>
      <c r="N69" s="463"/>
      <c r="O69" s="35"/>
      <c r="P69" s="35"/>
      <c r="Q69" s="35"/>
      <c r="R69" s="463"/>
      <c r="S69" s="463"/>
      <c r="T69" s="463"/>
      <c r="U69" s="463"/>
    </row>
    <row r="70" spans="1:21" ht="16.899999999999999" customHeight="1" thickBot="1" x14ac:dyDescent="0.25">
      <c r="A70" s="485" t="s">
        <v>118</v>
      </c>
      <c r="B70" s="96"/>
      <c r="C70" s="157">
        <v>2933500000</v>
      </c>
      <c r="D70" s="157">
        <v>2294800000</v>
      </c>
      <c r="E70" s="157">
        <v>5228300000</v>
      </c>
      <c r="F70" s="158"/>
      <c r="G70" s="157">
        <v>3323900000</v>
      </c>
      <c r="H70" s="157">
        <v>2500300000</v>
      </c>
      <c r="I70" s="157">
        <v>5824300000</v>
      </c>
      <c r="J70" s="158"/>
      <c r="K70" s="159">
        <v>3104400000</v>
      </c>
      <c r="L70" s="159">
        <v>2553600000</v>
      </c>
      <c r="M70" s="159">
        <v>5658000000</v>
      </c>
      <c r="N70" s="158"/>
      <c r="O70" s="159">
        <v>3423300000</v>
      </c>
      <c r="P70" s="159">
        <v>2737500000</v>
      </c>
      <c r="Q70" s="157">
        <v>6160700000</v>
      </c>
      <c r="R70" s="158"/>
      <c r="S70" s="157">
        <v>12785100000</v>
      </c>
      <c r="T70" s="157">
        <v>10086300000</v>
      </c>
      <c r="U70" s="157">
        <v>22871300000</v>
      </c>
    </row>
    <row r="71" spans="1:21" ht="12.4" customHeight="1" x14ac:dyDescent="0.2">
      <c r="A71" s="7"/>
      <c r="B71" s="7"/>
      <c r="C71" s="7"/>
      <c r="D71" s="7"/>
      <c r="E71" s="7"/>
      <c r="F71" s="156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9"/>
    </row>
    <row r="72" spans="1:21" ht="12.4" customHeight="1" x14ac:dyDescent="0.2">
      <c r="A72" s="585" t="s">
        <v>119</v>
      </c>
      <c r="B72" s="512"/>
      <c r="C72" s="512"/>
      <c r="D72" s="512"/>
      <c r="E72" s="512"/>
      <c r="F72" s="512"/>
      <c r="G72" s="512"/>
      <c r="H72" s="512"/>
      <c r="I72" s="512"/>
      <c r="J72" s="512"/>
      <c r="K72" s="512"/>
      <c r="L72" s="512"/>
      <c r="M72" s="512"/>
      <c r="N72" s="512"/>
      <c r="O72" s="512"/>
      <c r="P72" s="512"/>
      <c r="Q72" s="512"/>
      <c r="R72" s="512"/>
      <c r="S72" s="512"/>
      <c r="T72" s="512"/>
      <c r="U72" s="514"/>
    </row>
    <row r="73" spans="1:21" ht="8.65" customHeight="1" x14ac:dyDescent="0.2">
      <c r="A73" s="462"/>
      <c r="B73" s="462"/>
      <c r="C73" s="462"/>
      <c r="D73" s="462"/>
      <c r="E73" s="462"/>
      <c r="F73" s="462"/>
      <c r="G73" s="462"/>
      <c r="H73" s="462"/>
      <c r="I73" s="462"/>
      <c r="J73" s="462"/>
      <c r="K73" s="462"/>
      <c r="L73" s="462"/>
      <c r="M73" s="462"/>
      <c r="N73" s="462"/>
      <c r="O73" s="462"/>
      <c r="P73" s="462"/>
      <c r="Q73" s="462"/>
      <c r="R73" s="462"/>
      <c r="S73" s="462"/>
      <c r="T73" s="462"/>
      <c r="U73" s="476"/>
    </row>
    <row r="74" spans="1:21" ht="12.4" customHeight="1" x14ac:dyDescent="0.2">
      <c r="A74" s="585" t="s">
        <v>120</v>
      </c>
      <c r="B74" s="594"/>
      <c r="C74" s="594"/>
      <c r="D74" s="594"/>
      <c r="E74" s="511"/>
      <c r="F74" s="511"/>
      <c r="G74" s="511"/>
      <c r="H74" s="511"/>
      <c r="I74" s="511"/>
      <c r="J74" s="511"/>
      <c r="K74" s="511"/>
      <c r="L74" s="511"/>
      <c r="M74" s="511"/>
      <c r="N74" s="511"/>
      <c r="O74" s="511"/>
      <c r="P74" s="511"/>
      <c r="Q74" s="511"/>
      <c r="R74" s="511"/>
      <c r="S74" s="511"/>
      <c r="T74" s="511"/>
      <c r="U74" s="579"/>
    </row>
    <row r="75" spans="1:21" ht="12.4" customHeight="1" x14ac:dyDescent="0.2">
      <c r="A75" s="480"/>
      <c r="B75" s="480"/>
      <c r="C75" s="480"/>
      <c r="D75" s="480"/>
      <c r="E75" s="462"/>
      <c r="F75" s="462"/>
      <c r="G75" s="462"/>
      <c r="H75" s="462"/>
      <c r="I75" s="462"/>
      <c r="J75" s="462"/>
      <c r="K75" s="462"/>
      <c r="L75" s="462"/>
      <c r="M75" s="462"/>
      <c r="N75" s="462"/>
      <c r="O75" s="462"/>
      <c r="P75" s="462"/>
      <c r="Q75" s="462"/>
      <c r="R75" s="462"/>
      <c r="S75" s="462"/>
      <c r="T75" s="462"/>
      <c r="U75" s="476"/>
    </row>
    <row r="76" spans="1:21" ht="12.4" customHeight="1" x14ac:dyDescent="0.2">
      <c r="A76" s="585" t="s">
        <v>121</v>
      </c>
      <c r="B76" s="594"/>
      <c r="C76" s="594"/>
      <c r="D76" s="594"/>
      <c r="E76" s="511"/>
      <c r="F76" s="511"/>
      <c r="G76" s="511"/>
      <c r="H76" s="511"/>
      <c r="I76" s="511"/>
      <c r="J76" s="511"/>
      <c r="K76" s="511"/>
      <c r="L76" s="511"/>
      <c r="M76" s="511"/>
      <c r="N76" s="511"/>
      <c r="O76" s="511"/>
      <c r="P76" s="511"/>
      <c r="Q76" s="511"/>
      <c r="R76" s="511"/>
      <c r="S76" s="511"/>
      <c r="T76" s="511"/>
      <c r="U76" s="579"/>
    </row>
    <row r="77" spans="1:21" ht="12.4" customHeight="1" x14ac:dyDescent="0.2">
      <c r="A77" s="480"/>
      <c r="B77" s="480"/>
      <c r="C77" s="480"/>
      <c r="D77" s="480"/>
      <c r="E77" s="462"/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2"/>
      <c r="S77" s="462"/>
      <c r="T77" s="462"/>
      <c r="U77" s="476"/>
    </row>
    <row r="78" spans="1:21" ht="12.4" customHeight="1" x14ac:dyDescent="0.2">
      <c r="A78" s="582" t="s">
        <v>34</v>
      </c>
      <c r="B78" s="512"/>
      <c r="C78" s="512"/>
      <c r="D78" s="512"/>
      <c r="E78" s="462"/>
      <c r="F78" s="462"/>
      <c r="G78" s="462"/>
      <c r="H78" s="462"/>
      <c r="I78" s="462"/>
      <c r="J78" s="462"/>
      <c r="K78" s="462"/>
      <c r="L78" s="462"/>
      <c r="M78" s="462"/>
      <c r="N78" s="462"/>
      <c r="O78" s="462"/>
      <c r="P78" s="462"/>
      <c r="Q78" s="462"/>
      <c r="R78" s="462"/>
      <c r="S78" s="462"/>
      <c r="T78" s="462"/>
      <c r="U78" s="476"/>
    </row>
    <row r="79" spans="1:21" ht="10.15" customHeight="1" x14ac:dyDescent="0.2">
      <c r="A79" s="595"/>
      <c r="B79" s="595"/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62"/>
      <c r="N79" s="462"/>
      <c r="O79" s="462"/>
      <c r="P79" s="462"/>
      <c r="Q79" s="462"/>
      <c r="R79" s="462"/>
      <c r="S79" s="462"/>
      <c r="T79" s="462"/>
      <c r="U79" s="476"/>
    </row>
    <row r="80" spans="1:21" ht="12.4" customHeight="1" x14ac:dyDescent="0.2">
      <c r="A80" s="557" t="s">
        <v>122</v>
      </c>
      <c r="B80" s="512"/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2"/>
      <c r="S80" s="462"/>
      <c r="T80" s="462"/>
      <c r="U80" s="476"/>
    </row>
  </sheetData>
  <mergeCells count="16">
    <mergeCell ref="A80:B80"/>
    <mergeCell ref="A72:U72"/>
    <mergeCell ref="A74:U74"/>
    <mergeCell ref="A76:U76"/>
    <mergeCell ref="A78:D78"/>
    <mergeCell ref="A79:B79"/>
    <mergeCell ref="A2:U2"/>
    <mergeCell ref="A3:U3"/>
    <mergeCell ref="A4:U4"/>
    <mergeCell ref="A6:B6"/>
    <mergeCell ref="A7:B7"/>
    <mergeCell ref="A8:B8"/>
    <mergeCell ref="A9:B9"/>
    <mergeCell ref="A59:B59"/>
    <mergeCell ref="A61:B61"/>
    <mergeCell ref="A66:B66"/>
  </mergeCells>
  <pageMargins left="0.7" right="0.7" top="0.75" bottom="0.75" header="0.3" footer="0.3"/>
  <pageSetup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8"/>
  <sheetViews>
    <sheetView workbookViewId="0"/>
  </sheetViews>
  <sheetFormatPr defaultColWidth="21.5" defaultRowHeight="12.75" x14ac:dyDescent="0.2"/>
  <cols>
    <col min="2" max="2" width="22.5" customWidth="1"/>
    <col min="3" max="4" width="11.1640625" customWidth="1"/>
    <col min="5" max="5" width="12.1640625" customWidth="1"/>
    <col min="6" max="6" width="3.1640625" customWidth="1"/>
    <col min="7" max="8" width="11.16406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0" width="11.1640625" customWidth="1"/>
    <col min="21" max="21" width="12.1640625" customWidth="1"/>
  </cols>
  <sheetData>
    <row r="1" spans="1:21" ht="12.4" customHeight="1" x14ac:dyDescent="0.25">
      <c r="A1" s="462"/>
      <c r="B1" s="462"/>
      <c r="C1" s="462"/>
      <c r="D1" s="462"/>
      <c r="E1" s="462"/>
      <c r="F1" s="462"/>
      <c r="G1" s="462"/>
      <c r="H1" s="70"/>
      <c r="I1" s="70"/>
      <c r="J1" s="70"/>
      <c r="K1" s="70"/>
      <c r="L1" s="70"/>
      <c r="M1" s="462"/>
      <c r="N1" s="462"/>
      <c r="O1" s="462"/>
      <c r="P1" s="462"/>
      <c r="Q1" s="462"/>
      <c r="R1" s="462"/>
      <c r="S1" s="462"/>
      <c r="T1" s="462"/>
      <c r="U1" s="1" t="s">
        <v>0</v>
      </c>
    </row>
    <row r="2" spans="1:21" ht="18.75" customHeight="1" x14ac:dyDescent="0.25">
      <c r="A2" s="559" t="s">
        <v>1</v>
      </c>
      <c r="B2" s="512"/>
      <c r="C2" s="512"/>
      <c r="D2" s="512"/>
      <c r="E2" s="512"/>
      <c r="F2" s="512"/>
      <c r="G2" s="512"/>
      <c r="H2" s="512"/>
      <c r="I2" s="516"/>
      <c r="J2" s="516"/>
      <c r="K2" s="516"/>
      <c r="L2" s="516"/>
      <c r="M2" s="512"/>
      <c r="N2" s="512"/>
      <c r="O2" s="512"/>
      <c r="P2" s="512"/>
      <c r="Q2" s="512"/>
      <c r="R2" s="512"/>
      <c r="S2" s="512"/>
      <c r="T2" s="512"/>
      <c r="U2" s="514"/>
    </row>
    <row r="3" spans="1:21" ht="18.75" customHeight="1" x14ac:dyDescent="0.25">
      <c r="A3" s="559" t="s">
        <v>69</v>
      </c>
      <c r="B3" s="512"/>
      <c r="C3" s="512"/>
      <c r="D3" s="512"/>
      <c r="E3" s="512"/>
      <c r="F3" s="512"/>
      <c r="G3" s="512"/>
      <c r="H3" s="512"/>
      <c r="I3" s="516"/>
      <c r="J3" s="516"/>
      <c r="K3" s="516"/>
      <c r="L3" s="516"/>
      <c r="M3" s="512"/>
      <c r="N3" s="512"/>
      <c r="O3" s="512"/>
      <c r="P3" s="512"/>
      <c r="Q3" s="512"/>
      <c r="R3" s="512"/>
      <c r="S3" s="512"/>
      <c r="T3" s="512"/>
      <c r="U3" s="514"/>
    </row>
    <row r="4" spans="1:21" ht="18.75" customHeight="1" x14ac:dyDescent="0.25">
      <c r="A4" s="592">
        <v>2016000000</v>
      </c>
      <c r="B4" s="512"/>
      <c r="C4" s="512"/>
      <c r="D4" s="512"/>
      <c r="E4" s="512"/>
      <c r="F4" s="512"/>
      <c r="G4" s="512"/>
      <c r="H4" s="512"/>
      <c r="I4" s="593"/>
      <c r="J4" s="596" t="s">
        <v>38</v>
      </c>
      <c r="K4" s="516"/>
      <c r="L4" s="512"/>
      <c r="M4" s="512"/>
      <c r="N4" s="512"/>
      <c r="O4" s="512"/>
      <c r="P4" s="512"/>
      <c r="Q4" s="512"/>
      <c r="R4" s="512"/>
      <c r="S4" s="512"/>
      <c r="T4" s="512"/>
      <c r="U4" s="514"/>
    </row>
    <row r="5" spans="1:21" ht="12.4" customHeight="1" x14ac:dyDescent="0.2">
      <c r="A5" s="472" t="s">
        <v>3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76"/>
    </row>
    <row r="6" spans="1:21" ht="12.4" customHeight="1" x14ac:dyDescent="0.2">
      <c r="A6" s="538" t="s">
        <v>4</v>
      </c>
      <c r="B6" s="51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76"/>
    </row>
    <row r="7" spans="1:21" ht="12.4" customHeight="1" x14ac:dyDescent="0.2">
      <c r="A7" s="539" t="s">
        <v>5</v>
      </c>
      <c r="B7" s="540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2"/>
      <c r="U7" s="476"/>
    </row>
    <row r="8" spans="1:21" ht="12.4" customHeight="1" x14ac:dyDescent="0.2">
      <c r="A8" s="539" t="s">
        <v>6</v>
      </c>
      <c r="B8" s="59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76"/>
    </row>
    <row r="9" spans="1:21" ht="12.4" customHeight="1" x14ac:dyDescent="0.2">
      <c r="A9" s="479" t="s">
        <v>7</v>
      </c>
      <c r="B9" s="47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76"/>
    </row>
    <row r="10" spans="1:21" ht="12.4" customHeight="1" x14ac:dyDescent="0.2">
      <c r="A10" s="462"/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76"/>
    </row>
    <row r="11" spans="1:21" ht="12.4" customHeight="1" x14ac:dyDescent="0.2">
      <c r="A11" s="458" t="s">
        <v>123</v>
      </c>
      <c r="B11" s="466"/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76"/>
    </row>
    <row r="12" spans="1:21" ht="12.4" customHeight="1" x14ac:dyDescent="0.2">
      <c r="A12" s="487" t="s">
        <v>71</v>
      </c>
      <c r="B12" s="211"/>
      <c r="C12" s="467" t="s">
        <v>9</v>
      </c>
      <c r="D12" s="467" t="s">
        <v>9</v>
      </c>
      <c r="E12" s="467" t="s">
        <v>9</v>
      </c>
      <c r="F12" s="72"/>
      <c r="G12" s="467" t="s">
        <v>11</v>
      </c>
      <c r="H12" s="467" t="s">
        <v>11</v>
      </c>
      <c r="I12" s="467" t="s">
        <v>11</v>
      </c>
      <c r="J12" s="72"/>
      <c r="K12" s="467" t="s">
        <v>12</v>
      </c>
      <c r="L12" s="467" t="s">
        <v>12</v>
      </c>
      <c r="M12" s="467" t="s">
        <v>12</v>
      </c>
      <c r="N12" s="72"/>
      <c r="O12" s="467" t="s">
        <v>13</v>
      </c>
      <c r="P12" s="467" t="s">
        <v>13</v>
      </c>
      <c r="Q12" s="467" t="s">
        <v>13</v>
      </c>
      <c r="R12" s="72"/>
      <c r="S12" s="72">
        <v>2016</v>
      </c>
      <c r="T12" s="72">
        <v>2016</v>
      </c>
      <c r="U12" s="78">
        <v>2016</v>
      </c>
    </row>
    <row r="13" spans="1:21" ht="12.4" customHeight="1" x14ac:dyDescent="0.2">
      <c r="A13" s="462"/>
      <c r="B13" s="462"/>
      <c r="C13" s="153" t="s">
        <v>72</v>
      </c>
      <c r="D13" s="153" t="s">
        <v>73</v>
      </c>
      <c r="E13" s="153" t="s">
        <v>59</v>
      </c>
      <c r="F13" s="192"/>
      <c r="G13" s="153" t="s">
        <v>72</v>
      </c>
      <c r="H13" s="153" t="s">
        <v>73</v>
      </c>
      <c r="I13" s="153" t="s">
        <v>59</v>
      </c>
      <c r="J13" s="192"/>
      <c r="K13" s="153" t="s">
        <v>72</v>
      </c>
      <c r="L13" s="153" t="s">
        <v>73</v>
      </c>
      <c r="M13" s="153" t="s">
        <v>59</v>
      </c>
      <c r="N13" s="192"/>
      <c r="O13" s="153" t="s">
        <v>72</v>
      </c>
      <c r="P13" s="153" t="s">
        <v>73</v>
      </c>
      <c r="Q13" s="153" t="s">
        <v>59</v>
      </c>
      <c r="R13" s="192"/>
      <c r="S13" s="153" t="s">
        <v>72</v>
      </c>
      <c r="T13" s="153" t="s">
        <v>73</v>
      </c>
      <c r="U13" s="191" t="s">
        <v>59</v>
      </c>
    </row>
    <row r="14" spans="1:21" ht="12.4" customHeight="1" x14ac:dyDescent="0.2">
      <c r="A14" s="462"/>
      <c r="B14" s="462"/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76"/>
    </row>
    <row r="15" spans="1:21" ht="12.4" customHeight="1" x14ac:dyDescent="0.2">
      <c r="A15" s="26"/>
      <c r="B15" s="478" t="s">
        <v>74</v>
      </c>
      <c r="C15" s="489">
        <v>4900000</v>
      </c>
      <c r="D15" s="489">
        <v>15100000</v>
      </c>
      <c r="E15" s="489">
        <v>20000000</v>
      </c>
      <c r="F15" s="84"/>
      <c r="G15" s="489">
        <v>4800000</v>
      </c>
      <c r="H15" s="489">
        <v>16300000</v>
      </c>
      <c r="I15" s="489">
        <v>21100000</v>
      </c>
      <c r="J15" s="84"/>
      <c r="K15" s="488">
        <v>5200000</v>
      </c>
      <c r="L15" s="488">
        <v>17000000</v>
      </c>
      <c r="M15" s="488">
        <v>22200000</v>
      </c>
      <c r="N15" s="84"/>
      <c r="O15" s="488">
        <v>5300000</v>
      </c>
      <c r="P15" s="488">
        <v>13000000</v>
      </c>
      <c r="Q15" s="489">
        <v>18200000</v>
      </c>
      <c r="R15" s="84"/>
      <c r="S15" s="489">
        <v>20200000</v>
      </c>
      <c r="T15" s="489">
        <v>61400000</v>
      </c>
      <c r="U15" s="489">
        <v>81600000</v>
      </c>
    </row>
    <row r="16" spans="1:21" ht="12.4" customHeight="1" x14ac:dyDescent="0.2">
      <c r="A16" s="26"/>
      <c r="B16" s="478" t="s">
        <v>75</v>
      </c>
      <c r="C16" s="489">
        <v>324000000</v>
      </c>
      <c r="D16" s="489">
        <v>252700000</v>
      </c>
      <c r="E16" s="489">
        <v>576700000</v>
      </c>
      <c r="F16" s="84"/>
      <c r="G16" s="489">
        <v>383200000</v>
      </c>
      <c r="H16" s="489">
        <v>247300000</v>
      </c>
      <c r="I16" s="489">
        <v>630500000</v>
      </c>
      <c r="J16" s="84"/>
      <c r="K16" s="488">
        <v>348500000</v>
      </c>
      <c r="L16" s="488">
        <v>239700000</v>
      </c>
      <c r="M16" s="488">
        <v>588200000</v>
      </c>
      <c r="N16" s="84"/>
      <c r="O16" s="488">
        <v>413800000</v>
      </c>
      <c r="P16" s="488">
        <v>262500000</v>
      </c>
      <c r="Q16" s="489">
        <v>676300000</v>
      </c>
      <c r="R16" s="84"/>
      <c r="S16" s="489">
        <v>1469481000</v>
      </c>
      <c r="T16" s="489">
        <v>1002100000</v>
      </c>
      <c r="U16" s="489">
        <v>2471600000</v>
      </c>
    </row>
    <row r="17" spans="1:21" ht="12.4" customHeight="1" x14ac:dyDescent="0.2">
      <c r="A17" s="462"/>
      <c r="B17" s="460" t="s">
        <v>76</v>
      </c>
      <c r="C17" s="19">
        <v>109700000</v>
      </c>
      <c r="D17" s="19">
        <v>21800000</v>
      </c>
      <c r="E17" s="19">
        <v>131500000</v>
      </c>
      <c r="F17" s="85"/>
      <c r="G17" s="19">
        <v>116800000</v>
      </c>
      <c r="H17" s="19">
        <v>18300000</v>
      </c>
      <c r="I17" s="19">
        <v>135100000</v>
      </c>
      <c r="J17" s="85"/>
      <c r="K17" s="15">
        <v>112500000</v>
      </c>
      <c r="L17" s="15">
        <v>15200000</v>
      </c>
      <c r="M17" s="15">
        <v>127700000</v>
      </c>
      <c r="N17" s="85"/>
      <c r="O17" s="15">
        <v>126600000</v>
      </c>
      <c r="P17" s="15">
        <v>14300000</v>
      </c>
      <c r="Q17" s="19">
        <v>140900000</v>
      </c>
      <c r="R17" s="85"/>
      <c r="S17" s="19">
        <v>465600000</v>
      </c>
      <c r="T17" s="19">
        <v>69600000</v>
      </c>
      <c r="U17" s="19">
        <v>535200000</v>
      </c>
    </row>
    <row r="18" spans="1:21" ht="12.4" customHeight="1" x14ac:dyDescent="0.2">
      <c r="A18" s="26"/>
      <c r="B18" s="478" t="s">
        <v>77</v>
      </c>
      <c r="C18" s="489">
        <v>6100000</v>
      </c>
      <c r="D18" s="489">
        <v>11700000</v>
      </c>
      <c r="E18" s="489">
        <v>17800000</v>
      </c>
      <c r="F18" s="84"/>
      <c r="G18" s="489">
        <v>11300000</v>
      </c>
      <c r="H18" s="489">
        <v>14300000</v>
      </c>
      <c r="I18" s="489">
        <v>25600000</v>
      </c>
      <c r="J18" s="84"/>
      <c r="K18" s="488">
        <v>9200000</v>
      </c>
      <c r="L18" s="488">
        <v>11800000</v>
      </c>
      <c r="M18" s="488">
        <v>21000000</v>
      </c>
      <c r="N18" s="84"/>
      <c r="O18" s="488">
        <v>9500000</v>
      </c>
      <c r="P18" s="488">
        <v>12600000</v>
      </c>
      <c r="Q18" s="489">
        <v>22100000</v>
      </c>
      <c r="R18" s="84"/>
      <c r="S18" s="489">
        <v>36100000</v>
      </c>
      <c r="T18" s="489">
        <v>50400000</v>
      </c>
      <c r="U18" s="489">
        <v>86500000</v>
      </c>
    </row>
    <row r="19" spans="1:21" ht="12.4" customHeight="1" x14ac:dyDescent="0.2">
      <c r="A19" s="125"/>
      <c r="B19" s="486" t="s">
        <v>78</v>
      </c>
      <c r="C19" s="173">
        <v>0</v>
      </c>
      <c r="D19" s="173">
        <v>8200000</v>
      </c>
      <c r="E19" s="173">
        <v>8200000</v>
      </c>
      <c r="F19" s="174"/>
      <c r="G19" s="173">
        <v>0</v>
      </c>
      <c r="H19" s="173">
        <v>15000000</v>
      </c>
      <c r="I19" s="173">
        <v>15000000</v>
      </c>
      <c r="J19" s="174"/>
      <c r="K19" s="175">
        <v>0</v>
      </c>
      <c r="L19" s="175">
        <v>14400000</v>
      </c>
      <c r="M19" s="175">
        <v>14400000</v>
      </c>
      <c r="N19" s="174"/>
      <c r="O19" s="175">
        <v>100000</v>
      </c>
      <c r="P19" s="175">
        <v>12900000</v>
      </c>
      <c r="Q19" s="173">
        <v>13000000</v>
      </c>
      <c r="R19" s="174"/>
      <c r="S19" s="173">
        <v>100000</v>
      </c>
      <c r="T19" s="173">
        <v>50400000</v>
      </c>
      <c r="U19" s="173">
        <v>50500000</v>
      </c>
    </row>
    <row r="20" spans="1:21" ht="12.4" customHeight="1" x14ac:dyDescent="0.2">
      <c r="A20" s="486" t="s">
        <v>79</v>
      </c>
      <c r="B20" s="125"/>
      <c r="C20" s="177">
        <v>444700000</v>
      </c>
      <c r="D20" s="177">
        <v>309500000</v>
      </c>
      <c r="E20" s="177">
        <v>754200000</v>
      </c>
      <c r="F20" s="178"/>
      <c r="G20" s="177">
        <v>516100000</v>
      </c>
      <c r="H20" s="177">
        <v>311200000</v>
      </c>
      <c r="I20" s="177">
        <v>827300000</v>
      </c>
      <c r="J20" s="178"/>
      <c r="K20" s="179">
        <v>475500000</v>
      </c>
      <c r="L20" s="179">
        <v>298000000</v>
      </c>
      <c r="M20" s="179">
        <v>773500000</v>
      </c>
      <c r="N20" s="178"/>
      <c r="O20" s="179">
        <v>555100000</v>
      </c>
      <c r="P20" s="179">
        <v>315300000</v>
      </c>
      <c r="Q20" s="177">
        <v>870400000</v>
      </c>
      <c r="R20" s="178"/>
      <c r="S20" s="177">
        <v>1991400000</v>
      </c>
      <c r="T20" s="177">
        <v>1234000000</v>
      </c>
      <c r="U20" s="177">
        <v>3225400000</v>
      </c>
    </row>
    <row r="21" spans="1:21" ht="12.4" customHeight="1" x14ac:dyDescent="0.2">
      <c r="A21" s="462"/>
      <c r="B21" s="462"/>
      <c r="C21" s="489"/>
      <c r="D21" s="489"/>
      <c r="E21" s="489"/>
      <c r="F21" s="85"/>
      <c r="G21" s="489"/>
      <c r="H21" s="489"/>
      <c r="I21" s="489"/>
      <c r="J21" s="85"/>
      <c r="K21" s="35"/>
      <c r="L21" s="35"/>
      <c r="M21" s="35"/>
      <c r="N21" s="85"/>
      <c r="O21" s="35"/>
      <c r="P21" s="35"/>
      <c r="Q21" s="35"/>
      <c r="R21" s="85"/>
      <c r="S21" s="489"/>
      <c r="T21" s="489"/>
      <c r="U21" s="489"/>
    </row>
    <row r="22" spans="1:21" ht="12.4" customHeight="1" x14ac:dyDescent="0.2">
      <c r="A22" s="26"/>
      <c r="B22" s="478" t="s">
        <v>80</v>
      </c>
      <c r="C22" s="489">
        <v>35600000</v>
      </c>
      <c r="D22" s="489">
        <v>1400000</v>
      </c>
      <c r="E22" s="489">
        <v>37000000</v>
      </c>
      <c r="F22" s="84"/>
      <c r="G22" s="489">
        <v>27600000</v>
      </c>
      <c r="H22" s="489">
        <v>1700000</v>
      </c>
      <c r="I22" s="489">
        <v>29300000</v>
      </c>
      <c r="J22" s="84"/>
      <c r="K22" s="488">
        <v>37300000</v>
      </c>
      <c r="L22" s="488">
        <v>1700000</v>
      </c>
      <c r="M22" s="488">
        <v>39000000</v>
      </c>
      <c r="N22" s="84"/>
      <c r="O22" s="488">
        <v>38100000</v>
      </c>
      <c r="P22" s="488">
        <v>1900000</v>
      </c>
      <c r="Q22" s="489">
        <v>39900000</v>
      </c>
      <c r="R22" s="84"/>
      <c r="S22" s="489">
        <v>138600000</v>
      </c>
      <c r="T22" s="489">
        <v>6600000</v>
      </c>
      <c r="U22" s="489">
        <v>145200000</v>
      </c>
    </row>
    <row r="23" spans="1:21" ht="12.4" customHeight="1" x14ac:dyDescent="0.2">
      <c r="A23" s="26"/>
      <c r="B23" s="478" t="s">
        <v>124</v>
      </c>
      <c r="C23" s="489">
        <v>0</v>
      </c>
      <c r="D23" s="489">
        <v>10900000</v>
      </c>
      <c r="E23" s="489">
        <v>10900000</v>
      </c>
      <c r="F23" s="83"/>
      <c r="G23" s="489">
        <v>0</v>
      </c>
      <c r="H23" s="489">
        <v>16300000</v>
      </c>
      <c r="I23" s="489">
        <v>16300000</v>
      </c>
      <c r="J23" s="84"/>
      <c r="K23" s="489">
        <v>0</v>
      </c>
      <c r="L23" s="488">
        <v>19400000</v>
      </c>
      <c r="M23" s="489">
        <v>19400000</v>
      </c>
      <c r="N23" s="188"/>
      <c r="O23" s="489">
        <v>15800000</v>
      </c>
      <c r="P23" s="488">
        <v>23700000</v>
      </c>
      <c r="Q23" s="489">
        <v>39500000</v>
      </c>
      <c r="R23" s="210"/>
      <c r="S23" s="489">
        <v>15800000</v>
      </c>
      <c r="T23" s="489">
        <v>70300000</v>
      </c>
      <c r="U23" s="489">
        <v>86100000</v>
      </c>
    </row>
    <row r="24" spans="1:21" ht="12.4" customHeight="1" x14ac:dyDescent="0.2">
      <c r="A24" s="26"/>
      <c r="B24" s="478" t="s">
        <v>82</v>
      </c>
      <c r="C24" s="489">
        <v>2700000</v>
      </c>
      <c r="D24" s="489">
        <v>30700000</v>
      </c>
      <c r="E24" s="489">
        <v>33400000</v>
      </c>
      <c r="F24" s="84"/>
      <c r="G24" s="489">
        <v>5100000</v>
      </c>
      <c r="H24" s="489">
        <v>32700000</v>
      </c>
      <c r="I24" s="489">
        <v>37800000</v>
      </c>
      <c r="J24" s="84"/>
      <c r="K24" s="488">
        <v>2600000</v>
      </c>
      <c r="L24" s="488">
        <v>29000000</v>
      </c>
      <c r="M24" s="488">
        <v>31600000</v>
      </c>
      <c r="N24" s="84"/>
      <c r="O24" s="488">
        <v>40000000</v>
      </c>
      <c r="P24" s="488">
        <v>29600000</v>
      </c>
      <c r="Q24" s="489">
        <v>69600000</v>
      </c>
      <c r="R24" s="84"/>
      <c r="S24" s="489">
        <v>50400000</v>
      </c>
      <c r="T24" s="489">
        <v>122100000</v>
      </c>
      <c r="U24" s="489">
        <v>172400000</v>
      </c>
    </row>
    <row r="25" spans="1:21" ht="12.4" customHeight="1" x14ac:dyDescent="0.2">
      <c r="A25" s="125"/>
      <c r="B25" s="486" t="s">
        <v>83</v>
      </c>
      <c r="C25" s="181">
        <v>148100000</v>
      </c>
      <c r="D25" s="181">
        <v>170500000</v>
      </c>
      <c r="E25" s="181">
        <v>318600000</v>
      </c>
      <c r="F25" s="174"/>
      <c r="G25" s="181">
        <v>186400000</v>
      </c>
      <c r="H25" s="181">
        <v>181200000</v>
      </c>
      <c r="I25" s="181">
        <v>367600000</v>
      </c>
      <c r="J25" s="174"/>
      <c r="K25" s="182">
        <v>206700000</v>
      </c>
      <c r="L25" s="182">
        <v>184500000</v>
      </c>
      <c r="M25" s="182">
        <v>391200000</v>
      </c>
      <c r="N25" s="174"/>
      <c r="O25" s="182">
        <v>229300000</v>
      </c>
      <c r="P25" s="182">
        <v>193100000</v>
      </c>
      <c r="Q25" s="181">
        <v>422500000</v>
      </c>
      <c r="R25" s="174"/>
      <c r="S25" s="181">
        <v>770500000</v>
      </c>
      <c r="T25" s="181">
        <v>729400000</v>
      </c>
      <c r="U25" s="181">
        <v>1500000000</v>
      </c>
    </row>
    <row r="26" spans="1:21" ht="12.4" customHeight="1" x14ac:dyDescent="0.2">
      <c r="A26" s="125"/>
      <c r="B26" s="486" t="s">
        <v>84</v>
      </c>
      <c r="C26" s="181">
        <v>29100000</v>
      </c>
      <c r="D26" s="181">
        <v>1200000</v>
      </c>
      <c r="E26" s="181">
        <v>30300000</v>
      </c>
      <c r="F26" s="174"/>
      <c r="G26" s="181">
        <v>29200000</v>
      </c>
      <c r="H26" s="181">
        <v>1400000</v>
      </c>
      <c r="I26" s="181">
        <v>30600000</v>
      </c>
      <c r="J26" s="174"/>
      <c r="K26" s="182">
        <v>44100000</v>
      </c>
      <c r="L26" s="182">
        <v>1700000</v>
      </c>
      <c r="M26" s="182">
        <v>45800000</v>
      </c>
      <c r="N26" s="174"/>
      <c r="O26" s="182">
        <v>25200000</v>
      </c>
      <c r="P26" s="182">
        <v>1100000</v>
      </c>
      <c r="Q26" s="181">
        <v>26300000</v>
      </c>
      <c r="R26" s="174"/>
      <c r="S26" s="181">
        <v>127700000</v>
      </c>
      <c r="T26" s="181">
        <v>5300000</v>
      </c>
      <c r="U26" s="181">
        <v>133000000</v>
      </c>
    </row>
    <row r="27" spans="1:21" ht="12.4" customHeight="1" x14ac:dyDescent="0.2">
      <c r="A27" s="26"/>
      <c r="B27" s="478" t="s">
        <v>85</v>
      </c>
      <c r="C27" s="489">
        <v>361600000</v>
      </c>
      <c r="D27" s="489">
        <v>244700000</v>
      </c>
      <c r="E27" s="489">
        <v>606300000</v>
      </c>
      <c r="F27" s="84"/>
      <c r="G27" s="489">
        <v>420000000</v>
      </c>
      <c r="H27" s="489">
        <v>281900000</v>
      </c>
      <c r="I27" s="489">
        <v>701900000</v>
      </c>
      <c r="J27" s="84"/>
      <c r="K27" s="488">
        <v>378800000</v>
      </c>
      <c r="L27" s="488">
        <v>262000000</v>
      </c>
      <c r="M27" s="488">
        <v>640800000</v>
      </c>
      <c r="N27" s="84"/>
      <c r="O27" s="488">
        <v>524800000</v>
      </c>
      <c r="P27" s="488">
        <v>295000000</v>
      </c>
      <c r="Q27" s="489">
        <v>819800000</v>
      </c>
      <c r="R27" s="84"/>
      <c r="S27" s="489">
        <v>1685200000</v>
      </c>
      <c r="T27" s="489">
        <v>1083600000</v>
      </c>
      <c r="U27" s="489">
        <v>2768800000</v>
      </c>
    </row>
    <row r="28" spans="1:21" ht="12.4" customHeight="1" x14ac:dyDescent="0.2">
      <c r="A28" s="125"/>
      <c r="B28" s="486" t="s">
        <v>86</v>
      </c>
      <c r="C28" s="181">
        <v>25200000</v>
      </c>
      <c r="D28" s="181">
        <v>40400000</v>
      </c>
      <c r="E28" s="181">
        <v>65600000</v>
      </c>
      <c r="F28" s="174"/>
      <c r="G28" s="181">
        <v>27300000</v>
      </c>
      <c r="H28" s="181">
        <v>45400000</v>
      </c>
      <c r="I28" s="181">
        <v>72700000</v>
      </c>
      <c r="J28" s="174"/>
      <c r="K28" s="181">
        <v>30500000</v>
      </c>
      <c r="L28" s="182">
        <v>42200000</v>
      </c>
      <c r="M28" s="182">
        <v>72700000</v>
      </c>
      <c r="N28" s="174"/>
      <c r="O28" s="181">
        <v>50000000</v>
      </c>
      <c r="P28" s="182">
        <v>43500000</v>
      </c>
      <c r="Q28" s="181">
        <v>93400000</v>
      </c>
      <c r="R28" s="174"/>
      <c r="S28" s="181">
        <v>132900000</v>
      </c>
      <c r="T28" s="181">
        <v>171500000</v>
      </c>
      <c r="U28" s="181">
        <v>304500000</v>
      </c>
    </row>
    <row r="29" spans="1:21" ht="12.4" customHeight="1" x14ac:dyDescent="0.2">
      <c r="A29" s="7"/>
      <c r="B29" s="482" t="s">
        <v>87</v>
      </c>
      <c r="C29" s="11">
        <v>240100000</v>
      </c>
      <c r="D29" s="11">
        <v>116300000</v>
      </c>
      <c r="E29" s="11">
        <v>356400000</v>
      </c>
      <c r="F29" s="180"/>
      <c r="G29" s="11">
        <v>204300000</v>
      </c>
      <c r="H29" s="11">
        <v>128000000</v>
      </c>
      <c r="I29" s="11">
        <v>332300000</v>
      </c>
      <c r="J29" s="180"/>
      <c r="K29" s="10">
        <v>195600000</v>
      </c>
      <c r="L29" s="10">
        <v>126400000</v>
      </c>
      <c r="M29" s="10">
        <v>322000000</v>
      </c>
      <c r="N29" s="180"/>
      <c r="O29" s="10">
        <v>221800000</v>
      </c>
      <c r="P29" s="10">
        <v>133500000</v>
      </c>
      <c r="Q29" s="11">
        <v>355300000</v>
      </c>
      <c r="R29" s="180"/>
      <c r="S29" s="11">
        <v>861800000</v>
      </c>
      <c r="T29" s="11">
        <v>504100000</v>
      </c>
      <c r="U29" s="11">
        <v>1365900000</v>
      </c>
    </row>
    <row r="30" spans="1:21" ht="18.75" customHeight="1" x14ac:dyDescent="0.2">
      <c r="A30" s="26"/>
      <c r="B30" s="478" t="s">
        <v>88</v>
      </c>
      <c r="C30" s="489">
        <v>29700000</v>
      </c>
      <c r="D30" s="489">
        <v>8500000</v>
      </c>
      <c r="E30" s="489">
        <v>38200000</v>
      </c>
      <c r="F30" s="83"/>
      <c r="G30" s="489">
        <v>26000000</v>
      </c>
      <c r="H30" s="489">
        <v>14100000</v>
      </c>
      <c r="I30" s="489">
        <v>40100000</v>
      </c>
      <c r="J30" s="84"/>
      <c r="K30" s="488">
        <v>32900000</v>
      </c>
      <c r="L30" s="488">
        <v>14600000</v>
      </c>
      <c r="M30" s="489">
        <v>47500000</v>
      </c>
      <c r="N30" s="188"/>
      <c r="O30" s="488">
        <v>55800000</v>
      </c>
      <c r="P30" s="488">
        <v>20400000</v>
      </c>
      <c r="Q30" s="489">
        <v>76100000</v>
      </c>
      <c r="R30" s="84"/>
      <c r="S30" s="489">
        <v>144500000</v>
      </c>
      <c r="T30" s="489">
        <v>57400000</v>
      </c>
      <c r="U30" s="489">
        <v>201900000</v>
      </c>
    </row>
    <row r="31" spans="1:21" ht="18.75" customHeight="1" x14ac:dyDescent="0.2">
      <c r="A31" s="7"/>
      <c r="B31" s="482" t="s">
        <v>89</v>
      </c>
      <c r="C31" s="11">
        <v>38300000</v>
      </c>
      <c r="D31" s="11">
        <v>56100000</v>
      </c>
      <c r="E31" s="11">
        <v>94400000</v>
      </c>
      <c r="F31" s="180"/>
      <c r="G31" s="11">
        <v>48600000</v>
      </c>
      <c r="H31" s="11">
        <v>72400000</v>
      </c>
      <c r="I31" s="11">
        <v>121000000</v>
      </c>
      <c r="J31" s="180"/>
      <c r="K31" s="10">
        <v>47900000</v>
      </c>
      <c r="L31" s="10">
        <v>67500000</v>
      </c>
      <c r="M31" s="11">
        <v>115400000</v>
      </c>
      <c r="N31" s="180"/>
      <c r="O31" s="10">
        <v>31000000</v>
      </c>
      <c r="P31" s="10">
        <v>74800000</v>
      </c>
      <c r="Q31" s="11">
        <v>105800000</v>
      </c>
      <c r="R31" s="180"/>
      <c r="S31" s="11">
        <v>165900000</v>
      </c>
      <c r="T31" s="11">
        <v>270700000</v>
      </c>
      <c r="U31" s="11">
        <v>436600000</v>
      </c>
    </row>
    <row r="32" spans="1:21" ht="12.4" customHeight="1" x14ac:dyDescent="0.2">
      <c r="A32" s="26"/>
      <c r="B32" s="478" t="s">
        <v>90</v>
      </c>
      <c r="C32" s="489">
        <v>119400000</v>
      </c>
      <c r="D32" s="489">
        <v>24200000</v>
      </c>
      <c r="E32" s="489">
        <v>143600000</v>
      </c>
      <c r="F32" s="84"/>
      <c r="G32" s="489">
        <v>161400000</v>
      </c>
      <c r="H32" s="489">
        <v>39900000</v>
      </c>
      <c r="I32" s="489">
        <v>201300000</v>
      </c>
      <c r="J32" s="84"/>
      <c r="K32" s="489">
        <v>188700000</v>
      </c>
      <c r="L32" s="488">
        <v>54900000</v>
      </c>
      <c r="M32" s="488">
        <v>243600000</v>
      </c>
      <c r="N32" s="84"/>
      <c r="O32" s="489">
        <v>268100000</v>
      </c>
      <c r="P32" s="488">
        <v>69000000</v>
      </c>
      <c r="Q32" s="489">
        <v>337000000</v>
      </c>
      <c r="R32" s="84"/>
      <c r="S32" s="489">
        <v>737600000</v>
      </c>
      <c r="T32" s="489">
        <v>187900000</v>
      </c>
      <c r="U32" s="489">
        <v>925500000</v>
      </c>
    </row>
    <row r="33" spans="1:21" ht="12.4" customHeight="1" x14ac:dyDescent="0.2">
      <c r="A33" s="125"/>
      <c r="B33" s="486" t="s">
        <v>91</v>
      </c>
      <c r="C33" s="173">
        <v>100000</v>
      </c>
      <c r="D33" s="173">
        <v>21800000</v>
      </c>
      <c r="E33" s="173">
        <v>21900000</v>
      </c>
      <c r="F33" s="187"/>
      <c r="G33" s="173">
        <v>900000</v>
      </c>
      <c r="H33" s="173">
        <v>6600000</v>
      </c>
      <c r="I33" s="173">
        <v>7500000</v>
      </c>
      <c r="J33" s="174"/>
      <c r="K33" s="173">
        <v>100000</v>
      </c>
      <c r="L33" s="175">
        <v>6700000</v>
      </c>
      <c r="M33" s="173">
        <v>6800000</v>
      </c>
      <c r="N33" s="186"/>
      <c r="O33" s="173">
        <v>0</v>
      </c>
      <c r="P33" s="175">
        <v>6600000</v>
      </c>
      <c r="Q33" s="173">
        <v>6600000</v>
      </c>
      <c r="R33" s="174"/>
      <c r="S33" s="173">
        <v>1100000</v>
      </c>
      <c r="T33" s="173">
        <v>41700000</v>
      </c>
      <c r="U33" s="173">
        <v>42800000</v>
      </c>
    </row>
    <row r="34" spans="1:21" ht="12.4" customHeight="1" x14ac:dyDescent="0.2">
      <c r="A34" s="486" t="s">
        <v>92</v>
      </c>
      <c r="B34" s="125"/>
      <c r="C34" s="177">
        <v>1029900000</v>
      </c>
      <c r="D34" s="177">
        <v>726800000</v>
      </c>
      <c r="E34" s="177">
        <v>1756700000</v>
      </c>
      <c r="F34" s="178"/>
      <c r="G34" s="177">
        <v>1136800000</v>
      </c>
      <c r="H34" s="177">
        <v>821600000</v>
      </c>
      <c r="I34" s="177">
        <v>1958400000</v>
      </c>
      <c r="J34" s="178"/>
      <c r="K34" s="179">
        <v>1165300000</v>
      </c>
      <c r="L34" s="179">
        <v>810500000</v>
      </c>
      <c r="M34" s="179">
        <v>1975800000</v>
      </c>
      <c r="N34" s="178"/>
      <c r="O34" s="179">
        <v>1499900000</v>
      </c>
      <c r="P34" s="179">
        <v>892000000</v>
      </c>
      <c r="Q34" s="177">
        <v>2391900000</v>
      </c>
      <c r="R34" s="178"/>
      <c r="S34" s="177">
        <v>4831900000</v>
      </c>
      <c r="T34" s="177">
        <v>3250900000</v>
      </c>
      <c r="U34" s="177">
        <v>8082800000</v>
      </c>
    </row>
    <row r="35" spans="1:21" ht="12.4" customHeight="1" x14ac:dyDescent="0.2">
      <c r="A35" s="462"/>
      <c r="B35" s="462"/>
      <c r="C35" s="489"/>
      <c r="D35" s="489"/>
      <c r="E35" s="489"/>
      <c r="F35" s="85"/>
      <c r="G35" s="489"/>
      <c r="H35" s="489"/>
      <c r="I35" s="489"/>
      <c r="J35" s="85"/>
      <c r="K35" s="35"/>
      <c r="L35" s="35"/>
      <c r="M35" s="35"/>
      <c r="N35" s="85"/>
      <c r="O35" s="35"/>
      <c r="P35" s="35"/>
      <c r="Q35" s="35"/>
      <c r="R35" s="85"/>
      <c r="S35" s="489"/>
      <c r="T35" s="489"/>
      <c r="U35" s="489"/>
    </row>
    <row r="36" spans="1:21" ht="12.4" customHeight="1" x14ac:dyDescent="0.2">
      <c r="A36" s="462"/>
      <c r="B36" s="32" t="s">
        <v>94</v>
      </c>
      <c r="C36" s="164">
        <v>0</v>
      </c>
      <c r="D36" s="164">
        <v>0</v>
      </c>
      <c r="E36" s="164">
        <v>0</v>
      </c>
      <c r="F36" s="209"/>
      <c r="G36" s="164">
        <v>19300000</v>
      </c>
      <c r="H36" s="164">
        <v>0</v>
      </c>
      <c r="I36" s="164">
        <v>19300000</v>
      </c>
      <c r="J36" s="209"/>
      <c r="K36" s="164">
        <v>32000000</v>
      </c>
      <c r="L36" s="164">
        <v>500000</v>
      </c>
      <c r="M36" s="164">
        <v>32500000</v>
      </c>
      <c r="N36" s="209"/>
      <c r="O36" s="164">
        <v>59500000</v>
      </c>
      <c r="P36" s="164">
        <v>1800000</v>
      </c>
      <c r="Q36" s="164">
        <v>61300000</v>
      </c>
      <c r="R36" s="209"/>
      <c r="S36" s="164">
        <v>110800000</v>
      </c>
      <c r="T36" s="164">
        <v>2300000</v>
      </c>
      <c r="U36" s="164">
        <v>113100000</v>
      </c>
    </row>
    <row r="37" spans="1:21" ht="12.4" customHeight="1" x14ac:dyDescent="0.2">
      <c r="A37" s="478" t="s">
        <v>95</v>
      </c>
      <c r="B37" s="463"/>
      <c r="C37" s="489">
        <v>0</v>
      </c>
      <c r="D37" s="489">
        <v>0</v>
      </c>
      <c r="E37" s="489">
        <v>0</v>
      </c>
      <c r="F37" s="85"/>
      <c r="G37" s="489">
        <v>19300000</v>
      </c>
      <c r="H37" s="489">
        <v>0</v>
      </c>
      <c r="I37" s="489">
        <v>19300000</v>
      </c>
      <c r="J37" s="85"/>
      <c r="K37" s="489">
        <v>32000000</v>
      </c>
      <c r="L37" s="489">
        <v>500000</v>
      </c>
      <c r="M37" s="489">
        <v>32500000</v>
      </c>
      <c r="N37" s="85"/>
      <c r="O37" s="489">
        <v>59500000</v>
      </c>
      <c r="P37" s="489">
        <v>1800000</v>
      </c>
      <c r="Q37" s="489">
        <v>61300000</v>
      </c>
      <c r="R37" s="85"/>
      <c r="S37" s="489">
        <v>110800000</v>
      </c>
      <c r="T37" s="489">
        <v>2300000</v>
      </c>
      <c r="U37" s="489">
        <v>113100000</v>
      </c>
    </row>
    <row r="38" spans="1:21" ht="12.4" customHeight="1" x14ac:dyDescent="0.2">
      <c r="A38" s="462"/>
      <c r="B38" s="462"/>
      <c r="C38" s="489"/>
      <c r="D38" s="489"/>
      <c r="E38" s="489"/>
      <c r="F38" s="85"/>
      <c r="G38" s="489"/>
      <c r="H38" s="489"/>
      <c r="I38" s="489"/>
      <c r="J38" s="85"/>
      <c r="K38" s="35"/>
      <c r="L38" s="35"/>
      <c r="M38" s="35"/>
      <c r="N38" s="85"/>
      <c r="O38" s="35"/>
      <c r="P38" s="35"/>
      <c r="Q38" s="35"/>
      <c r="R38" s="85"/>
      <c r="S38" s="489"/>
      <c r="T38" s="489"/>
      <c r="U38" s="489"/>
    </row>
    <row r="39" spans="1:21" ht="12.4" customHeight="1" x14ac:dyDescent="0.2">
      <c r="A39" s="26"/>
      <c r="B39" s="478" t="s">
        <v>96</v>
      </c>
      <c r="C39" s="489">
        <v>23300000</v>
      </c>
      <c r="D39" s="489">
        <v>175400000</v>
      </c>
      <c r="E39" s="489">
        <v>198700000</v>
      </c>
      <c r="F39" s="84"/>
      <c r="G39" s="489">
        <v>60500000</v>
      </c>
      <c r="H39" s="489">
        <v>176000000</v>
      </c>
      <c r="I39" s="489">
        <v>236500000</v>
      </c>
      <c r="J39" s="84"/>
      <c r="K39" s="489">
        <v>162300000</v>
      </c>
      <c r="L39" s="489">
        <v>151200000</v>
      </c>
      <c r="M39" s="489">
        <v>313500000</v>
      </c>
      <c r="N39" s="84"/>
      <c r="O39" s="489">
        <v>23200000</v>
      </c>
      <c r="P39" s="489">
        <v>158700000</v>
      </c>
      <c r="Q39" s="489">
        <v>181800000</v>
      </c>
      <c r="R39" s="84"/>
      <c r="S39" s="489">
        <v>269300000</v>
      </c>
      <c r="T39" s="489">
        <v>661200000</v>
      </c>
      <c r="U39" s="489">
        <v>930500000</v>
      </c>
    </row>
    <row r="40" spans="1:21" ht="12.4" customHeight="1" x14ac:dyDescent="0.2">
      <c r="A40" s="26"/>
      <c r="B40" s="478" t="s">
        <v>97</v>
      </c>
      <c r="C40" s="489">
        <v>17700000</v>
      </c>
      <c r="D40" s="489">
        <v>20700000</v>
      </c>
      <c r="E40" s="489">
        <v>38400000</v>
      </c>
      <c r="F40" s="84"/>
      <c r="G40" s="489">
        <v>17600000</v>
      </c>
      <c r="H40" s="489">
        <v>21200000</v>
      </c>
      <c r="I40" s="489">
        <v>38800000</v>
      </c>
      <c r="J40" s="84"/>
      <c r="K40" s="489">
        <v>17800000</v>
      </c>
      <c r="L40" s="489">
        <v>21600000</v>
      </c>
      <c r="M40" s="489">
        <v>39400000</v>
      </c>
      <c r="N40" s="84"/>
      <c r="O40" s="489">
        <v>45700000</v>
      </c>
      <c r="P40" s="489">
        <v>19200000</v>
      </c>
      <c r="Q40" s="489">
        <v>65000000</v>
      </c>
      <c r="R40" s="84"/>
      <c r="S40" s="489">
        <v>98900000</v>
      </c>
      <c r="T40" s="489">
        <v>82700000</v>
      </c>
      <c r="U40" s="489">
        <v>181600000</v>
      </c>
    </row>
    <row r="41" spans="1:21" ht="12.4" customHeight="1" x14ac:dyDescent="0.2">
      <c r="A41" s="7"/>
      <c r="B41" s="482" t="s">
        <v>98</v>
      </c>
      <c r="C41" s="11">
        <v>116600000</v>
      </c>
      <c r="D41" s="11">
        <v>71500000</v>
      </c>
      <c r="E41" s="11">
        <v>188100000</v>
      </c>
      <c r="F41" s="180"/>
      <c r="G41" s="11">
        <v>143500000</v>
      </c>
      <c r="H41" s="11">
        <v>81100000</v>
      </c>
      <c r="I41" s="11">
        <v>224600000</v>
      </c>
      <c r="J41" s="180"/>
      <c r="K41" s="11">
        <v>119500000</v>
      </c>
      <c r="L41" s="11">
        <v>79300000</v>
      </c>
      <c r="M41" s="11">
        <v>198800000</v>
      </c>
      <c r="N41" s="180"/>
      <c r="O41" s="11">
        <v>155300000</v>
      </c>
      <c r="P41" s="11">
        <v>87900000</v>
      </c>
      <c r="Q41" s="11">
        <v>243200000</v>
      </c>
      <c r="R41" s="180"/>
      <c r="S41" s="11">
        <v>534900000</v>
      </c>
      <c r="T41" s="11">
        <v>319800000</v>
      </c>
      <c r="U41" s="11">
        <v>854700000</v>
      </c>
    </row>
    <row r="42" spans="1:21" ht="12.4" customHeight="1" x14ac:dyDescent="0.2">
      <c r="A42" s="462"/>
      <c r="B42" s="460" t="s">
        <v>99</v>
      </c>
      <c r="C42" s="19">
        <v>37900000</v>
      </c>
      <c r="D42" s="19">
        <v>174900000</v>
      </c>
      <c r="E42" s="19">
        <v>212800000</v>
      </c>
      <c r="F42" s="85"/>
      <c r="G42" s="19">
        <v>14500000</v>
      </c>
      <c r="H42" s="19">
        <v>196200000</v>
      </c>
      <c r="I42" s="19">
        <v>210700000</v>
      </c>
      <c r="J42" s="85"/>
      <c r="K42" s="19">
        <v>7300000</v>
      </c>
      <c r="L42" s="19">
        <v>141600000</v>
      </c>
      <c r="M42" s="19">
        <v>148900000</v>
      </c>
      <c r="N42" s="85"/>
      <c r="O42" s="19">
        <v>10000000</v>
      </c>
      <c r="P42" s="19">
        <v>143000000</v>
      </c>
      <c r="Q42" s="19">
        <v>153000000</v>
      </c>
      <c r="R42" s="85"/>
      <c r="S42" s="19">
        <v>69800000</v>
      </c>
      <c r="T42" s="19">
        <v>655500000</v>
      </c>
      <c r="U42" s="19">
        <v>725300000</v>
      </c>
    </row>
    <row r="43" spans="1:21" ht="12.4" customHeight="1" x14ac:dyDescent="0.2">
      <c r="A43" s="462"/>
      <c r="B43" s="460" t="s">
        <v>100</v>
      </c>
      <c r="C43" s="164">
        <v>2600000</v>
      </c>
      <c r="D43" s="164">
        <v>3100000</v>
      </c>
      <c r="E43" s="164">
        <v>5700000</v>
      </c>
      <c r="F43" s="85"/>
      <c r="G43" s="164">
        <v>4300000</v>
      </c>
      <c r="H43" s="164">
        <v>2800000</v>
      </c>
      <c r="I43" s="164">
        <v>7100000</v>
      </c>
      <c r="J43" s="85"/>
      <c r="K43" s="164">
        <v>5200000</v>
      </c>
      <c r="L43" s="164">
        <v>2800000</v>
      </c>
      <c r="M43" s="164">
        <v>8000000</v>
      </c>
      <c r="N43" s="85"/>
      <c r="O43" s="164">
        <v>5000000</v>
      </c>
      <c r="P43" s="164">
        <v>2500000</v>
      </c>
      <c r="Q43" s="164">
        <v>7400000</v>
      </c>
      <c r="R43" s="85"/>
      <c r="S43" s="164">
        <v>17100000</v>
      </c>
      <c r="T43" s="164">
        <v>11200000</v>
      </c>
      <c r="U43" s="164">
        <v>28200000</v>
      </c>
    </row>
    <row r="44" spans="1:21" ht="12.4" customHeight="1" x14ac:dyDescent="0.2">
      <c r="A44" s="460" t="s">
        <v>101</v>
      </c>
      <c r="B44" s="462"/>
      <c r="C44" s="166">
        <v>198100000</v>
      </c>
      <c r="D44" s="166">
        <v>445600000</v>
      </c>
      <c r="E44" s="166">
        <v>643700000</v>
      </c>
      <c r="F44" s="55"/>
      <c r="G44" s="166">
        <v>240400000</v>
      </c>
      <c r="H44" s="166">
        <v>477300000</v>
      </c>
      <c r="I44" s="166">
        <v>717700000</v>
      </c>
      <c r="J44" s="55"/>
      <c r="K44" s="166">
        <v>312200000</v>
      </c>
      <c r="L44" s="166">
        <v>396300000</v>
      </c>
      <c r="M44" s="166">
        <v>708500000</v>
      </c>
      <c r="N44" s="55"/>
      <c r="O44" s="166">
        <v>239100000</v>
      </c>
      <c r="P44" s="166">
        <v>411300000</v>
      </c>
      <c r="Q44" s="166">
        <v>650400000</v>
      </c>
      <c r="R44" s="55"/>
      <c r="S44" s="166">
        <v>989900000</v>
      </c>
      <c r="T44" s="166">
        <v>1730400000</v>
      </c>
      <c r="U44" s="166">
        <v>2720300000</v>
      </c>
    </row>
    <row r="45" spans="1:21" ht="12.4" customHeight="1" x14ac:dyDescent="0.2">
      <c r="A45" s="462"/>
      <c r="B45" s="462"/>
      <c r="C45" s="19"/>
      <c r="D45" s="484"/>
      <c r="E45" s="484"/>
      <c r="F45" s="484"/>
      <c r="G45" s="484"/>
      <c r="H45" s="484"/>
      <c r="I45" s="484"/>
      <c r="J45" s="484"/>
      <c r="K45" s="484"/>
      <c r="L45" s="484"/>
      <c r="M45" s="484"/>
      <c r="N45" s="484"/>
      <c r="O45" s="484"/>
      <c r="P45" s="484"/>
      <c r="Q45" s="484"/>
      <c r="R45" s="484"/>
      <c r="S45" s="484"/>
      <c r="T45" s="13"/>
      <c r="U45" s="13"/>
    </row>
    <row r="46" spans="1:21" ht="12.4" customHeight="1" x14ac:dyDescent="0.2">
      <c r="A46" s="462"/>
      <c r="B46" s="460" t="s">
        <v>102</v>
      </c>
      <c r="C46" s="489">
        <v>263100000</v>
      </c>
      <c r="D46" s="489">
        <v>301100000</v>
      </c>
      <c r="E46" s="489">
        <v>564200000</v>
      </c>
      <c r="F46" s="85"/>
      <c r="G46" s="489">
        <v>291000000</v>
      </c>
      <c r="H46" s="489">
        <v>316100000</v>
      </c>
      <c r="I46" s="489">
        <v>607100000</v>
      </c>
      <c r="J46" s="85"/>
      <c r="K46" s="15">
        <v>277000000</v>
      </c>
      <c r="L46" s="19">
        <v>293400000</v>
      </c>
      <c r="M46" s="19">
        <v>570400000</v>
      </c>
      <c r="N46" s="85"/>
      <c r="O46" s="15">
        <v>269800000</v>
      </c>
      <c r="P46" s="19">
        <v>271700000</v>
      </c>
      <c r="Q46" s="19">
        <v>541600000</v>
      </c>
      <c r="R46" s="85"/>
      <c r="S46" s="489">
        <v>1101000000</v>
      </c>
      <c r="T46" s="489">
        <v>1182300000</v>
      </c>
      <c r="U46" s="489">
        <v>2283300000</v>
      </c>
    </row>
    <row r="47" spans="1:21" ht="12.4" customHeight="1" x14ac:dyDescent="0.2">
      <c r="A47" s="26"/>
      <c r="B47" s="478" t="s">
        <v>103</v>
      </c>
      <c r="C47" s="489">
        <v>71600000</v>
      </c>
      <c r="D47" s="489">
        <v>59400000</v>
      </c>
      <c r="E47" s="489">
        <v>131000000</v>
      </c>
      <c r="F47" s="84"/>
      <c r="G47" s="489">
        <v>67900000</v>
      </c>
      <c r="H47" s="489">
        <v>79100000</v>
      </c>
      <c r="I47" s="489">
        <v>147000000</v>
      </c>
      <c r="J47" s="84"/>
      <c r="K47" s="488">
        <v>67000000</v>
      </c>
      <c r="L47" s="489">
        <v>92000000</v>
      </c>
      <c r="M47" s="489">
        <v>159000000</v>
      </c>
      <c r="N47" s="84"/>
      <c r="O47" s="488">
        <v>63600000</v>
      </c>
      <c r="P47" s="489">
        <v>113500000</v>
      </c>
      <c r="Q47" s="489">
        <v>177100000</v>
      </c>
      <c r="R47" s="84"/>
      <c r="S47" s="489">
        <v>270100000</v>
      </c>
      <c r="T47" s="489">
        <v>344000000</v>
      </c>
      <c r="U47" s="489">
        <v>614100000</v>
      </c>
    </row>
    <row r="48" spans="1:21" ht="12.4" customHeight="1" x14ac:dyDescent="0.2">
      <c r="A48" s="125"/>
      <c r="B48" s="486" t="s">
        <v>104</v>
      </c>
      <c r="C48" s="181">
        <v>140300000</v>
      </c>
      <c r="D48" s="181">
        <v>27800000</v>
      </c>
      <c r="E48" s="181">
        <v>168100000</v>
      </c>
      <c r="F48" s="174"/>
      <c r="G48" s="181">
        <v>156800000</v>
      </c>
      <c r="H48" s="181">
        <v>23800000</v>
      </c>
      <c r="I48" s="181">
        <v>180600000</v>
      </c>
      <c r="J48" s="174"/>
      <c r="K48" s="182">
        <v>154400000</v>
      </c>
      <c r="L48" s="181">
        <v>30200000</v>
      </c>
      <c r="M48" s="181">
        <v>184600000</v>
      </c>
      <c r="N48" s="174"/>
      <c r="O48" s="182">
        <v>129700000</v>
      </c>
      <c r="P48" s="181">
        <v>24000000</v>
      </c>
      <c r="Q48" s="181">
        <v>153700000</v>
      </c>
      <c r="R48" s="174"/>
      <c r="S48" s="181">
        <v>581100000</v>
      </c>
      <c r="T48" s="181">
        <v>105900000</v>
      </c>
      <c r="U48" s="181">
        <v>687000000</v>
      </c>
    </row>
    <row r="49" spans="1:21" ht="12.4" customHeight="1" x14ac:dyDescent="0.2">
      <c r="A49" s="462"/>
      <c r="B49" s="460" t="s">
        <v>105</v>
      </c>
      <c r="C49" s="19">
        <v>700000</v>
      </c>
      <c r="D49" s="19">
        <v>28800000</v>
      </c>
      <c r="E49" s="19">
        <v>29500000</v>
      </c>
      <c r="F49" s="85"/>
      <c r="G49" s="19">
        <v>2000000</v>
      </c>
      <c r="H49" s="19">
        <v>30000000</v>
      </c>
      <c r="I49" s="19">
        <v>32000000</v>
      </c>
      <c r="J49" s="85"/>
      <c r="K49" s="15">
        <v>-200000</v>
      </c>
      <c r="L49" s="19">
        <v>28300000</v>
      </c>
      <c r="M49" s="19">
        <v>28100000</v>
      </c>
      <c r="N49" s="85"/>
      <c r="O49" s="15">
        <v>-4800000</v>
      </c>
      <c r="P49" s="19">
        <v>26300000</v>
      </c>
      <c r="Q49" s="19">
        <v>21500000</v>
      </c>
      <c r="R49" s="85"/>
      <c r="S49" s="19">
        <v>-2300000</v>
      </c>
      <c r="T49" s="19">
        <v>113400000</v>
      </c>
      <c r="U49" s="19">
        <v>111000000</v>
      </c>
    </row>
    <row r="50" spans="1:21" ht="12.4" customHeight="1" x14ac:dyDescent="0.2">
      <c r="A50" s="26"/>
      <c r="B50" s="478" t="s">
        <v>106</v>
      </c>
      <c r="C50" s="489">
        <v>0</v>
      </c>
      <c r="D50" s="489">
        <v>0</v>
      </c>
      <c r="E50" s="489">
        <v>0</v>
      </c>
      <c r="F50" s="84"/>
      <c r="G50" s="489">
        <v>0</v>
      </c>
      <c r="H50" s="489">
        <v>0</v>
      </c>
      <c r="I50" s="489">
        <v>0</v>
      </c>
      <c r="J50" s="84"/>
      <c r="K50" s="488">
        <v>0</v>
      </c>
      <c r="L50" s="489">
        <v>0</v>
      </c>
      <c r="M50" s="489">
        <v>0</v>
      </c>
      <c r="N50" s="84"/>
      <c r="O50" s="488">
        <v>11400000</v>
      </c>
      <c r="P50" s="489">
        <v>500000</v>
      </c>
      <c r="Q50" s="489">
        <v>11900000</v>
      </c>
      <c r="R50" s="84"/>
      <c r="S50" s="489">
        <v>11400000</v>
      </c>
      <c r="T50" s="489">
        <v>500000</v>
      </c>
      <c r="U50" s="489">
        <v>11900000</v>
      </c>
    </row>
    <row r="51" spans="1:21" ht="12.4" customHeight="1" x14ac:dyDescent="0.2">
      <c r="A51" s="26"/>
      <c r="B51" s="478" t="s">
        <v>107</v>
      </c>
      <c r="C51" s="489">
        <v>1700000</v>
      </c>
      <c r="D51" s="489">
        <v>0</v>
      </c>
      <c r="E51" s="489">
        <v>1700000</v>
      </c>
      <c r="F51" s="84"/>
      <c r="G51" s="489">
        <v>3900000</v>
      </c>
      <c r="H51" s="489">
        <v>100000</v>
      </c>
      <c r="I51" s="489">
        <v>4000000</v>
      </c>
      <c r="J51" s="84"/>
      <c r="K51" s="488">
        <v>4800000</v>
      </c>
      <c r="L51" s="489">
        <v>500000</v>
      </c>
      <c r="M51" s="489">
        <v>5300000</v>
      </c>
      <c r="N51" s="84"/>
      <c r="O51" s="488">
        <v>3300000</v>
      </c>
      <c r="P51" s="489">
        <v>400000</v>
      </c>
      <c r="Q51" s="489">
        <v>3800000</v>
      </c>
      <c r="R51" s="84"/>
      <c r="S51" s="489">
        <v>13800000</v>
      </c>
      <c r="T51" s="489">
        <v>1000000</v>
      </c>
      <c r="U51" s="489">
        <v>14800000</v>
      </c>
    </row>
    <row r="52" spans="1:21" ht="12.4" customHeight="1" x14ac:dyDescent="0.2">
      <c r="A52" s="7"/>
      <c r="B52" s="482" t="s">
        <v>109</v>
      </c>
      <c r="C52" s="173">
        <v>0</v>
      </c>
      <c r="D52" s="173">
        <v>0</v>
      </c>
      <c r="E52" s="173">
        <v>0</v>
      </c>
      <c r="F52" s="180"/>
      <c r="G52" s="173">
        <v>0</v>
      </c>
      <c r="H52" s="173">
        <v>-100000</v>
      </c>
      <c r="I52" s="173">
        <v>-100000</v>
      </c>
      <c r="J52" s="180"/>
      <c r="K52" s="173">
        <v>0</v>
      </c>
      <c r="L52" s="173">
        <v>-100000</v>
      </c>
      <c r="M52" s="173">
        <v>-100000</v>
      </c>
      <c r="N52" s="180"/>
      <c r="O52" s="173">
        <v>0</v>
      </c>
      <c r="P52" s="173">
        <v>0</v>
      </c>
      <c r="Q52" s="173">
        <v>0</v>
      </c>
      <c r="R52" s="180"/>
      <c r="S52" s="173">
        <v>0</v>
      </c>
      <c r="T52" s="173">
        <v>-200000</v>
      </c>
      <c r="U52" s="173">
        <v>-200000</v>
      </c>
    </row>
    <row r="53" spans="1:21" ht="18.75" customHeight="1" x14ac:dyDescent="0.2">
      <c r="A53" s="460" t="s">
        <v>110</v>
      </c>
      <c r="B53" s="462"/>
      <c r="C53" s="166">
        <v>477400000</v>
      </c>
      <c r="D53" s="166">
        <v>417100000</v>
      </c>
      <c r="E53" s="166">
        <v>894500000</v>
      </c>
      <c r="F53" s="55"/>
      <c r="G53" s="166">
        <v>521500000</v>
      </c>
      <c r="H53" s="166">
        <v>449000000</v>
      </c>
      <c r="I53" s="166">
        <v>970500000</v>
      </c>
      <c r="J53" s="55"/>
      <c r="K53" s="169">
        <v>503000000</v>
      </c>
      <c r="L53" s="169">
        <v>444300000</v>
      </c>
      <c r="M53" s="169">
        <v>947300000</v>
      </c>
      <c r="N53" s="55"/>
      <c r="O53" s="202">
        <v>473000000</v>
      </c>
      <c r="P53" s="202">
        <v>436500000</v>
      </c>
      <c r="Q53" s="166">
        <v>909500000</v>
      </c>
      <c r="R53" s="55"/>
      <c r="S53" s="166">
        <v>1975100000</v>
      </c>
      <c r="T53" s="166">
        <v>1746800000</v>
      </c>
      <c r="U53" s="166">
        <v>3721800000</v>
      </c>
    </row>
    <row r="54" spans="1:21" ht="18.75" customHeight="1" x14ac:dyDescent="0.2">
      <c r="A54" s="462"/>
      <c r="B54" s="462"/>
      <c r="C54" s="208"/>
      <c r="D54" s="208"/>
      <c r="E54" s="208"/>
      <c r="F54" s="484"/>
      <c r="G54" s="208"/>
      <c r="H54" s="208"/>
      <c r="I54" s="207"/>
      <c r="J54" s="484"/>
      <c r="K54" s="484"/>
      <c r="L54" s="484"/>
      <c r="M54" s="484"/>
      <c r="N54" s="484"/>
      <c r="O54" s="208"/>
      <c r="P54" s="208"/>
      <c r="Q54" s="208"/>
      <c r="R54" s="484"/>
      <c r="S54" s="208"/>
      <c r="T54" s="208"/>
      <c r="U54" s="207"/>
    </row>
    <row r="55" spans="1:21" ht="12.4" customHeight="1" x14ac:dyDescent="0.2">
      <c r="A55" s="7"/>
      <c r="B55" s="7"/>
      <c r="C55" s="203"/>
      <c r="D55" s="203"/>
      <c r="E55" s="203"/>
      <c r="F55" s="180"/>
      <c r="G55" s="203"/>
      <c r="H55" s="203"/>
      <c r="I55" s="203"/>
      <c r="J55" s="180"/>
      <c r="K55" s="28"/>
      <c r="L55" s="28"/>
      <c r="M55" s="28"/>
      <c r="N55" s="180"/>
      <c r="O55" s="203"/>
      <c r="P55" s="203"/>
      <c r="Q55" s="203"/>
      <c r="R55" s="180"/>
      <c r="S55" s="206"/>
      <c r="T55" s="203"/>
      <c r="U55" s="206"/>
    </row>
    <row r="56" spans="1:21" ht="18.75" customHeight="1" x14ac:dyDescent="0.2">
      <c r="A56" s="462"/>
      <c r="B56" s="460" t="s">
        <v>111</v>
      </c>
      <c r="C56" s="489">
        <v>0</v>
      </c>
      <c r="D56" s="489">
        <v>22700000</v>
      </c>
      <c r="E56" s="489">
        <v>22700000</v>
      </c>
      <c r="F56" s="85"/>
      <c r="G56" s="489">
        <v>0</v>
      </c>
      <c r="H56" s="489">
        <v>24300000</v>
      </c>
      <c r="I56" s="489">
        <v>24300000</v>
      </c>
      <c r="J56" s="85"/>
      <c r="K56" s="489">
        <v>0</v>
      </c>
      <c r="L56" s="15">
        <v>23500000</v>
      </c>
      <c r="M56" s="15">
        <v>23500000</v>
      </c>
      <c r="N56" s="85"/>
      <c r="O56" s="489">
        <v>0</v>
      </c>
      <c r="P56" s="15">
        <v>14400000</v>
      </c>
      <c r="Q56" s="19">
        <v>14400000</v>
      </c>
      <c r="R56" s="85"/>
      <c r="S56" s="489">
        <v>0</v>
      </c>
      <c r="T56" s="489">
        <v>84900000</v>
      </c>
      <c r="U56" s="489">
        <v>84900000</v>
      </c>
    </row>
    <row r="57" spans="1:21" ht="12.4" customHeight="1" x14ac:dyDescent="0.2">
      <c r="A57" s="462"/>
      <c r="B57" s="460" t="s">
        <v>112</v>
      </c>
      <c r="C57" s="164">
        <v>13100000</v>
      </c>
      <c r="D57" s="164">
        <v>25700000</v>
      </c>
      <c r="E57" s="164">
        <v>38800000</v>
      </c>
      <c r="F57" s="85"/>
      <c r="G57" s="164">
        <v>11300000</v>
      </c>
      <c r="H57" s="164">
        <v>16100000</v>
      </c>
      <c r="I57" s="164">
        <v>27400000</v>
      </c>
      <c r="J57" s="85"/>
      <c r="K57" s="39">
        <v>11000000</v>
      </c>
      <c r="L57" s="39">
        <v>13400000</v>
      </c>
      <c r="M57" s="39">
        <v>24400000</v>
      </c>
      <c r="N57" s="85"/>
      <c r="O57" s="39">
        <v>7400000</v>
      </c>
      <c r="P57" s="39">
        <v>17600000</v>
      </c>
      <c r="Q57" s="165">
        <v>24900000</v>
      </c>
      <c r="R57" s="85"/>
      <c r="S57" s="164">
        <v>42600000</v>
      </c>
      <c r="T57" s="164">
        <v>73000000</v>
      </c>
      <c r="U57" s="164">
        <v>115600000</v>
      </c>
    </row>
    <row r="58" spans="1:21" ht="18.75" customHeight="1" x14ac:dyDescent="0.2">
      <c r="A58" s="520" t="s">
        <v>113</v>
      </c>
      <c r="B58" s="511"/>
      <c r="C58" s="199">
        <v>13100000</v>
      </c>
      <c r="D58" s="199">
        <v>48300000</v>
      </c>
      <c r="E58" s="199">
        <v>61400000</v>
      </c>
      <c r="F58" s="55"/>
      <c r="G58" s="199">
        <v>11300000</v>
      </c>
      <c r="H58" s="199">
        <v>40500000</v>
      </c>
      <c r="I58" s="199">
        <v>51800000</v>
      </c>
      <c r="J58" s="55"/>
      <c r="K58" s="200">
        <v>11000000</v>
      </c>
      <c r="L58" s="200">
        <v>36900000</v>
      </c>
      <c r="M58" s="200">
        <v>47900000</v>
      </c>
      <c r="N58" s="55"/>
      <c r="O58" s="200">
        <v>7400000</v>
      </c>
      <c r="P58" s="200">
        <v>32000000</v>
      </c>
      <c r="Q58" s="199">
        <v>39300000</v>
      </c>
      <c r="R58" s="55"/>
      <c r="S58" s="199">
        <v>42600000</v>
      </c>
      <c r="T58" s="199">
        <v>157900000</v>
      </c>
      <c r="U58" s="199">
        <v>200500000</v>
      </c>
    </row>
    <row r="59" spans="1:21" ht="18.75" customHeight="1" x14ac:dyDescent="0.2">
      <c r="A59" s="462"/>
      <c r="B59" s="462"/>
      <c r="C59" s="205"/>
      <c r="D59" s="205"/>
      <c r="E59" s="204"/>
      <c r="F59" s="484"/>
      <c r="G59" s="205"/>
      <c r="H59" s="205"/>
      <c r="I59" s="204"/>
      <c r="J59" s="484"/>
      <c r="K59" s="28"/>
      <c r="L59" s="28"/>
      <c r="M59" s="28"/>
      <c r="N59" s="484"/>
      <c r="O59" s="203"/>
      <c r="P59" s="203"/>
      <c r="Q59" s="203"/>
      <c r="R59" s="484"/>
      <c r="S59" s="171"/>
      <c r="T59" s="171"/>
      <c r="U59" s="170"/>
    </row>
    <row r="60" spans="1:21" ht="12.4" customHeight="1" x14ac:dyDescent="0.2">
      <c r="A60" s="517" t="s">
        <v>114</v>
      </c>
      <c r="B60" s="511"/>
      <c r="C60" s="166">
        <v>2163200000</v>
      </c>
      <c r="D60" s="166">
        <v>1947300000</v>
      </c>
      <c r="E60" s="166">
        <v>4110500000</v>
      </c>
      <c r="F60" s="167"/>
      <c r="G60" s="166">
        <v>2445400000</v>
      </c>
      <c r="H60" s="166">
        <v>2099600000</v>
      </c>
      <c r="I60" s="166">
        <v>4545000000</v>
      </c>
      <c r="J60" s="167"/>
      <c r="K60" s="169">
        <v>2499000000</v>
      </c>
      <c r="L60" s="169">
        <v>1986500000</v>
      </c>
      <c r="M60" s="169">
        <v>4485500000</v>
      </c>
      <c r="N60" s="167"/>
      <c r="O60" s="202">
        <v>2834100000</v>
      </c>
      <c r="P60" s="202">
        <v>2088800000</v>
      </c>
      <c r="Q60" s="166">
        <v>4922900000</v>
      </c>
      <c r="R60" s="167"/>
      <c r="S60" s="166">
        <v>9941700000</v>
      </c>
      <c r="T60" s="166">
        <v>8122200000</v>
      </c>
      <c r="U60" s="166">
        <v>18063900000</v>
      </c>
    </row>
    <row r="61" spans="1:21" ht="12.4" customHeight="1" x14ac:dyDescent="0.2">
      <c r="A61" s="462"/>
      <c r="B61" s="462"/>
      <c r="C61" s="484"/>
      <c r="D61" s="484"/>
      <c r="E61" s="484"/>
      <c r="F61" s="85"/>
      <c r="G61" s="484"/>
      <c r="H61" s="484"/>
      <c r="I61" s="13"/>
      <c r="J61" s="85"/>
      <c r="K61" s="484"/>
      <c r="L61" s="484"/>
      <c r="M61" s="484"/>
      <c r="N61" s="85"/>
      <c r="O61" s="484"/>
      <c r="P61" s="484"/>
      <c r="Q61" s="13"/>
      <c r="R61" s="85"/>
      <c r="S61" s="484"/>
      <c r="T61" s="484"/>
      <c r="U61" s="13"/>
    </row>
    <row r="62" spans="1:21" ht="12.4" customHeight="1" x14ac:dyDescent="0.2">
      <c r="A62" s="462"/>
      <c r="B62" s="460" t="s">
        <v>125</v>
      </c>
      <c r="C62" s="489">
        <v>249700000</v>
      </c>
      <c r="D62" s="489">
        <v>272800000</v>
      </c>
      <c r="E62" s="489">
        <v>522500000</v>
      </c>
      <c r="F62" s="85"/>
      <c r="G62" s="489">
        <v>239900000</v>
      </c>
      <c r="H62" s="489">
        <v>310100000</v>
      </c>
      <c r="I62" s="489">
        <v>550000000</v>
      </c>
      <c r="J62" s="85"/>
      <c r="K62" s="15">
        <v>234200000</v>
      </c>
      <c r="L62" s="15">
        <v>285100000</v>
      </c>
      <c r="M62" s="15">
        <v>519300000</v>
      </c>
      <c r="N62" s="85"/>
      <c r="O62" s="488">
        <v>243300000</v>
      </c>
      <c r="P62" s="488">
        <v>353500000</v>
      </c>
      <c r="Q62" s="489">
        <v>596800000</v>
      </c>
      <c r="R62" s="85"/>
      <c r="S62" s="489">
        <v>967100000</v>
      </c>
      <c r="T62" s="489">
        <v>1221500000</v>
      </c>
      <c r="U62" s="489">
        <v>2188600000</v>
      </c>
    </row>
    <row r="63" spans="1:21" ht="12.4" customHeight="1" x14ac:dyDescent="0.2">
      <c r="A63" s="462"/>
      <c r="B63" s="460" t="s">
        <v>126</v>
      </c>
      <c r="C63" s="164">
        <v>142700000</v>
      </c>
      <c r="D63" s="164">
        <v>89400000</v>
      </c>
      <c r="E63" s="164">
        <v>232100000</v>
      </c>
      <c r="F63" s="85"/>
      <c r="G63" s="164">
        <v>204600000</v>
      </c>
      <c r="H63" s="164">
        <v>105200000</v>
      </c>
      <c r="I63" s="164">
        <v>309800000</v>
      </c>
      <c r="J63" s="85"/>
      <c r="K63" s="39">
        <v>104400000</v>
      </c>
      <c r="L63" s="39">
        <v>82500000</v>
      </c>
      <c r="M63" s="39">
        <v>186900000</v>
      </c>
      <c r="N63" s="85"/>
      <c r="O63" s="201">
        <v>145700000</v>
      </c>
      <c r="P63" s="201">
        <v>95100000</v>
      </c>
      <c r="Q63" s="164">
        <v>240900000</v>
      </c>
      <c r="R63" s="85"/>
      <c r="S63" s="164">
        <v>597400000</v>
      </c>
      <c r="T63" s="164">
        <v>372300000</v>
      </c>
      <c r="U63" s="164">
        <v>969600000</v>
      </c>
    </row>
    <row r="64" spans="1:21" ht="8.65" customHeight="1" x14ac:dyDescent="0.2">
      <c r="A64" s="462"/>
      <c r="B64" s="462"/>
      <c r="C64" s="462"/>
      <c r="D64" s="462"/>
      <c r="E64" s="462"/>
      <c r="F64" s="462"/>
      <c r="G64" s="462"/>
      <c r="H64" s="462"/>
      <c r="I64" s="462"/>
      <c r="J64" s="462"/>
      <c r="K64" s="484"/>
      <c r="L64" s="484"/>
      <c r="M64" s="484"/>
      <c r="N64" s="462"/>
      <c r="O64" s="462"/>
      <c r="P64" s="462"/>
      <c r="Q64" s="476"/>
      <c r="R64" s="462"/>
      <c r="S64" s="462"/>
      <c r="T64" s="462"/>
      <c r="U64" s="476"/>
    </row>
    <row r="65" spans="1:21" ht="18.75" customHeight="1" x14ac:dyDescent="0.2">
      <c r="A65" s="517" t="s">
        <v>127</v>
      </c>
      <c r="B65" s="511"/>
      <c r="C65" s="199">
        <v>392400000</v>
      </c>
      <c r="D65" s="199">
        <v>362200000</v>
      </c>
      <c r="E65" s="199">
        <v>754600000</v>
      </c>
      <c r="F65" s="167"/>
      <c r="G65" s="199">
        <v>444500000</v>
      </c>
      <c r="H65" s="199">
        <v>415300000</v>
      </c>
      <c r="I65" s="199">
        <v>859800000</v>
      </c>
      <c r="J65" s="167"/>
      <c r="K65" s="200">
        <v>338600000</v>
      </c>
      <c r="L65" s="200">
        <v>367600000</v>
      </c>
      <c r="M65" s="200">
        <v>706200000</v>
      </c>
      <c r="N65" s="167"/>
      <c r="O65" s="199">
        <v>389000000</v>
      </c>
      <c r="P65" s="199">
        <v>448600000</v>
      </c>
      <c r="Q65" s="199">
        <v>837600000</v>
      </c>
      <c r="R65" s="167"/>
      <c r="S65" s="199">
        <v>1564473000</v>
      </c>
      <c r="T65" s="199">
        <v>1593700000</v>
      </c>
      <c r="U65" s="199">
        <v>3158200000</v>
      </c>
    </row>
    <row r="66" spans="1:21" ht="18.75" customHeight="1" x14ac:dyDescent="0.2">
      <c r="A66" s="462"/>
      <c r="B66" s="462"/>
      <c r="C66" s="195"/>
      <c r="D66" s="195"/>
      <c r="E66" s="195"/>
      <c r="F66" s="196"/>
      <c r="G66" s="195"/>
      <c r="H66" s="195"/>
      <c r="I66" s="195"/>
      <c r="J66" s="196"/>
      <c r="K66" s="28"/>
      <c r="L66" s="28"/>
      <c r="M66" s="28"/>
      <c r="N66" s="196"/>
      <c r="O66" s="198"/>
      <c r="P66" s="198"/>
      <c r="Q66" s="197"/>
      <c r="R66" s="196"/>
      <c r="S66" s="195"/>
      <c r="T66" s="195"/>
      <c r="U66" s="194"/>
    </row>
    <row r="67" spans="1:21" ht="18.75" customHeight="1" x14ac:dyDescent="0.2">
      <c r="A67" s="462"/>
      <c r="B67" s="462"/>
      <c r="C67" s="462"/>
      <c r="D67" s="462"/>
      <c r="E67" s="462"/>
      <c r="F67" s="463"/>
      <c r="G67" s="462"/>
      <c r="H67" s="462"/>
      <c r="I67" s="462"/>
      <c r="J67" s="463"/>
      <c r="K67" s="35"/>
      <c r="L67" s="35"/>
      <c r="M67" s="35"/>
      <c r="N67" s="463"/>
      <c r="O67" s="463"/>
      <c r="P67" s="463"/>
      <c r="Q67" s="463"/>
      <c r="R67" s="463"/>
      <c r="S67" s="462"/>
      <c r="T67" s="462"/>
      <c r="U67" s="476"/>
    </row>
    <row r="68" spans="1:21" ht="18.75" customHeight="1" x14ac:dyDescent="0.2">
      <c r="A68" s="463"/>
      <c r="B68" s="463"/>
      <c r="C68" s="463"/>
      <c r="D68" s="463"/>
      <c r="E68" s="463"/>
      <c r="F68" s="463"/>
      <c r="G68" s="463"/>
      <c r="H68" s="463"/>
      <c r="I68" s="463"/>
      <c r="J68" s="463"/>
      <c r="K68" s="35"/>
      <c r="L68" s="35"/>
      <c r="M68" s="35"/>
      <c r="N68" s="463"/>
      <c r="O68" s="463"/>
      <c r="P68" s="463"/>
      <c r="Q68" s="463"/>
      <c r="R68" s="463"/>
      <c r="S68" s="463"/>
      <c r="T68" s="463"/>
      <c r="U68" s="463"/>
    </row>
    <row r="69" spans="1:21" ht="18.75" customHeight="1" thickBot="1" x14ac:dyDescent="0.25">
      <c r="A69" s="485" t="s">
        <v>128</v>
      </c>
      <c r="B69" s="96"/>
      <c r="C69" s="157">
        <v>2555600000</v>
      </c>
      <c r="D69" s="157">
        <v>2309500000</v>
      </c>
      <c r="E69" s="157">
        <v>4865100000</v>
      </c>
      <c r="F69" s="158"/>
      <c r="G69" s="157">
        <v>2889900000</v>
      </c>
      <c r="H69" s="157">
        <v>2514900000</v>
      </c>
      <c r="I69" s="157">
        <v>5404800000</v>
      </c>
      <c r="J69" s="158"/>
      <c r="K69" s="159">
        <v>2837600000</v>
      </c>
      <c r="L69" s="159">
        <v>2354100000</v>
      </c>
      <c r="M69" s="159">
        <v>5191700000</v>
      </c>
      <c r="N69" s="158"/>
      <c r="O69" s="162">
        <v>3223100000</v>
      </c>
      <c r="P69" s="162">
        <v>2537400000</v>
      </c>
      <c r="Q69" s="160">
        <v>5760500000</v>
      </c>
      <c r="R69" s="158"/>
      <c r="S69" s="157">
        <v>11506200000</v>
      </c>
      <c r="T69" s="157">
        <v>9715900000</v>
      </c>
      <c r="U69" s="157">
        <v>21222100000</v>
      </c>
    </row>
    <row r="70" spans="1:21" ht="18.75" customHeight="1" x14ac:dyDescent="0.2">
      <c r="A70" s="7"/>
      <c r="B70" s="7"/>
      <c r="C70" s="7"/>
      <c r="D70" s="7"/>
      <c r="E70" s="7"/>
      <c r="F70" s="156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9"/>
    </row>
    <row r="71" spans="1:21" ht="18.75" customHeight="1" x14ac:dyDescent="0.2">
      <c r="A71" s="601" t="s">
        <v>129</v>
      </c>
      <c r="B71" s="511"/>
      <c r="C71" s="511"/>
      <c r="D71" s="511"/>
      <c r="E71" s="511"/>
      <c r="F71" s="511"/>
      <c r="G71" s="511"/>
      <c r="H71" s="602"/>
      <c r="I71" s="602"/>
      <c r="J71" s="602"/>
      <c r="K71" s="602"/>
      <c r="L71" s="602"/>
      <c r="M71" s="602"/>
      <c r="N71" s="602"/>
      <c r="O71" s="602"/>
      <c r="P71" s="602"/>
      <c r="Q71" s="602"/>
      <c r="R71" s="602"/>
      <c r="S71" s="602"/>
      <c r="T71" s="602"/>
      <c r="U71" s="602"/>
    </row>
    <row r="72" spans="1:21" ht="18.75" customHeight="1" x14ac:dyDescent="0.2">
      <c r="A72" s="462"/>
      <c r="B72" s="462"/>
      <c r="C72" s="462"/>
      <c r="D72" s="462"/>
      <c r="E72" s="462"/>
      <c r="F72" s="462"/>
      <c r="G72" s="462"/>
      <c r="H72" s="484"/>
      <c r="I72" s="484"/>
      <c r="J72" s="484"/>
      <c r="K72" s="484"/>
      <c r="L72" s="484"/>
      <c r="M72" s="484"/>
      <c r="N72" s="484"/>
      <c r="O72" s="484"/>
      <c r="P72" s="484"/>
      <c r="Q72" s="484"/>
      <c r="R72" s="484"/>
      <c r="S72" s="484"/>
      <c r="T72" s="484"/>
      <c r="U72" s="13"/>
    </row>
    <row r="73" spans="1:21" ht="18.75" customHeight="1" x14ac:dyDescent="0.2">
      <c r="A73" s="520" t="s">
        <v>120</v>
      </c>
      <c r="B73" s="542"/>
      <c r="C73" s="542"/>
      <c r="D73" s="542"/>
      <c r="E73" s="542"/>
      <c r="F73" s="542"/>
      <c r="G73" s="542"/>
      <c r="H73" s="597"/>
      <c r="I73" s="597"/>
      <c r="J73" s="597"/>
      <c r="K73" s="597"/>
      <c r="L73" s="597"/>
      <c r="M73" s="597"/>
      <c r="N73" s="597"/>
      <c r="O73" s="597"/>
      <c r="P73" s="597"/>
      <c r="Q73" s="597"/>
      <c r="R73" s="597"/>
      <c r="S73" s="597"/>
      <c r="T73" s="597"/>
      <c r="U73" s="598"/>
    </row>
    <row r="74" spans="1:21" ht="18.75" customHeight="1" x14ac:dyDescent="0.2">
      <c r="A74" s="462"/>
      <c r="B74" s="462"/>
      <c r="C74" s="462"/>
      <c r="D74" s="462"/>
      <c r="E74" s="462"/>
      <c r="F74" s="462"/>
      <c r="G74" s="462"/>
      <c r="H74" s="484"/>
      <c r="I74" s="484"/>
      <c r="J74" s="484"/>
      <c r="K74" s="484"/>
      <c r="L74" s="484"/>
      <c r="M74" s="484"/>
      <c r="N74" s="484"/>
      <c r="O74" s="484"/>
      <c r="P74" s="484"/>
      <c r="Q74" s="484"/>
      <c r="R74" s="484"/>
      <c r="S74" s="484"/>
      <c r="T74" s="484"/>
      <c r="U74" s="13"/>
    </row>
    <row r="75" spans="1:21" ht="18.75" customHeight="1" x14ac:dyDescent="0.2">
      <c r="A75" s="585" t="s">
        <v>121</v>
      </c>
      <c r="B75" s="522"/>
      <c r="C75" s="522"/>
      <c r="D75" s="522"/>
      <c r="E75" s="522"/>
      <c r="F75" s="522"/>
      <c r="G75" s="522"/>
      <c r="H75" s="599"/>
      <c r="I75" s="599"/>
      <c r="J75" s="599"/>
      <c r="K75" s="599"/>
      <c r="L75" s="599"/>
      <c r="M75" s="599"/>
      <c r="N75" s="599"/>
      <c r="O75" s="599"/>
      <c r="P75" s="599"/>
      <c r="Q75" s="599"/>
      <c r="R75" s="599"/>
      <c r="S75" s="599"/>
      <c r="T75" s="599"/>
      <c r="U75" s="600"/>
    </row>
    <row r="76" spans="1:21" ht="18.75" customHeight="1" x14ac:dyDescent="0.2">
      <c r="A76" s="462"/>
      <c r="B76" s="462"/>
      <c r="C76" s="462"/>
      <c r="D76" s="462"/>
      <c r="E76" s="462"/>
      <c r="F76" s="462"/>
      <c r="G76" s="462"/>
      <c r="H76" s="484"/>
      <c r="I76" s="484"/>
      <c r="J76" s="484"/>
      <c r="K76" s="484"/>
      <c r="L76" s="484"/>
      <c r="M76" s="484"/>
      <c r="N76" s="484"/>
      <c r="O76" s="484"/>
      <c r="P76" s="484"/>
      <c r="Q76" s="484"/>
      <c r="R76" s="484"/>
      <c r="S76" s="484"/>
      <c r="T76" s="484"/>
      <c r="U76" s="13"/>
    </row>
    <row r="77" spans="1:21" ht="18.75" customHeight="1" x14ac:dyDescent="0.2">
      <c r="A77" s="582" t="s">
        <v>34</v>
      </c>
      <c r="B77" s="511"/>
      <c r="C77" s="511"/>
      <c r="D77" s="511"/>
      <c r="E77" s="462"/>
      <c r="F77" s="462"/>
      <c r="G77" s="462"/>
      <c r="H77" s="484"/>
      <c r="I77" s="484"/>
      <c r="J77" s="484"/>
      <c r="K77" s="484"/>
      <c r="L77" s="484"/>
      <c r="M77" s="484"/>
      <c r="N77" s="484"/>
      <c r="O77" s="484"/>
      <c r="P77" s="484"/>
      <c r="Q77" s="484"/>
      <c r="R77" s="484"/>
      <c r="S77" s="484"/>
      <c r="T77" s="484"/>
      <c r="U77" s="13"/>
    </row>
    <row r="78" spans="1:21" ht="18.75" customHeight="1" x14ac:dyDescent="0.2">
      <c r="A78" s="595"/>
      <c r="B78" s="511"/>
      <c r="C78" s="462"/>
      <c r="D78" s="462"/>
      <c r="E78" s="462"/>
      <c r="F78" s="462"/>
      <c r="G78" s="462"/>
      <c r="H78" s="484"/>
      <c r="I78" s="484"/>
      <c r="J78" s="484"/>
      <c r="K78" s="484"/>
      <c r="L78" s="484"/>
      <c r="M78" s="484"/>
      <c r="N78" s="484"/>
      <c r="O78" s="484"/>
      <c r="P78" s="484"/>
      <c r="Q78" s="484"/>
      <c r="R78" s="484"/>
      <c r="S78" s="484"/>
      <c r="T78" s="484"/>
      <c r="U78" s="13"/>
    </row>
    <row r="79" spans="1:21" ht="18.75" customHeight="1" x14ac:dyDescent="0.2">
      <c r="A79" s="557" t="s">
        <v>130</v>
      </c>
      <c r="B79" s="515"/>
      <c r="C79" s="462"/>
      <c r="D79" s="462"/>
      <c r="E79" s="462"/>
      <c r="F79" s="462"/>
      <c r="G79" s="462"/>
      <c r="H79" s="484"/>
      <c r="I79" s="484"/>
      <c r="J79" s="484"/>
      <c r="K79" s="484"/>
      <c r="L79" s="484"/>
      <c r="M79" s="484"/>
      <c r="N79" s="484"/>
      <c r="O79" s="484"/>
      <c r="P79" s="484"/>
      <c r="Q79" s="484"/>
      <c r="R79" s="484"/>
      <c r="S79" s="484"/>
      <c r="T79" s="484"/>
      <c r="U79" s="13"/>
    </row>
    <row r="80" spans="1:21" ht="18.75" customHeight="1" x14ac:dyDescent="0.2">
      <c r="A80" s="26"/>
      <c r="B80" s="26"/>
      <c r="C80" s="26"/>
      <c r="D80" s="26"/>
      <c r="E80" s="26"/>
      <c r="F80" s="26"/>
      <c r="G80" s="26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35"/>
    </row>
    <row r="81" spans="1:21" ht="18.75" customHeight="1" x14ac:dyDescent="0.2">
      <c r="A81" s="462"/>
      <c r="B81" s="462"/>
      <c r="C81" s="462"/>
      <c r="D81" s="462"/>
      <c r="E81" s="462"/>
      <c r="F81" s="462"/>
      <c r="G81" s="462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  <c r="T81" s="489"/>
      <c r="U81" s="489"/>
    </row>
    <row r="82" spans="1:21" ht="18.75" customHeight="1" x14ac:dyDescent="0.2">
      <c r="A82" s="462"/>
      <c r="B82" s="462"/>
      <c r="C82" s="462"/>
      <c r="D82" s="462"/>
      <c r="E82" s="462"/>
      <c r="F82" s="462"/>
      <c r="G82" s="46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  <c r="T82" s="489"/>
      <c r="U82" s="489"/>
    </row>
    <row r="83" spans="1:21" ht="18.75" customHeight="1" x14ac:dyDescent="0.2">
      <c r="A83" s="462"/>
      <c r="B83" s="462"/>
      <c r="C83" s="462"/>
      <c r="D83" s="462"/>
      <c r="E83" s="462"/>
      <c r="F83" s="462"/>
      <c r="G83" s="462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  <c r="T83" s="489"/>
      <c r="U83" s="489"/>
    </row>
    <row r="84" spans="1:21" ht="18.75" customHeight="1" x14ac:dyDescent="0.2">
      <c r="A84" s="462"/>
      <c r="B84" s="462"/>
      <c r="C84" s="462"/>
      <c r="D84" s="462"/>
      <c r="E84" s="462"/>
      <c r="F84" s="462"/>
      <c r="G84" s="462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  <c r="T84" s="489"/>
      <c r="U84" s="489"/>
    </row>
    <row r="85" spans="1:21" ht="18.75" customHeight="1" x14ac:dyDescent="0.2">
      <c r="A85" s="462"/>
      <c r="B85" s="462"/>
      <c r="C85" s="462"/>
      <c r="D85" s="462"/>
      <c r="E85" s="462"/>
      <c r="F85" s="462"/>
      <c r="G85" s="462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  <c r="T85" s="489"/>
      <c r="U85" s="489"/>
    </row>
    <row r="86" spans="1:21" ht="18.75" customHeight="1" x14ac:dyDescent="0.2">
      <c r="A86" s="462"/>
      <c r="B86" s="462"/>
      <c r="C86" s="462"/>
      <c r="D86" s="462"/>
      <c r="E86" s="462"/>
      <c r="F86" s="462"/>
      <c r="G86" s="462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  <c r="T86" s="489"/>
      <c r="U86" s="489"/>
    </row>
    <row r="87" spans="1:21" ht="18.75" customHeight="1" x14ac:dyDescent="0.2">
      <c r="A87" s="462"/>
      <c r="B87" s="462"/>
      <c r="C87" s="462"/>
      <c r="D87" s="462"/>
      <c r="E87" s="462"/>
      <c r="F87" s="462"/>
      <c r="G87" s="462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</row>
    <row r="88" spans="1:21" ht="18.75" customHeight="1" x14ac:dyDescent="0.2">
      <c r="A88" s="462"/>
      <c r="B88" s="462"/>
      <c r="C88" s="462"/>
      <c r="D88" s="462"/>
      <c r="E88" s="462"/>
      <c r="F88" s="462"/>
      <c r="G88" s="462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</row>
    <row r="89" spans="1:21" ht="18.75" customHeight="1" x14ac:dyDescent="0.2">
      <c r="A89" s="462"/>
      <c r="B89" s="462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2"/>
      <c r="U89" s="476"/>
    </row>
    <row r="90" spans="1:21" ht="18.75" customHeight="1" x14ac:dyDescent="0.2">
      <c r="A90" s="462"/>
      <c r="B90" s="462"/>
      <c r="C90" s="462"/>
      <c r="D90" s="462"/>
      <c r="E90" s="462"/>
      <c r="F90" s="462"/>
      <c r="G90" s="462"/>
      <c r="H90" s="462"/>
      <c r="I90" s="462"/>
      <c r="J90" s="462"/>
      <c r="K90" s="462"/>
      <c r="L90" s="462"/>
      <c r="M90" s="462"/>
      <c r="N90" s="462"/>
      <c r="O90" s="462"/>
      <c r="P90" s="462"/>
      <c r="Q90" s="462"/>
      <c r="R90" s="462"/>
      <c r="S90" s="462"/>
      <c r="T90" s="462"/>
      <c r="U90" s="476"/>
    </row>
    <row r="91" spans="1:21" ht="18.75" customHeight="1" x14ac:dyDescent="0.2">
      <c r="A91" s="462"/>
      <c r="B91" s="462"/>
      <c r="C91" s="462"/>
      <c r="D91" s="462"/>
      <c r="E91" s="462"/>
      <c r="F91" s="462"/>
      <c r="G91" s="462"/>
      <c r="H91" s="462"/>
      <c r="I91" s="462"/>
      <c r="J91" s="462"/>
      <c r="K91" s="462"/>
      <c r="L91" s="462"/>
      <c r="M91" s="462"/>
      <c r="N91" s="462"/>
      <c r="O91" s="462"/>
      <c r="P91" s="462"/>
      <c r="Q91" s="462"/>
      <c r="R91" s="462"/>
      <c r="S91" s="462"/>
      <c r="T91" s="462"/>
      <c r="U91" s="476"/>
    </row>
    <row r="92" spans="1:21" ht="18.75" customHeight="1" x14ac:dyDescent="0.2">
      <c r="A92" s="462"/>
      <c r="B92" s="462"/>
      <c r="C92" s="462"/>
      <c r="D92" s="462"/>
      <c r="E92" s="462"/>
      <c r="F92" s="462"/>
      <c r="G92" s="462"/>
      <c r="H92" s="462"/>
      <c r="I92" s="462"/>
      <c r="J92" s="462"/>
      <c r="K92" s="462"/>
      <c r="L92" s="462"/>
      <c r="M92" s="462"/>
      <c r="N92" s="462"/>
      <c r="O92" s="462"/>
      <c r="P92" s="462"/>
      <c r="Q92" s="462"/>
      <c r="R92" s="462"/>
      <c r="S92" s="462"/>
      <c r="T92" s="462"/>
      <c r="U92" s="476"/>
    </row>
    <row r="93" spans="1:21" ht="18.75" customHeight="1" x14ac:dyDescent="0.2">
      <c r="A93" s="462"/>
      <c r="B93" s="462"/>
      <c r="C93" s="462"/>
      <c r="D93" s="462"/>
      <c r="E93" s="462"/>
      <c r="F93" s="462"/>
      <c r="G93" s="462"/>
      <c r="H93" s="462"/>
      <c r="I93" s="462"/>
      <c r="J93" s="462"/>
      <c r="K93" s="462"/>
      <c r="L93" s="462"/>
      <c r="M93" s="462"/>
      <c r="N93" s="462"/>
      <c r="O93" s="462"/>
      <c r="P93" s="462"/>
      <c r="Q93" s="462"/>
      <c r="R93" s="462"/>
      <c r="S93" s="462"/>
      <c r="T93" s="462"/>
      <c r="U93" s="476"/>
    </row>
    <row r="94" spans="1:21" ht="18.75" customHeight="1" x14ac:dyDescent="0.2">
      <c r="A94" s="462"/>
      <c r="B94" s="462"/>
      <c r="C94" s="462"/>
      <c r="D94" s="462"/>
      <c r="E94" s="462"/>
      <c r="F94" s="462"/>
      <c r="G94" s="462"/>
      <c r="H94" s="462"/>
      <c r="I94" s="462"/>
      <c r="J94" s="462"/>
      <c r="K94" s="462"/>
      <c r="L94" s="462"/>
      <c r="M94" s="462"/>
      <c r="N94" s="462"/>
      <c r="O94" s="462"/>
      <c r="P94" s="462"/>
      <c r="Q94" s="462"/>
      <c r="R94" s="462"/>
      <c r="S94" s="462"/>
      <c r="T94" s="462"/>
      <c r="U94" s="476"/>
    </row>
    <row r="95" spans="1:21" ht="18.75" customHeight="1" x14ac:dyDescent="0.2">
      <c r="A95" s="462"/>
      <c r="B95" s="462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463"/>
    </row>
    <row r="96" spans="1:21" ht="18.75" customHeight="1" x14ac:dyDescent="0.2">
      <c r="A96" s="462"/>
      <c r="B96" s="462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463"/>
    </row>
    <row r="97" spans="1:21" ht="18.75" customHeight="1" x14ac:dyDescent="0.2">
      <c r="A97" s="462"/>
      <c r="B97" s="462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463"/>
    </row>
    <row r="98" spans="1:21" ht="18.75" customHeight="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463"/>
    </row>
  </sheetData>
  <mergeCells count="15">
    <mergeCell ref="A8:B8"/>
    <mergeCell ref="A58:B58"/>
    <mergeCell ref="A60:B60"/>
    <mergeCell ref="A65:B65"/>
    <mergeCell ref="A71:U71"/>
    <mergeCell ref="A73:U73"/>
    <mergeCell ref="A75:U75"/>
    <mergeCell ref="A77:D77"/>
    <mergeCell ref="A78:B78"/>
    <mergeCell ref="A79:B79"/>
    <mergeCell ref="A2:U2"/>
    <mergeCell ref="A3:U3"/>
    <mergeCell ref="A4:U4"/>
    <mergeCell ref="A6:B6"/>
    <mergeCell ref="A7:B7"/>
  </mergeCells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5"/>
  <sheetViews>
    <sheetView workbookViewId="0"/>
  </sheetViews>
  <sheetFormatPr defaultColWidth="21.5" defaultRowHeight="12.75" x14ac:dyDescent="0.2"/>
  <cols>
    <col min="2" max="2" width="22.5" customWidth="1"/>
    <col min="3" max="4" width="7" customWidth="1"/>
    <col min="5" max="5" width="11.83203125" customWidth="1"/>
    <col min="6" max="6" width="7" customWidth="1"/>
    <col min="7" max="7" width="11.83203125" customWidth="1"/>
    <col min="8" max="8" width="2.6640625" customWidth="1"/>
    <col min="9" max="9" width="7.6640625" customWidth="1"/>
    <col min="10" max="10" width="7.83203125" customWidth="1"/>
    <col min="11" max="11" width="11.83203125" customWidth="1"/>
    <col min="12" max="12" width="7.83203125" customWidth="1"/>
    <col min="13" max="13" width="11.83203125" customWidth="1"/>
    <col min="14" max="14" width="2.6640625" customWidth="1"/>
    <col min="15" max="15" width="7.83203125" customWidth="1"/>
    <col min="16" max="16" width="7" customWidth="1"/>
    <col min="17" max="17" width="11.83203125" customWidth="1"/>
    <col min="18" max="18" width="7" customWidth="1"/>
    <col min="19" max="19" width="11.83203125" customWidth="1"/>
    <col min="20" max="20" width="2.6640625" customWidth="1"/>
    <col min="21" max="21" width="7.83203125" customWidth="1"/>
    <col min="22" max="22" width="8.5" customWidth="1"/>
    <col min="23" max="23" width="11.83203125" customWidth="1"/>
    <col min="24" max="24" width="7" customWidth="1"/>
    <col min="25" max="25" width="11.83203125" customWidth="1"/>
    <col min="26" max="26" width="2.6640625" customWidth="1"/>
    <col min="27" max="28" width="8.83203125" customWidth="1"/>
    <col min="29" max="29" width="11.83203125" customWidth="1"/>
    <col min="30" max="30" width="8.6640625" customWidth="1"/>
    <col min="31" max="31" width="11.83203125" customWidth="1"/>
  </cols>
  <sheetData>
    <row r="1" spans="1:31" ht="18.75" customHeight="1" x14ac:dyDescent="0.25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193"/>
      <c r="L1" s="193"/>
      <c r="M1" s="193"/>
      <c r="N1" s="193"/>
      <c r="O1" s="193"/>
      <c r="P1" s="193"/>
      <c r="Q1" s="193"/>
      <c r="R1" s="464"/>
      <c r="S1" s="461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282" t="s">
        <v>0</v>
      </c>
    </row>
    <row r="2" spans="1:31" ht="18.75" customHeight="1" x14ac:dyDescent="0.25">
      <c r="A2" s="559" t="s">
        <v>1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512"/>
      <c r="AC2" s="512"/>
      <c r="AD2" s="512"/>
      <c r="AE2" s="514"/>
    </row>
    <row r="3" spans="1:31" ht="18.75" customHeight="1" x14ac:dyDescent="0.25">
      <c r="A3" s="559" t="s">
        <v>131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  <c r="X3" s="512"/>
      <c r="Y3" s="512"/>
      <c r="Z3" s="512"/>
      <c r="AA3" s="512"/>
      <c r="AB3" s="512"/>
      <c r="AC3" s="512"/>
      <c r="AD3" s="512"/>
      <c r="AE3" s="514"/>
    </row>
    <row r="4" spans="1:31" ht="18.75" customHeight="1" x14ac:dyDescent="0.25">
      <c r="A4" s="559" t="s">
        <v>132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68" t="s">
        <v>38</v>
      </c>
      <c r="N4" s="603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2"/>
      <c r="AD4" s="512"/>
      <c r="AE4" s="514"/>
    </row>
    <row r="5" spans="1:31" ht="12.4" customHeight="1" x14ac:dyDescent="0.2">
      <c r="A5" s="472" t="s">
        <v>3</v>
      </c>
      <c r="B5" s="93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2"/>
      <c r="AB5" s="462"/>
      <c r="AC5" s="462"/>
      <c r="AD5" s="462"/>
      <c r="AE5" s="476"/>
    </row>
    <row r="6" spans="1:31" ht="12.4" customHeight="1" x14ac:dyDescent="0.2">
      <c r="A6" s="539" t="s">
        <v>4</v>
      </c>
      <c r="B6" s="534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76"/>
    </row>
    <row r="7" spans="1:31" ht="12.4" customHeight="1" x14ac:dyDescent="0.2">
      <c r="A7" s="539" t="s">
        <v>5</v>
      </c>
      <c r="B7" s="540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2"/>
      <c r="U7" s="462"/>
      <c r="V7" s="462"/>
      <c r="W7" s="462"/>
      <c r="X7" s="462"/>
      <c r="Y7" s="462"/>
      <c r="Z7" s="462"/>
      <c r="AA7" s="462"/>
      <c r="AB7" s="462"/>
      <c r="AC7" s="462"/>
      <c r="AD7" s="462"/>
      <c r="AE7" s="476"/>
    </row>
    <row r="8" spans="1:31" ht="12.4" customHeight="1" x14ac:dyDescent="0.2">
      <c r="A8" s="539" t="s">
        <v>6</v>
      </c>
      <c r="B8" s="59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76"/>
    </row>
    <row r="9" spans="1:31" ht="12.4" customHeight="1" x14ac:dyDescent="0.2">
      <c r="A9" s="539" t="s">
        <v>7</v>
      </c>
      <c r="B9" s="606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76"/>
    </row>
    <row r="10" spans="1:31" ht="12.4" customHeight="1" x14ac:dyDescent="0.2">
      <c r="A10" s="462"/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76"/>
    </row>
    <row r="11" spans="1:31" ht="12.4" customHeight="1" x14ac:dyDescent="0.2">
      <c r="A11" s="517" t="s">
        <v>133</v>
      </c>
      <c r="B11" s="512"/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76"/>
    </row>
    <row r="12" spans="1:31" ht="12.4" customHeight="1" x14ac:dyDescent="0.2">
      <c r="A12" s="462"/>
      <c r="B12" s="462"/>
      <c r="C12" s="467" t="s">
        <v>9</v>
      </c>
      <c r="D12" s="467" t="s">
        <v>9</v>
      </c>
      <c r="E12" s="467" t="s">
        <v>73</v>
      </c>
      <c r="F12" s="467" t="s">
        <v>9</v>
      </c>
      <c r="G12" s="467" t="s">
        <v>9</v>
      </c>
      <c r="H12" s="72"/>
      <c r="I12" s="467" t="s">
        <v>11</v>
      </c>
      <c r="J12" s="467" t="s">
        <v>11</v>
      </c>
      <c r="K12" s="467" t="s">
        <v>73</v>
      </c>
      <c r="L12" s="467" t="s">
        <v>11</v>
      </c>
      <c r="M12" s="467" t="s">
        <v>11</v>
      </c>
      <c r="N12" s="72"/>
      <c r="O12" s="467" t="s">
        <v>12</v>
      </c>
      <c r="P12" s="467" t="s">
        <v>12</v>
      </c>
      <c r="Q12" s="467" t="s">
        <v>73</v>
      </c>
      <c r="R12" s="467" t="s">
        <v>12</v>
      </c>
      <c r="S12" s="467" t="s">
        <v>12</v>
      </c>
      <c r="T12" s="72"/>
      <c r="U12" s="467" t="s">
        <v>13</v>
      </c>
      <c r="V12" s="467" t="s">
        <v>13</v>
      </c>
      <c r="W12" s="467" t="s">
        <v>73</v>
      </c>
      <c r="X12" s="467" t="s">
        <v>13</v>
      </c>
      <c r="Y12" s="467" t="s">
        <v>13</v>
      </c>
      <c r="Z12" s="72"/>
      <c r="AA12" s="72">
        <v>2017</v>
      </c>
      <c r="AB12" s="72">
        <v>2017</v>
      </c>
      <c r="AC12" s="467" t="s">
        <v>73</v>
      </c>
      <c r="AD12" s="72">
        <v>2017</v>
      </c>
      <c r="AE12" s="78">
        <v>2017</v>
      </c>
    </row>
    <row r="13" spans="1:31" ht="12.4" customHeight="1" x14ac:dyDescent="0.2">
      <c r="A13" s="462"/>
      <c r="B13" s="462"/>
      <c r="C13" s="153" t="s">
        <v>72</v>
      </c>
      <c r="D13" s="153" t="s">
        <v>73</v>
      </c>
      <c r="E13" s="153" t="s">
        <v>134</v>
      </c>
      <c r="F13" s="153" t="s">
        <v>59</v>
      </c>
      <c r="G13" s="153" t="s">
        <v>134</v>
      </c>
      <c r="H13" s="192"/>
      <c r="I13" s="153" t="s">
        <v>72</v>
      </c>
      <c r="J13" s="153" t="s">
        <v>73</v>
      </c>
      <c r="K13" s="153" t="s">
        <v>134</v>
      </c>
      <c r="L13" s="153" t="s">
        <v>59</v>
      </c>
      <c r="M13" s="153" t="s">
        <v>134</v>
      </c>
      <c r="N13" s="192"/>
      <c r="O13" s="153" t="s">
        <v>72</v>
      </c>
      <c r="P13" s="153" t="s">
        <v>73</v>
      </c>
      <c r="Q13" s="153" t="s">
        <v>134</v>
      </c>
      <c r="R13" s="153" t="s">
        <v>59</v>
      </c>
      <c r="S13" s="153" t="s">
        <v>134</v>
      </c>
      <c r="T13" s="192"/>
      <c r="U13" s="153" t="s">
        <v>72</v>
      </c>
      <c r="V13" s="153" t="s">
        <v>73</v>
      </c>
      <c r="W13" s="153" t="s">
        <v>134</v>
      </c>
      <c r="X13" s="153" t="s">
        <v>59</v>
      </c>
      <c r="Y13" s="153" t="s">
        <v>134</v>
      </c>
      <c r="Z13" s="192"/>
      <c r="AA13" s="153" t="s">
        <v>72</v>
      </c>
      <c r="AB13" s="153" t="s">
        <v>73</v>
      </c>
      <c r="AC13" s="153" t="s">
        <v>134</v>
      </c>
      <c r="AD13" s="153" t="s">
        <v>59</v>
      </c>
      <c r="AE13" s="191" t="s">
        <v>134</v>
      </c>
    </row>
    <row r="14" spans="1:31" ht="12.4" customHeight="1" x14ac:dyDescent="0.2">
      <c r="A14" s="462"/>
      <c r="B14" s="462"/>
      <c r="C14" s="16"/>
      <c r="D14" s="16"/>
      <c r="E14" s="16"/>
      <c r="F14" s="462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16"/>
      <c r="V14" s="16"/>
      <c r="W14" s="16"/>
      <c r="X14" s="16"/>
      <c r="Y14" s="16"/>
      <c r="Z14" s="462"/>
      <c r="AA14" s="462"/>
      <c r="AB14" s="462"/>
      <c r="AC14" s="462"/>
      <c r="AD14" s="462"/>
      <c r="AE14" s="476"/>
    </row>
    <row r="15" spans="1:31" ht="12.4" customHeight="1" x14ac:dyDescent="0.2">
      <c r="A15" s="26"/>
      <c r="B15" s="478" t="s">
        <v>74</v>
      </c>
      <c r="C15" s="242">
        <v>-0.01</v>
      </c>
      <c r="D15" s="242">
        <v>7.0000000000000007E-2</v>
      </c>
      <c r="E15" s="242">
        <v>0.09</v>
      </c>
      <c r="F15" s="242">
        <v>0.05</v>
      </c>
      <c r="G15" s="221">
        <v>0.06</v>
      </c>
      <c r="H15" s="256"/>
      <c r="I15" s="242">
        <v>0.09</v>
      </c>
      <c r="J15" s="242">
        <v>0.08</v>
      </c>
      <c r="K15" s="242">
        <v>0.11</v>
      </c>
      <c r="L15" s="242">
        <v>0.08</v>
      </c>
      <c r="M15" s="221">
        <v>0.1</v>
      </c>
      <c r="N15" s="255"/>
      <c r="O15" s="244">
        <v>-7.0000000000000007E-2</v>
      </c>
      <c r="P15" s="244">
        <v>0.21</v>
      </c>
      <c r="Q15" s="223">
        <v>0.2</v>
      </c>
      <c r="R15" s="244">
        <v>0.14000000000000001</v>
      </c>
      <c r="S15" s="223">
        <v>0.13</v>
      </c>
      <c r="T15" s="255"/>
      <c r="U15" s="242">
        <v>0.02</v>
      </c>
      <c r="V15" s="242">
        <v>0.46</v>
      </c>
      <c r="W15" s="221">
        <v>0.4</v>
      </c>
      <c r="X15" s="242">
        <v>0.34</v>
      </c>
      <c r="Y15" s="221">
        <v>0.28999999999999998</v>
      </c>
      <c r="Z15" s="254"/>
      <c r="AA15" s="242">
        <v>0.01</v>
      </c>
      <c r="AB15" s="242">
        <v>0.19</v>
      </c>
      <c r="AC15" s="242">
        <v>0.19</v>
      </c>
      <c r="AD15" s="242">
        <v>0.15</v>
      </c>
      <c r="AE15" s="221">
        <v>0.14000000000000001</v>
      </c>
    </row>
    <row r="16" spans="1:31" ht="12.4" customHeight="1" x14ac:dyDescent="0.2">
      <c r="A16" s="26"/>
      <c r="B16" s="478" t="s">
        <v>75</v>
      </c>
      <c r="C16" s="242">
        <v>-0.08</v>
      </c>
      <c r="D16" s="242">
        <v>-0.06</v>
      </c>
      <c r="E16" s="242">
        <v>-0.04</v>
      </c>
      <c r="F16" s="242">
        <v>-7.0000000000000007E-2</v>
      </c>
      <c r="G16" s="221">
        <v>-0.06</v>
      </c>
      <c r="H16" s="256"/>
      <c r="I16" s="242">
        <v>-0.01</v>
      </c>
      <c r="J16" s="223">
        <v>0</v>
      </c>
      <c r="K16" s="242">
        <v>0.03</v>
      </c>
      <c r="L16" s="223">
        <v>0</v>
      </c>
      <c r="M16" s="221">
        <v>0.01</v>
      </c>
      <c r="N16" s="255"/>
      <c r="O16" s="244">
        <v>-0.08</v>
      </c>
      <c r="P16" s="244">
        <v>0.02</v>
      </c>
      <c r="Q16" s="223">
        <v>0</v>
      </c>
      <c r="R16" s="244">
        <v>-0.04</v>
      </c>
      <c r="S16" s="223">
        <v>-0.05</v>
      </c>
      <c r="T16" s="255"/>
      <c r="U16" s="242">
        <v>-0.13</v>
      </c>
      <c r="V16" s="242">
        <v>-0.1</v>
      </c>
      <c r="W16" s="221">
        <v>-0.13</v>
      </c>
      <c r="X16" s="242">
        <v>-0.12</v>
      </c>
      <c r="Y16" s="221">
        <v>-0.13</v>
      </c>
      <c r="Z16" s="254"/>
      <c r="AA16" s="242">
        <v>-0.08</v>
      </c>
      <c r="AB16" s="242">
        <v>-0.04</v>
      </c>
      <c r="AC16" s="242">
        <v>-0.03</v>
      </c>
      <c r="AD16" s="242">
        <v>-0.06</v>
      </c>
      <c r="AE16" s="221">
        <v>-0.06</v>
      </c>
    </row>
    <row r="17" spans="1:31" ht="12.4" customHeight="1" x14ac:dyDescent="0.2">
      <c r="A17" s="462"/>
      <c r="B17" s="460" t="s">
        <v>76</v>
      </c>
      <c r="C17" s="242">
        <v>7.0000000000000007E-2</v>
      </c>
      <c r="D17" s="242">
        <v>-0.51</v>
      </c>
      <c r="E17" s="242">
        <v>-0.49</v>
      </c>
      <c r="F17" s="242">
        <v>-0.03</v>
      </c>
      <c r="G17" s="221">
        <v>-0.03</v>
      </c>
      <c r="H17" s="256"/>
      <c r="I17" s="242">
        <v>0.12</v>
      </c>
      <c r="J17" s="242">
        <v>-0.35</v>
      </c>
      <c r="K17" s="242">
        <v>-0.33</v>
      </c>
      <c r="L17" s="242">
        <v>0.06</v>
      </c>
      <c r="M17" s="221">
        <v>0.06</v>
      </c>
      <c r="N17" s="255"/>
      <c r="O17" s="244">
        <v>-0.62</v>
      </c>
      <c r="P17" s="244">
        <v>-0.14000000000000001</v>
      </c>
      <c r="Q17" s="223">
        <v>-0.17</v>
      </c>
      <c r="R17" s="244">
        <v>-0.56000000000000005</v>
      </c>
      <c r="S17" s="223">
        <v>-0.56999999999999995</v>
      </c>
      <c r="T17" s="255"/>
      <c r="U17" s="242">
        <v>-0.61</v>
      </c>
      <c r="V17" s="242">
        <v>-0.09</v>
      </c>
      <c r="W17" s="221">
        <v>-0.14000000000000001</v>
      </c>
      <c r="X17" s="242">
        <v>-0.56000000000000005</v>
      </c>
      <c r="Y17" s="221">
        <v>-0.56000000000000005</v>
      </c>
      <c r="Z17" s="254"/>
      <c r="AA17" s="242">
        <v>-0.27</v>
      </c>
      <c r="AB17" s="242">
        <v>-0.3</v>
      </c>
      <c r="AC17" s="242">
        <v>-0.31</v>
      </c>
      <c r="AD17" s="242">
        <v>-0.27</v>
      </c>
      <c r="AE17" s="221">
        <v>-0.27</v>
      </c>
    </row>
    <row r="18" spans="1:31" ht="12.4" customHeight="1" x14ac:dyDescent="0.2">
      <c r="A18" s="26"/>
      <c r="B18" s="478" t="s">
        <v>77</v>
      </c>
      <c r="C18" s="242">
        <v>-0.32</v>
      </c>
      <c r="D18" s="242">
        <v>-0.94</v>
      </c>
      <c r="E18" s="242">
        <v>-0.95</v>
      </c>
      <c r="F18" s="242">
        <v>-0.73</v>
      </c>
      <c r="G18" s="221">
        <v>-0.73</v>
      </c>
      <c r="H18" s="256"/>
      <c r="I18" s="242">
        <v>-1</v>
      </c>
      <c r="J18" s="242">
        <v>-0.82</v>
      </c>
      <c r="K18" s="242">
        <v>-0.83</v>
      </c>
      <c r="L18" s="242">
        <v>-0.9</v>
      </c>
      <c r="M18" s="221">
        <v>-0.9</v>
      </c>
      <c r="N18" s="255"/>
      <c r="O18" s="244">
        <v>-1</v>
      </c>
      <c r="P18" s="244">
        <v>-0.96</v>
      </c>
      <c r="Q18" s="223">
        <v>-0.96</v>
      </c>
      <c r="R18" s="244">
        <v>-0.98</v>
      </c>
      <c r="S18" s="223">
        <v>-0.97</v>
      </c>
      <c r="T18" s="255"/>
      <c r="U18" s="242">
        <v>-1.21</v>
      </c>
      <c r="V18" s="242">
        <v>-0.82</v>
      </c>
      <c r="W18" s="221">
        <v>-0.82</v>
      </c>
      <c r="X18" s="242">
        <v>-0.99</v>
      </c>
      <c r="Y18" s="221">
        <v>-0.99</v>
      </c>
      <c r="Z18" s="254"/>
      <c r="AA18" s="242">
        <v>-0.94</v>
      </c>
      <c r="AB18" s="242">
        <v>-0.88</v>
      </c>
      <c r="AC18" s="242">
        <v>-0.88</v>
      </c>
      <c r="AD18" s="242">
        <v>-0.9</v>
      </c>
      <c r="AE18" s="221">
        <v>-0.91</v>
      </c>
    </row>
    <row r="19" spans="1:31" ht="12.4" customHeight="1" x14ac:dyDescent="0.2">
      <c r="A19" s="125"/>
      <c r="B19" s="486" t="s">
        <v>78</v>
      </c>
      <c r="C19" s="275">
        <v>0.65</v>
      </c>
      <c r="D19" s="275">
        <v>0.21</v>
      </c>
      <c r="E19" s="274">
        <v>0.16</v>
      </c>
      <c r="F19" s="275">
        <v>0.21</v>
      </c>
      <c r="G19" s="274">
        <v>0.16</v>
      </c>
      <c r="H19" s="281"/>
      <c r="I19" s="280" t="s">
        <v>22</v>
      </c>
      <c r="J19" s="275">
        <v>0.03</v>
      </c>
      <c r="K19" s="274">
        <v>0.03</v>
      </c>
      <c r="L19" s="275">
        <v>0.12</v>
      </c>
      <c r="M19" s="274">
        <v>0.13</v>
      </c>
      <c r="N19" s="277"/>
      <c r="O19" s="279">
        <v>-0.03</v>
      </c>
      <c r="P19" s="279">
        <v>0.13</v>
      </c>
      <c r="Q19" s="278">
        <v>0.2</v>
      </c>
      <c r="R19" s="279">
        <v>0.13</v>
      </c>
      <c r="S19" s="278">
        <v>0.2</v>
      </c>
      <c r="T19" s="277"/>
      <c r="U19" s="275">
        <v>-1.34</v>
      </c>
      <c r="V19" s="275">
        <v>0.11</v>
      </c>
      <c r="W19" s="274">
        <v>0.18</v>
      </c>
      <c r="X19" s="275">
        <v>0.1</v>
      </c>
      <c r="Y19" s="274">
        <v>0.17</v>
      </c>
      <c r="Z19" s="276"/>
      <c r="AA19" s="275">
        <v>10.66</v>
      </c>
      <c r="AB19" s="275">
        <v>0.11</v>
      </c>
      <c r="AC19" s="274">
        <v>0.14000000000000001</v>
      </c>
      <c r="AD19" s="275">
        <v>0.13</v>
      </c>
      <c r="AE19" s="274">
        <v>0.16</v>
      </c>
    </row>
    <row r="20" spans="1:31" ht="12.4" customHeight="1" x14ac:dyDescent="0.2">
      <c r="A20" s="604" t="s">
        <v>79</v>
      </c>
      <c r="B20" s="605"/>
      <c r="C20" s="266">
        <v>-0.05</v>
      </c>
      <c r="D20" s="266">
        <v>-0.11</v>
      </c>
      <c r="E20" s="266">
        <v>-0.09</v>
      </c>
      <c r="F20" s="266">
        <v>-0.08</v>
      </c>
      <c r="G20" s="265">
        <v>-7.0000000000000007E-2</v>
      </c>
      <c r="H20" s="271"/>
      <c r="I20" s="266">
        <v>0</v>
      </c>
      <c r="J20" s="266">
        <v>-0.06</v>
      </c>
      <c r="K20" s="266">
        <v>-0.03</v>
      </c>
      <c r="L20" s="266">
        <v>-0.02</v>
      </c>
      <c r="M20" s="265">
        <v>-0.01</v>
      </c>
      <c r="N20" s="268"/>
      <c r="O20" s="270">
        <v>-0.23</v>
      </c>
      <c r="P20" s="270">
        <v>-0.01</v>
      </c>
      <c r="Q20" s="269">
        <v>-0.02</v>
      </c>
      <c r="R20" s="270">
        <v>-0.14000000000000001</v>
      </c>
      <c r="S20" s="269">
        <v>-0.15</v>
      </c>
      <c r="T20" s="268"/>
      <c r="U20" s="266">
        <v>-0.25</v>
      </c>
      <c r="V20" s="266">
        <v>-0.1</v>
      </c>
      <c r="W20" s="265">
        <v>-0.12</v>
      </c>
      <c r="X20" s="266">
        <v>-0.2</v>
      </c>
      <c r="Y20" s="265">
        <v>-0.21</v>
      </c>
      <c r="Z20" s="267"/>
      <c r="AA20" s="266">
        <v>-0.13</v>
      </c>
      <c r="AB20" s="266">
        <v>-7.0000000000000007E-2</v>
      </c>
      <c r="AC20" s="266">
        <v>-7.0000000000000007E-2</v>
      </c>
      <c r="AD20" s="266">
        <v>-0.11</v>
      </c>
      <c r="AE20" s="265">
        <v>-0.11</v>
      </c>
    </row>
    <row r="21" spans="1:31" ht="12.4" customHeight="1" x14ac:dyDescent="0.2">
      <c r="A21" s="462"/>
      <c r="B21" s="462"/>
      <c r="C21" s="224"/>
      <c r="D21" s="224"/>
      <c r="E21" s="224"/>
      <c r="F21" s="224"/>
      <c r="G21" s="224"/>
      <c r="H21" s="12"/>
      <c r="I21" s="224"/>
      <c r="J21" s="224"/>
      <c r="K21" s="224"/>
      <c r="L21" s="224"/>
      <c r="M21" s="228"/>
      <c r="N21" s="251"/>
      <c r="O21" s="248"/>
      <c r="P21" s="248"/>
      <c r="Q21" s="247"/>
      <c r="R21" s="248"/>
      <c r="S21" s="247"/>
      <c r="T21" s="251"/>
      <c r="U21" s="224"/>
      <c r="V21" s="224"/>
      <c r="W21" s="228"/>
      <c r="X21" s="224"/>
      <c r="Y21" s="228"/>
      <c r="Z21" s="33"/>
      <c r="AA21" s="224"/>
      <c r="AB21" s="224"/>
      <c r="AC21" s="224"/>
      <c r="AD21" s="224"/>
      <c r="AE21" s="228"/>
    </row>
    <row r="22" spans="1:31" ht="12.4" customHeight="1" x14ac:dyDescent="0.2">
      <c r="A22" s="26"/>
      <c r="B22" s="478" t="s">
        <v>80</v>
      </c>
      <c r="C22" s="221">
        <v>-0.27</v>
      </c>
      <c r="D22" s="253" t="s">
        <v>135</v>
      </c>
      <c r="E22" s="242">
        <v>-0.02</v>
      </c>
      <c r="F22" s="242">
        <v>-0.26</v>
      </c>
      <c r="G22" s="242">
        <v>-0.27</v>
      </c>
      <c r="H22" s="26"/>
      <c r="I22" s="221">
        <v>0.28000000000000003</v>
      </c>
      <c r="J22" s="242">
        <v>-0.16</v>
      </c>
      <c r="K22" s="242">
        <v>-0.15</v>
      </c>
      <c r="L22" s="242">
        <v>0.26</v>
      </c>
      <c r="M22" s="221">
        <v>0.26</v>
      </c>
      <c r="N22" s="272"/>
      <c r="O22" s="223">
        <v>-0.83</v>
      </c>
      <c r="P22" s="244">
        <v>-0.1</v>
      </c>
      <c r="Q22" s="223">
        <v>-0.13</v>
      </c>
      <c r="R22" s="244">
        <v>-0.8</v>
      </c>
      <c r="S22" s="223">
        <v>-0.8</v>
      </c>
      <c r="T22" s="272"/>
      <c r="U22" s="221">
        <v>-0.84</v>
      </c>
      <c r="V22" s="242">
        <v>-0.15</v>
      </c>
      <c r="W22" s="221">
        <v>-0.18</v>
      </c>
      <c r="X22" s="242">
        <v>-0.81</v>
      </c>
      <c r="Y22" s="221">
        <v>-0.81</v>
      </c>
      <c r="Z22" s="463"/>
      <c r="AA22" s="242">
        <v>-0.47</v>
      </c>
      <c r="AB22" s="253" t="s">
        <v>136</v>
      </c>
      <c r="AC22" s="242">
        <v>-0.12</v>
      </c>
      <c r="AD22" s="242">
        <v>-0.45</v>
      </c>
      <c r="AE22" s="221">
        <v>-0.45</v>
      </c>
    </row>
    <row r="23" spans="1:31" ht="12.4" customHeight="1" x14ac:dyDescent="0.2">
      <c r="A23" s="26"/>
      <c r="B23" s="478" t="s">
        <v>124</v>
      </c>
      <c r="C23" s="245" t="s">
        <v>22</v>
      </c>
      <c r="D23" s="221">
        <v>1.2</v>
      </c>
      <c r="E23" s="221">
        <v>1.23</v>
      </c>
      <c r="F23" s="221">
        <v>3.21</v>
      </c>
      <c r="G23" s="221">
        <v>3.25</v>
      </c>
      <c r="H23" s="26"/>
      <c r="I23" s="245" t="s">
        <v>22</v>
      </c>
      <c r="J23" s="221">
        <v>0.66</v>
      </c>
      <c r="K23" s="242">
        <v>0.7</v>
      </c>
      <c r="L23" s="242">
        <v>4.32</v>
      </c>
      <c r="M23" s="221">
        <v>4.3600000000000003</v>
      </c>
      <c r="N23" s="272"/>
      <c r="O23" s="257" t="s">
        <v>22</v>
      </c>
      <c r="P23" s="244">
        <v>0.56999999999999995</v>
      </c>
      <c r="Q23" s="223">
        <v>0.55000000000000004</v>
      </c>
      <c r="R23" s="244">
        <v>6.5</v>
      </c>
      <c r="S23" s="223">
        <v>6.48</v>
      </c>
      <c r="T23" s="272"/>
      <c r="U23" s="221">
        <v>6.22</v>
      </c>
      <c r="V23" s="242">
        <v>0.67</v>
      </c>
      <c r="W23" s="221">
        <v>0.61</v>
      </c>
      <c r="X23" s="242">
        <v>2.89</v>
      </c>
      <c r="Y23" s="221">
        <v>2.86</v>
      </c>
      <c r="Z23" s="463"/>
      <c r="AA23" s="242">
        <v>18.64</v>
      </c>
      <c r="AB23" s="242">
        <v>0.72</v>
      </c>
      <c r="AC23" s="242">
        <v>0.71</v>
      </c>
      <c r="AD23" s="221">
        <v>4.0199999999999996</v>
      </c>
      <c r="AE23" s="221">
        <v>4.01</v>
      </c>
    </row>
    <row r="24" spans="1:31" ht="12.4" customHeight="1" x14ac:dyDescent="0.2">
      <c r="A24" s="26"/>
      <c r="B24" s="478" t="s">
        <v>82</v>
      </c>
      <c r="C24" s="221">
        <v>-0.25</v>
      </c>
      <c r="D24" s="242">
        <v>-0.21</v>
      </c>
      <c r="E24" s="242">
        <v>-0.22</v>
      </c>
      <c r="F24" s="242">
        <v>-0.21</v>
      </c>
      <c r="G24" s="242">
        <v>-0.22</v>
      </c>
      <c r="H24" s="26"/>
      <c r="I24" s="221">
        <v>-0.99</v>
      </c>
      <c r="J24" s="242">
        <v>-0.18</v>
      </c>
      <c r="K24" s="242">
        <v>-0.18</v>
      </c>
      <c r="L24" s="242">
        <v>-0.28999999999999998</v>
      </c>
      <c r="M24" s="221">
        <v>-0.28999999999999998</v>
      </c>
      <c r="N24" s="272"/>
      <c r="O24" s="223">
        <v>-0.47</v>
      </c>
      <c r="P24" s="244">
        <v>-0.16</v>
      </c>
      <c r="Q24" s="223">
        <v>-0.13</v>
      </c>
      <c r="R24" s="244">
        <v>-0.19</v>
      </c>
      <c r="S24" s="223">
        <v>-0.16</v>
      </c>
      <c r="T24" s="272"/>
      <c r="U24" s="221">
        <v>-0.91</v>
      </c>
      <c r="V24" s="242">
        <v>-0.15</v>
      </c>
      <c r="W24" s="221">
        <v>-0.13</v>
      </c>
      <c r="X24" s="242">
        <v>-0.59</v>
      </c>
      <c r="Y24" s="221">
        <v>-0.57999999999999996</v>
      </c>
      <c r="Z24" s="463"/>
      <c r="AA24" s="242">
        <v>-0.86</v>
      </c>
      <c r="AB24" s="242">
        <v>-0.18</v>
      </c>
      <c r="AC24" s="242">
        <v>-0.17</v>
      </c>
      <c r="AD24" s="242">
        <v>-0.38</v>
      </c>
      <c r="AE24" s="221">
        <v>-0.37</v>
      </c>
    </row>
    <row r="25" spans="1:31" ht="12.4" customHeight="1" x14ac:dyDescent="0.2">
      <c r="A25" s="125"/>
      <c r="B25" s="486" t="s">
        <v>83</v>
      </c>
      <c r="C25" s="221">
        <v>0.2</v>
      </c>
      <c r="D25" s="242">
        <v>0</v>
      </c>
      <c r="E25" s="221">
        <v>-0.01</v>
      </c>
      <c r="F25" s="242">
        <v>0.09</v>
      </c>
      <c r="G25" s="242">
        <v>0.09</v>
      </c>
      <c r="H25" s="26"/>
      <c r="I25" s="221">
        <v>0.34</v>
      </c>
      <c r="J25" s="242">
        <v>0.09</v>
      </c>
      <c r="K25" s="221">
        <v>0.1</v>
      </c>
      <c r="L25" s="242">
        <v>0.22</v>
      </c>
      <c r="M25" s="221">
        <v>0.22</v>
      </c>
      <c r="N25" s="272"/>
      <c r="O25" s="223">
        <v>0.13</v>
      </c>
      <c r="P25" s="244">
        <v>0.13</v>
      </c>
      <c r="Q25" s="223">
        <v>0.15</v>
      </c>
      <c r="R25" s="244">
        <v>0.13</v>
      </c>
      <c r="S25" s="223">
        <v>0.14000000000000001</v>
      </c>
      <c r="T25" s="272"/>
      <c r="U25" s="221">
        <v>0.32</v>
      </c>
      <c r="V25" s="242">
        <v>0.08</v>
      </c>
      <c r="W25" s="221">
        <v>0.08</v>
      </c>
      <c r="X25" s="242">
        <v>0.21</v>
      </c>
      <c r="Y25" s="221">
        <v>0.21</v>
      </c>
      <c r="Z25" s="463"/>
      <c r="AA25" s="242">
        <v>0.25</v>
      </c>
      <c r="AB25" s="242">
        <v>7.0000000000000007E-2</v>
      </c>
      <c r="AC25" s="242">
        <v>0.08</v>
      </c>
      <c r="AD25" s="242">
        <v>0.17</v>
      </c>
      <c r="AE25" s="221">
        <v>0.17</v>
      </c>
    </row>
    <row r="26" spans="1:31" ht="12.4" customHeight="1" x14ac:dyDescent="0.2">
      <c r="A26" s="125"/>
      <c r="B26" s="486" t="s">
        <v>84</v>
      </c>
      <c r="C26" s="245" t="s">
        <v>137</v>
      </c>
      <c r="D26" s="242">
        <v>0.44</v>
      </c>
      <c r="E26" s="242">
        <v>0.39</v>
      </c>
      <c r="F26" s="242">
        <v>0.09</v>
      </c>
      <c r="G26" s="242">
        <v>0.09</v>
      </c>
      <c r="H26" s="26"/>
      <c r="I26" s="221">
        <v>0.05</v>
      </c>
      <c r="J26" s="242">
        <v>0.08</v>
      </c>
      <c r="K26" s="242">
        <v>0.13</v>
      </c>
      <c r="L26" s="242">
        <v>0.05</v>
      </c>
      <c r="M26" s="221">
        <v>0.06</v>
      </c>
      <c r="N26" s="272"/>
      <c r="O26" s="223">
        <v>0.01</v>
      </c>
      <c r="P26" s="244">
        <v>0.08</v>
      </c>
      <c r="Q26" s="223">
        <v>0.05</v>
      </c>
      <c r="R26" s="244">
        <v>0.02</v>
      </c>
      <c r="S26" s="223">
        <v>0.01</v>
      </c>
      <c r="T26" s="272"/>
      <c r="U26" s="245" t="s">
        <v>138</v>
      </c>
      <c r="V26" s="242">
        <v>0.5</v>
      </c>
      <c r="W26" s="221">
        <v>0.43</v>
      </c>
      <c r="X26" s="242">
        <v>0.15</v>
      </c>
      <c r="Y26" s="221">
        <v>0.15</v>
      </c>
      <c r="Z26" s="463"/>
      <c r="AA26" s="242">
        <v>0.06</v>
      </c>
      <c r="AB26" s="242">
        <v>0.25</v>
      </c>
      <c r="AC26" s="242">
        <v>0.23</v>
      </c>
      <c r="AD26" s="242">
        <v>7.0000000000000007E-2</v>
      </c>
      <c r="AE26" s="221">
        <v>7.0000000000000007E-2</v>
      </c>
    </row>
    <row r="27" spans="1:31" ht="12.4" customHeight="1" x14ac:dyDescent="0.2">
      <c r="A27" s="26"/>
      <c r="B27" s="478" t="s">
        <v>85</v>
      </c>
      <c r="C27" s="221">
        <v>0.24</v>
      </c>
      <c r="D27" s="242">
        <v>0.06</v>
      </c>
      <c r="E27" s="242">
        <v>0.1</v>
      </c>
      <c r="F27" s="242">
        <v>0.17</v>
      </c>
      <c r="G27" s="242">
        <v>0.18</v>
      </c>
      <c r="H27" s="26"/>
      <c r="I27" s="221">
        <v>-7.0000000000000007E-2</v>
      </c>
      <c r="J27" s="242">
        <v>0.02</v>
      </c>
      <c r="K27" s="242">
        <v>0.05</v>
      </c>
      <c r="L27" s="242">
        <v>-0.03</v>
      </c>
      <c r="M27" s="221">
        <v>-0.02</v>
      </c>
      <c r="N27" s="272"/>
      <c r="O27" s="223">
        <v>0.1</v>
      </c>
      <c r="P27" s="244">
        <v>7.0000000000000007E-2</v>
      </c>
      <c r="Q27" s="223">
        <v>7.0000000000000007E-2</v>
      </c>
      <c r="R27" s="244">
        <v>0.09</v>
      </c>
      <c r="S27" s="223">
        <v>0.08</v>
      </c>
      <c r="T27" s="272"/>
      <c r="U27" s="221">
        <v>-0.12</v>
      </c>
      <c r="V27" s="242">
        <v>0.08</v>
      </c>
      <c r="W27" s="221">
        <v>0.05</v>
      </c>
      <c r="X27" s="242">
        <v>-0.05</v>
      </c>
      <c r="Y27" s="221">
        <v>-0.06</v>
      </c>
      <c r="Z27" s="463"/>
      <c r="AA27" s="242">
        <v>0.02</v>
      </c>
      <c r="AB27" s="242">
        <v>0.06</v>
      </c>
      <c r="AC27" s="242">
        <v>0.06</v>
      </c>
      <c r="AD27" s="242">
        <v>0.03</v>
      </c>
      <c r="AE27" s="221">
        <v>0.04</v>
      </c>
    </row>
    <row r="28" spans="1:31" ht="12.4" customHeight="1" x14ac:dyDescent="0.2">
      <c r="A28" s="125"/>
      <c r="B28" s="486" t="s">
        <v>86</v>
      </c>
      <c r="C28" s="221">
        <v>-0.49</v>
      </c>
      <c r="D28" s="242">
        <v>-0.04</v>
      </c>
      <c r="E28" s="242">
        <v>-0.02</v>
      </c>
      <c r="F28" s="242">
        <v>-0.21</v>
      </c>
      <c r="G28" s="242">
        <v>-0.2</v>
      </c>
      <c r="H28" s="26"/>
      <c r="I28" s="221">
        <v>0.89</v>
      </c>
      <c r="J28" s="242">
        <v>-7.0000000000000007E-2</v>
      </c>
      <c r="K28" s="242">
        <v>-0.04</v>
      </c>
      <c r="L28" s="242">
        <v>0.28999999999999998</v>
      </c>
      <c r="M28" s="221">
        <v>0.31</v>
      </c>
      <c r="N28" s="272"/>
      <c r="O28" s="223">
        <v>0.3</v>
      </c>
      <c r="P28" s="244">
        <v>-0.02</v>
      </c>
      <c r="Q28" s="223">
        <v>-0.01</v>
      </c>
      <c r="R28" s="244">
        <v>0.12</v>
      </c>
      <c r="S28" s="223">
        <v>0.12</v>
      </c>
      <c r="T28" s="272"/>
      <c r="U28" s="221">
        <v>0.19</v>
      </c>
      <c r="V28" s="242">
        <v>0.01</v>
      </c>
      <c r="W28" s="221">
        <v>0</v>
      </c>
      <c r="X28" s="242">
        <v>0.1</v>
      </c>
      <c r="Y28" s="221">
        <v>0.1</v>
      </c>
      <c r="Z28" s="463"/>
      <c r="AA28" s="242">
        <v>0.23</v>
      </c>
      <c r="AB28" s="242">
        <v>-0.03</v>
      </c>
      <c r="AC28" s="242">
        <v>-0.02</v>
      </c>
      <c r="AD28" s="242">
        <v>0.08</v>
      </c>
      <c r="AE28" s="221">
        <v>0.09</v>
      </c>
    </row>
    <row r="29" spans="1:31" ht="12.4" customHeight="1" x14ac:dyDescent="0.2">
      <c r="A29" s="7"/>
      <c r="B29" s="482" t="s">
        <v>87</v>
      </c>
      <c r="C29" s="221">
        <v>-0.14000000000000001</v>
      </c>
      <c r="D29" s="242">
        <v>-0.06</v>
      </c>
      <c r="E29" s="242">
        <v>-0.03</v>
      </c>
      <c r="F29" s="242">
        <v>-0.12</v>
      </c>
      <c r="G29" s="242">
        <v>-0.11</v>
      </c>
      <c r="H29" s="26"/>
      <c r="I29" s="221">
        <v>0.11</v>
      </c>
      <c r="J29" s="242">
        <v>0.03</v>
      </c>
      <c r="K29" s="242">
        <v>0.06</v>
      </c>
      <c r="L29" s="242">
        <v>0.08</v>
      </c>
      <c r="M29" s="221">
        <v>0.09</v>
      </c>
      <c r="N29" s="272"/>
      <c r="O29" s="223">
        <v>0.04</v>
      </c>
      <c r="P29" s="244">
        <v>-0.23</v>
      </c>
      <c r="Q29" s="223">
        <v>-0.23</v>
      </c>
      <c r="R29" s="244">
        <v>-7.0000000000000007E-2</v>
      </c>
      <c r="S29" s="223">
        <v>-7.0000000000000007E-2</v>
      </c>
      <c r="T29" s="272"/>
      <c r="U29" s="221">
        <v>0.13</v>
      </c>
      <c r="V29" s="242">
        <v>-0.15</v>
      </c>
      <c r="W29" s="221">
        <v>-0.18</v>
      </c>
      <c r="X29" s="242">
        <v>0.02</v>
      </c>
      <c r="Y29" s="221">
        <v>0.01</v>
      </c>
      <c r="Z29" s="463"/>
      <c r="AA29" s="242">
        <v>0.03</v>
      </c>
      <c r="AB29" s="242">
        <v>-0.11</v>
      </c>
      <c r="AC29" s="242">
        <v>-0.1</v>
      </c>
      <c r="AD29" s="242">
        <v>-0.02</v>
      </c>
      <c r="AE29" s="221">
        <v>-0.02</v>
      </c>
    </row>
    <row r="30" spans="1:31" ht="18.75" customHeight="1" x14ac:dyDescent="0.2">
      <c r="A30" s="26"/>
      <c r="B30" s="478" t="s">
        <v>139</v>
      </c>
      <c r="C30" s="221">
        <v>0.6</v>
      </c>
      <c r="D30" s="242">
        <v>2.12</v>
      </c>
      <c r="E30" s="242">
        <v>2.19</v>
      </c>
      <c r="F30" s="242">
        <v>0.94</v>
      </c>
      <c r="G30" s="242">
        <v>0.95</v>
      </c>
      <c r="H30" s="26"/>
      <c r="I30" s="221">
        <v>1.57</v>
      </c>
      <c r="J30" s="242">
        <v>1.57</v>
      </c>
      <c r="K30" s="242">
        <v>1.5</v>
      </c>
      <c r="L30" s="242">
        <v>1.57</v>
      </c>
      <c r="M30" s="221">
        <v>1.54</v>
      </c>
      <c r="N30" s="272"/>
      <c r="O30" s="223">
        <v>1.54</v>
      </c>
      <c r="P30" s="244">
        <v>1.98</v>
      </c>
      <c r="Q30" s="223">
        <v>1.74</v>
      </c>
      <c r="R30" s="244">
        <v>1.68</v>
      </c>
      <c r="S30" s="223">
        <v>1.6</v>
      </c>
      <c r="T30" s="272"/>
      <c r="U30" s="221">
        <v>0.65</v>
      </c>
      <c r="V30" s="242">
        <v>1.51</v>
      </c>
      <c r="W30" s="221">
        <v>1.38</v>
      </c>
      <c r="X30" s="242">
        <v>0.88</v>
      </c>
      <c r="Y30" s="221">
        <v>0.85</v>
      </c>
      <c r="Z30" s="463"/>
      <c r="AA30" s="242">
        <v>1.01</v>
      </c>
      <c r="AB30" s="242">
        <v>1.73</v>
      </c>
      <c r="AC30" s="242">
        <v>1.62</v>
      </c>
      <c r="AD30" s="242">
        <v>1.22</v>
      </c>
      <c r="AE30" s="221">
        <v>1.18</v>
      </c>
    </row>
    <row r="31" spans="1:31" ht="18.75" customHeight="1" x14ac:dyDescent="0.2">
      <c r="A31" s="7"/>
      <c r="B31" s="273" t="s">
        <v>140</v>
      </c>
      <c r="C31" s="221">
        <v>0.18</v>
      </c>
      <c r="D31" s="253" t="s">
        <v>141</v>
      </c>
      <c r="E31" s="242">
        <v>0.26</v>
      </c>
      <c r="F31" s="242">
        <v>0.2</v>
      </c>
      <c r="G31" s="242">
        <v>0.23</v>
      </c>
      <c r="H31" s="26"/>
      <c r="I31" s="221">
        <v>0.24</v>
      </c>
      <c r="J31" s="242">
        <v>0.13</v>
      </c>
      <c r="K31" s="242">
        <v>0.09</v>
      </c>
      <c r="L31" s="242">
        <v>0.17</v>
      </c>
      <c r="M31" s="221">
        <v>0.15</v>
      </c>
      <c r="N31" s="272"/>
      <c r="O31" s="223">
        <v>0.43</v>
      </c>
      <c r="P31" s="244">
        <v>0.26</v>
      </c>
      <c r="Q31" s="223">
        <v>0.18</v>
      </c>
      <c r="R31" s="244">
        <v>0.33</v>
      </c>
      <c r="S31" s="223">
        <v>0.28000000000000003</v>
      </c>
      <c r="T31" s="272"/>
      <c r="U31" s="221">
        <v>0.26</v>
      </c>
      <c r="V31" s="242">
        <v>0.21</v>
      </c>
      <c r="W31" s="221">
        <v>0.16</v>
      </c>
      <c r="X31" s="242">
        <v>0.23</v>
      </c>
      <c r="Y31" s="221">
        <v>0.19</v>
      </c>
      <c r="Z31" s="463"/>
      <c r="AA31" s="242">
        <v>0.28999999999999998</v>
      </c>
      <c r="AB31" s="242">
        <v>0.2</v>
      </c>
      <c r="AC31" s="242">
        <v>0.17</v>
      </c>
      <c r="AD31" s="242">
        <v>0.23</v>
      </c>
      <c r="AE31" s="221">
        <v>0.21</v>
      </c>
    </row>
    <row r="32" spans="1:31" ht="12.4" customHeight="1" x14ac:dyDescent="0.2">
      <c r="A32" s="26"/>
      <c r="B32" s="478" t="s">
        <v>90</v>
      </c>
      <c r="C32" s="221">
        <v>1.48</v>
      </c>
      <c r="D32" s="242">
        <v>2.16</v>
      </c>
      <c r="E32" s="242">
        <v>2.23</v>
      </c>
      <c r="F32" s="242">
        <v>1.6</v>
      </c>
      <c r="G32" s="242">
        <v>1.61</v>
      </c>
      <c r="H32" s="26"/>
      <c r="I32" s="221">
        <v>1.36</v>
      </c>
      <c r="J32" s="242">
        <v>1.49</v>
      </c>
      <c r="K32" s="242">
        <v>1.55</v>
      </c>
      <c r="L32" s="242">
        <v>1.39</v>
      </c>
      <c r="M32" s="221">
        <v>1.4</v>
      </c>
      <c r="N32" s="272"/>
      <c r="O32" s="223">
        <v>1.19</v>
      </c>
      <c r="P32" s="244">
        <v>1.0900000000000001</v>
      </c>
      <c r="Q32" s="223">
        <v>1.06</v>
      </c>
      <c r="R32" s="244">
        <v>1.17</v>
      </c>
      <c r="S32" s="223">
        <v>1.1599999999999999</v>
      </c>
      <c r="T32" s="272"/>
      <c r="U32" s="221">
        <v>0.94</v>
      </c>
      <c r="V32" s="242">
        <v>0.87</v>
      </c>
      <c r="W32" s="221">
        <v>0.8</v>
      </c>
      <c r="X32" s="242">
        <v>0.93</v>
      </c>
      <c r="Y32" s="221">
        <v>0.91</v>
      </c>
      <c r="Z32" s="463"/>
      <c r="AA32" s="242">
        <v>1.18</v>
      </c>
      <c r="AB32" s="242">
        <v>1.23</v>
      </c>
      <c r="AC32" s="242">
        <v>1.22</v>
      </c>
      <c r="AD32" s="242">
        <v>1.19</v>
      </c>
      <c r="AE32" s="221">
        <v>1.19</v>
      </c>
    </row>
    <row r="33" spans="1:31" ht="12.4" customHeight="1" x14ac:dyDescent="0.2">
      <c r="A33" s="125"/>
      <c r="B33" s="486" t="s">
        <v>91</v>
      </c>
      <c r="C33" s="245" t="s">
        <v>22</v>
      </c>
      <c r="D33" s="242">
        <v>-0.69</v>
      </c>
      <c r="E33" s="242">
        <v>-0.67</v>
      </c>
      <c r="F33" s="242">
        <v>-0.63</v>
      </c>
      <c r="G33" s="242">
        <v>-0.61</v>
      </c>
      <c r="H33" s="26"/>
      <c r="I33" s="221">
        <v>-0.84</v>
      </c>
      <c r="J33" s="242">
        <v>0.03</v>
      </c>
      <c r="K33" s="242">
        <v>7.0000000000000007E-2</v>
      </c>
      <c r="L33" s="242">
        <v>-0.08</v>
      </c>
      <c r="M33" s="221">
        <v>-0.04</v>
      </c>
      <c r="N33" s="272"/>
      <c r="O33" s="223">
        <v>0.08</v>
      </c>
      <c r="P33" s="244">
        <v>0.08</v>
      </c>
      <c r="Q33" s="223">
        <v>0.04</v>
      </c>
      <c r="R33" s="244">
        <v>0.08</v>
      </c>
      <c r="S33" s="223">
        <v>0.04</v>
      </c>
      <c r="T33" s="272"/>
      <c r="U33" s="221">
        <v>0.21</v>
      </c>
      <c r="V33" s="242">
        <v>0.04</v>
      </c>
      <c r="W33" s="221">
        <v>-0.01</v>
      </c>
      <c r="X33" s="242">
        <v>0.04</v>
      </c>
      <c r="Y33" s="221">
        <v>-0.01</v>
      </c>
      <c r="Z33" s="463"/>
      <c r="AA33" s="242">
        <v>0.45</v>
      </c>
      <c r="AB33" s="242">
        <v>-0.34</v>
      </c>
      <c r="AC33" s="242">
        <v>-0.34</v>
      </c>
      <c r="AD33" s="242">
        <v>-0.32</v>
      </c>
      <c r="AE33" s="221">
        <v>-0.32</v>
      </c>
    </row>
    <row r="34" spans="1:31" ht="12.4" customHeight="1" x14ac:dyDescent="0.2">
      <c r="A34" s="604" t="s">
        <v>92</v>
      </c>
      <c r="B34" s="605"/>
      <c r="C34" s="265">
        <v>0.28000000000000003</v>
      </c>
      <c r="D34" s="266">
        <v>0.11</v>
      </c>
      <c r="E34" s="266">
        <v>0.14000000000000001</v>
      </c>
      <c r="F34" s="266">
        <v>0.21</v>
      </c>
      <c r="G34" s="266">
        <v>0.22</v>
      </c>
      <c r="H34" s="271"/>
      <c r="I34" s="265">
        <v>0.37</v>
      </c>
      <c r="J34" s="266">
        <v>0.14000000000000001</v>
      </c>
      <c r="K34" s="266">
        <v>0.16</v>
      </c>
      <c r="L34" s="266">
        <v>0.27</v>
      </c>
      <c r="M34" s="265">
        <v>0.28000000000000003</v>
      </c>
      <c r="N34" s="268"/>
      <c r="O34" s="270">
        <v>0.39</v>
      </c>
      <c r="P34" s="270">
        <v>0.16</v>
      </c>
      <c r="Q34" s="269">
        <v>0.14000000000000001</v>
      </c>
      <c r="R34" s="270">
        <v>0.3</v>
      </c>
      <c r="S34" s="269">
        <v>0.28999999999999998</v>
      </c>
      <c r="T34" s="268"/>
      <c r="U34" s="266">
        <v>0.25</v>
      </c>
      <c r="V34" s="266">
        <v>0.16</v>
      </c>
      <c r="W34" s="265">
        <v>0.13</v>
      </c>
      <c r="X34" s="266">
        <v>0.22</v>
      </c>
      <c r="Y34" s="265">
        <v>0.21</v>
      </c>
      <c r="Z34" s="267"/>
      <c r="AA34" s="266">
        <v>0.32</v>
      </c>
      <c r="AB34" s="266">
        <v>0.14000000000000001</v>
      </c>
      <c r="AC34" s="266">
        <v>0.14000000000000001</v>
      </c>
      <c r="AD34" s="266">
        <v>0.25</v>
      </c>
      <c r="AE34" s="265">
        <v>0.25</v>
      </c>
    </row>
    <row r="35" spans="1:31" ht="12.4" customHeight="1" x14ac:dyDescent="0.2">
      <c r="A35" s="462"/>
      <c r="B35" s="462"/>
      <c r="C35" s="224"/>
      <c r="D35" s="224"/>
      <c r="E35" s="224"/>
      <c r="F35" s="224"/>
      <c r="G35" s="224"/>
      <c r="H35" s="12"/>
      <c r="I35" s="224"/>
      <c r="J35" s="224"/>
      <c r="K35" s="224"/>
      <c r="L35" s="224"/>
      <c r="M35" s="228"/>
      <c r="N35" s="251"/>
      <c r="O35" s="248"/>
      <c r="P35" s="248"/>
      <c r="Q35" s="248"/>
      <c r="R35" s="248"/>
      <c r="S35" s="248"/>
      <c r="T35" s="251"/>
      <c r="U35" s="224"/>
      <c r="V35" s="224"/>
      <c r="W35" s="228"/>
      <c r="X35" s="224"/>
      <c r="Y35" s="228"/>
      <c r="Z35" s="33"/>
      <c r="AA35" s="224"/>
      <c r="AB35" s="224"/>
      <c r="AC35" s="224"/>
      <c r="AD35" s="224"/>
      <c r="AE35" s="228"/>
    </row>
    <row r="36" spans="1:31" ht="12.4" customHeight="1" x14ac:dyDescent="0.2">
      <c r="A36" s="26"/>
      <c r="B36" s="478" t="s">
        <v>93</v>
      </c>
      <c r="C36" s="221">
        <v>0</v>
      </c>
      <c r="D36" s="253" t="s">
        <v>22</v>
      </c>
      <c r="E36" s="253" t="s">
        <v>22</v>
      </c>
      <c r="F36" s="253" t="s">
        <v>22</v>
      </c>
      <c r="G36" s="253" t="s">
        <v>22</v>
      </c>
      <c r="H36" s="26"/>
      <c r="I36" s="221">
        <v>0</v>
      </c>
      <c r="J36" s="253" t="s">
        <v>22</v>
      </c>
      <c r="K36" s="253" t="s">
        <v>22</v>
      </c>
      <c r="L36" s="253" t="s">
        <v>22</v>
      </c>
      <c r="M36" s="245" t="s">
        <v>22</v>
      </c>
      <c r="N36" s="272"/>
      <c r="O36" s="223">
        <v>0</v>
      </c>
      <c r="P36" s="258" t="s">
        <v>22</v>
      </c>
      <c r="Q36" s="257" t="s">
        <v>22</v>
      </c>
      <c r="R36" s="258" t="s">
        <v>22</v>
      </c>
      <c r="S36" s="257" t="s">
        <v>22</v>
      </c>
      <c r="T36" s="272"/>
      <c r="U36" s="221">
        <v>0</v>
      </c>
      <c r="V36" s="253" t="s">
        <v>22</v>
      </c>
      <c r="W36" s="245" t="s">
        <v>22</v>
      </c>
      <c r="X36" s="253" t="s">
        <v>22</v>
      </c>
      <c r="Y36" s="245" t="s">
        <v>22</v>
      </c>
      <c r="Z36" s="463"/>
      <c r="AA36" s="221">
        <v>0</v>
      </c>
      <c r="AB36" s="253" t="s">
        <v>22</v>
      </c>
      <c r="AC36" s="253" t="s">
        <v>22</v>
      </c>
      <c r="AD36" s="253" t="s">
        <v>22</v>
      </c>
      <c r="AE36" s="245" t="s">
        <v>22</v>
      </c>
    </row>
    <row r="37" spans="1:31" ht="12.4" customHeight="1" x14ac:dyDescent="0.2">
      <c r="A37" s="125"/>
      <c r="B37" s="486" t="s">
        <v>94</v>
      </c>
      <c r="C37" s="245" t="s">
        <v>22</v>
      </c>
      <c r="D37" s="253" t="s">
        <v>22</v>
      </c>
      <c r="E37" s="253" t="s">
        <v>22</v>
      </c>
      <c r="F37" s="253" t="s">
        <v>22</v>
      </c>
      <c r="G37" s="253" t="s">
        <v>22</v>
      </c>
      <c r="H37" s="26"/>
      <c r="I37" s="221">
        <v>5.44</v>
      </c>
      <c r="J37" s="253" t="s">
        <v>22</v>
      </c>
      <c r="K37" s="253" t="s">
        <v>22</v>
      </c>
      <c r="L37" s="242">
        <v>6.18</v>
      </c>
      <c r="M37" s="221">
        <v>6.18</v>
      </c>
      <c r="N37" s="272"/>
      <c r="O37" s="223">
        <v>3.1</v>
      </c>
      <c r="P37" s="258" t="s">
        <v>22</v>
      </c>
      <c r="Q37" s="257" t="s">
        <v>22</v>
      </c>
      <c r="R37" s="244">
        <v>3.65</v>
      </c>
      <c r="S37" s="223">
        <v>3.65</v>
      </c>
      <c r="T37" s="272"/>
      <c r="U37" s="221">
        <v>1.4</v>
      </c>
      <c r="V37" s="253" t="s">
        <v>22</v>
      </c>
      <c r="W37" s="245" t="s">
        <v>22</v>
      </c>
      <c r="X37" s="242">
        <v>1.82</v>
      </c>
      <c r="Y37" s="221">
        <v>1.81</v>
      </c>
      <c r="Z37" s="463"/>
      <c r="AA37" s="242">
        <v>3.39</v>
      </c>
      <c r="AB37" s="253" t="s">
        <v>22</v>
      </c>
      <c r="AC37" s="253" t="s">
        <v>22</v>
      </c>
      <c r="AD37" s="242">
        <v>3.94</v>
      </c>
      <c r="AE37" s="221">
        <v>3.94</v>
      </c>
    </row>
    <row r="38" spans="1:31" ht="12.4" customHeight="1" x14ac:dyDescent="0.2">
      <c r="A38" s="604" t="s">
        <v>95</v>
      </c>
      <c r="B38" s="605"/>
      <c r="C38" s="451" t="s">
        <v>22</v>
      </c>
      <c r="D38" s="452" t="s">
        <v>22</v>
      </c>
      <c r="E38" s="452" t="s">
        <v>22</v>
      </c>
      <c r="F38" s="452" t="s">
        <v>22</v>
      </c>
      <c r="G38" s="452" t="s">
        <v>22</v>
      </c>
      <c r="H38" s="271"/>
      <c r="I38" s="451" t="s">
        <v>22</v>
      </c>
      <c r="J38" s="452" t="s">
        <v>22</v>
      </c>
      <c r="K38" s="452" t="s">
        <v>22</v>
      </c>
      <c r="L38" s="452" t="s">
        <v>22</v>
      </c>
      <c r="M38" s="451" t="s">
        <v>22</v>
      </c>
      <c r="N38" s="268"/>
      <c r="O38" s="454" t="s">
        <v>22</v>
      </c>
      <c r="P38" s="454" t="s">
        <v>22</v>
      </c>
      <c r="Q38" s="453" t="s">
        <v>22</v>
      </c>
      <c r="R38" s="454" t="s">
        <v>22</v>
      </c>
      <c r="S38" s="453" t="s">
        <v>22</v>
      </c>
      <c r="T38" s="268"/>
      <c r="U38" s="452" t="s">
        <v>22</v>
      </c>
      <c r="V38" s="452" t="s">
        <v>22</v>
      </c>
      <c r="W38" s="451" t="s">
        <v>22</v>
      </c>
      <c r="X38" s="452" t="s">
        <v>22</v>
      </c>
      <c r="Y38" s="451" t="s">
        <v>22</v>
      </c>
      <c r="Z38" s="267"/>
      <c r="AA38" s="452" t="s">
        <v>22</v>
      </c>
      <c r="AB38" s="452" t="s">
        <v>22</v>
      </c>
      <c r="AC38" s="452" t="s">
        <v>22</v>
      </c>
      <c r="AD38" s="452" t="s">
        <v>22</v>
      </c>
      <c r="AE38" s="451" t="s">
        <v>22</v>
      </c>
    </row>
    <row r="39" spans="1:31" ht="12.4" customHeight="1" x14ac:dyDescent="0.2">
      <c r="A39" s="462"/>
      <c r="B39" s="462"/>
      <c r="C39" s="242"/>
      <c r="D39" s="242"/>
      <c r="E39" s="242"/>
      <c r="F39" s="242"/>
      <c r="G39" s="242"/>
      <c r="H39" s="256"/>
      <c r="I39" s="242"/>
      <c r="J39" s="242"/>
      <c r="K39" s="242"/>
      <c r="L39" s="242"/>
      <c r="M39" s="221"/>
      <c r="N39" s="255"/>
      <c r="O39" s="244"/>
      <c r="P39" s="244"/>
      <c r="Q39" s="223"/>
      <c r="R39" s="244"/>
      <c r="S39" s="223"/>
      <c r="T39" s="255"/>
      <c r="U39" s="242"/>
      <c r="V39" s="242"/>
      <c r="W39" s="221"/>
      <c r="X39" s="242"/>
      <c r="Y39" s="221"/>
      <c r="Z39" s="254"/>
      <c r="AA39" s="242"/>
      <c r="AB39" s="242"/>
      <c r="AC39" s="242"/>
      <c r="AD39" s="242"/>
      <c r="AE39" s="221"/>
    </row>
    <row r="40" spans="1:31" ht="12.4" customHeight="1" x14ac:dyDescent="0.2">
      <c r="A40" s="26"/>
      <c r="B40" s="478" t="s">
        <v>96</v>
      </c>
      <c r="C40" s="242">
        <v>0.46</v>
      </c>
      <c r="D40" s="242">
        <v>-0.2</v>
      </c>
      <c r="E40" s="242">
        <v>-0.2</v>
      </c>
      <c r="F40" s="242">
        <v>-0.12</v>
      </c>
      <c r="G40" s="242">
        <v>-0.12</v>
      </c>
      <c r="H40" s="256"/>
      <c r="I40" s="242">
        <v>-0.22</v>
      </c>
      <c r="J40" s="242">
        <v>-0.09</v>
      </c>
      <c r="K40" s="242">
        <v>-0.08</v>
      </c>
      <c r="L40" s="242">
        <v>-0.13</v>
      </c>
      <c r="M40" s="221">
        <v>-0.12</v>
      </c>
      <c r="N40" s="255"/>
      <c r="O40" s="244">
        <v>-0.88</v>
      </c>
      <c r="P40" s="244">
        <v>0.08</v>
      </c>
      <c r="Q40" s="223">
        <v>0.13</v>
      </c>
      <c r="R40" s="244">
        <v>-0.42</v>
      </c>
      <c r="S40" s="223">
        <v>-0.39</v>
      </c>
      <c r="T40" s="255"/>
      <c r="U40" s="242">
        <v>-0.39</v>
      </c>
      <c r="V40" s="242">
        <v>0.13</v>
      </c>
      <c r="W40" s="221">
        <v>0.15</v>
      </c>
      <c r="X40" s="242">
        <v>0.06</v>
      </c>
      <c r="Y40" s="221">
        <v>0.08</v>
      </c>
      <c r="Z40" s="254"/>
      <c r="AA40" s="242">
        <v>-0.56999999999999995</v>
      </c>
      <c r="AB40" s="242">
        <v>-0.03</v>
      </c>
      <c r="AC40" s="242">
        <v>-0.01</v>
      </c>
      <c r="AD40" s="242">
        <v>-0.19</v>
      </c>
      <c r="AE40" s="221">
        <v>-0.17</v>
      </c>
    </row>
    <row r="41" spans="1:31" ht="12.4" customHeight="1" x14ac:dyDescent="0.2">
      <c r="A41" s="26"/>
      <c r="B41" s="478" t="s">
        <v>97</v>
      </c>
      <c r="C41" s="242">
        <v>0.45</v>
      </c>
      <c r="D41" s="242">
        <v>0.16</v>
      </c>
      <c r="E41" s="242">
        <v>0.22</v>
      </c>
      <c r="F41" s="242">
        <v>0.3</v>
      </c>
      <c r="G41" s="242">
        <v>0.33</v>
      </c>
      <c r="H41" s="256"/>
      <c r="I41" s="242">
        <v>0.27</v>
      </c>
      <c r="J41" s="242">
        <v>-0.11</v>
      </c>
      <c r="K41" s="242">
        <v>-0.06</v>
      </c>
      <c r="L41" s="242">
        <v>0.06</v>
      </c>
      <c r="M41" s="221">
        <v>0.09</v>
      </c>
      <c r="N41" s="255"/>
      <c r="O41" s="244">
        <v>-0.18</v>
      </c>
      <c r="P41" s="244">
        <v>-0.04</v>
      </c>
      <c r="Q41" s="223">
        <v>-0.03</v>
      </c>
      <c r="R41" s="244">
        <v>-0.1</v>
      </c>
      <c r="S41" s="223">
        <v>-0.1</v>
      </c>
      <c r="T41" s="255"/>
      <c r="U41" s="242">
        <v>-0.61</v>
      </c>
      <c r="V41" s="242">
        <v>0.23</v>
      </c>
      <c r="W41" s="221">
        <v>0.24</v>
      </c>
      <c r="X41" s="242">
        <v>-0.36</v>
      </c>
      <c r="Y41" s="221">
        <v>-0.36</v>
      </c>
      <c r="Z41" s="254"/>
      <c r="AA41" s="242">
        <v>-0.19</v>
      </c>
      <c r="AB41" s="242">
        <v>0.06</v>
      </c>
      <c r="AC41" s="242">
        <v>0.09</v>
      </c>
      <c r="AD41" s="242">
        <v>-0.08</v>
      </c>
      <c r="AE41" s="221">
        <v>-0.06</v>
      </c>
    </row>
    <row r="42" spans="1:31" ht="12.4" customHeight="1" x14ac:dyDescent="0.2">
      <c r="A42" s="7"/>
      <c r="B42" s="482" t="s">
        <v>98</v>
      </c>
      <c r="C42" s="238">
        <v>0.05</v>
      </c>
      <c r="D42" s="238">
        <v>0.03</v>
      </c>
      <c r="E42" s="238">
        <v>0.04</v>
      </c>
      <c r="F42" s="238">
        <v>0.04</v>
      </c>
      <c r="G42" s="238">
        <v>0.05</v>
      </c>
      <c r="H42" s="264"/>
      <c r="I42" s="238">
        <v>-0.28999999999999998</v>
      </c>
      <c r="J42" s="238">
        <v>0.05</v>
      </c>
      <c r="K42" s="238">
        <v>7.0000000000000007E-2</v>
      </c>
      <c r="L42" s="238">
        <v>-0.17</v>
      </c>
      <c r="M42" s="237">
        <v>-0.16</v>
      </c>
      <c r="N42" s="263"/>
      <c r="O42" s="241">
        <v>-0.56000000000000005</v>
      </c>
      <c r="P42" s="241">
        <v>0.06</v>
      </c>
      <c r="Q42" s="240">
        <v>0.1</v>
      </c>
      <c r="R42" s="241">
        <v>-0.31</v>
      </c>
      <c r="S42" s="240">
        <v>-0.3</v>
      </c>
      <c r="T42" s="263"/>
      <c r="U42" s="238">
        <v>-0.95</v>
      </c>
      <c r="V42" s="238">
        <v>0.03</v>
      </c>
      <c r="W42" s="237">
        <v>0.04</v>
      </c>
      <c r="X42" s="238">
        <v>-0.6</v>
      </c>
      <c r="Y42" s="237">
        <v>-0.59</v>
      </c>
      <c r="Z42" s="262"/>
      <c r="AA42" s="238">
        <v>-0.47</v>
      </c>
      <c r="AB42" s="238">
        <v>0.04</v>
      </c>
      <c r="AC42" s="238">
        <v>0.06</v>
      </c>
      <c r="AD42" s="238">
        <v>-0.28000000000000003</v>
      </c>
      <c r="AE42" s="237">
        <v>-0.27</v>
      </c>
    </row>
    <row r="43" spans="1:31" ht="12.4" customHeight="1" x14ac:dyDescent="0.2">
      <c r="A43" s="462"/>
      <c r="B43" s="460" t="s">
        <v>99</v>
      </c>
      <c r="C43" s="224">
        <v>-0.38</v>
      </c>
      <c r="D43" s="224">
        <v>-0.28999999999999998</v>
      </c>
      <c r="E43" s="224">
        <v>-0.28000000000000003</v>
      </c>
      <c r="F43" s="224">
        <v>-0.31</v>
      </c>
      <c r="G43" s="224">
        <v>-0.3</v>
      </c>
      <c r="H43" s="12"/>
      <c r="I43" s="224">
        <v>-0.1</v>
      </c>
      <c r="J43" s="224">
        <v>-0.35</v>
      </c>
      <c r="K43" s="224">
        <v>-0.34</v>
      </c>
      <c r="L43" s="224">
        <v>-0.33</v>
      </c>
      <c r="M43" s="228">
        <v>-0.32</v>
      </c>
      <c r="N43" s="251"/>
      <c r="O43" s="248">
        <v>0.72</v>
      </c>
      <c r="P43" s="248">
        <v>-0.1</v>
      </c>
      <c r="Q43" s="247">
        <v>-0.08</v>
      </c>
      <c r="R43" s="248">
        <v>-0.06</v>
      </c>
      <c r="S43" s="247">
        <v>-0.04</v>
      </c>
      <c r="T43" s="251"/>
      <c r="U43" s="224">
        <v>1.61</v>
      </c>
      <c r="V43" s="224">
        <v>-0.12</v>
      </c>
      <c r="W43" s="228">
        <v>-0.12</v>
      </c>
      <c r="X43" s="224">
        <v>-0.01</v>
      </c>
      <c r="Y43" s="228">
        <v>-0.01</v>
      </c>
      <c r="Z43" s="33"/>
      <c r="AA43" s="224">
        <v>0.08</v>
      </c>
      <c r="AB43" s="224">
        <v>-0.23</v>
      </c>
      <c r="AC43" s="224">
        <v>-0.22</v>
      </c>
      <c r="AD43" s="224">
        <v>-0.2</v>
      </c>
      <c r="AE43" s="228">
        <v>-0.19</v>
      </c>
    </row>
    <row r="44" spans="1:31" ht="12.4" customHeight="1" x14ac:dyDescent="0.2">
      <c r="A44" s="462"/>
      <c r="B44" s="460" t="s">
        <v>100</v>
      </c>
      <c r="C44" s="224">
        <v>2.42</v>
      </c>
      <c r="D44" s="224">
        <v>-0.19</v>
      </c>
      <c r="E44" s="224">
        <v>-0.13</v>
      </c>
      <c r="F44" s="224">
        <v>0.99</v>
      </c>
      <c r="G44" s="224">
        <v>1.02</v>
      </c>
      <c r="H44" s="12"/>
      <c r="I44" s="224">
        <v>0.93</v>
      </c>
      <c r="J44" s="224">
        <v>0.12</v>
      </c>
      <c r="K44" s="224">
        <v>0.17</v>
      </c>
      <c r="L44" s="224">
        <v>0.6</v>
      </c>
      <c r="M44" s="228">
        <v>0.63</v>
      </c>
      <c r="N44" s="251"/>
      <c r="O44" s="248">
        <v>0.64</v>
      </c>
      <c r="P44" s="248">
        <v>0.09</v>
      </c>
      <c r="Q44" s="247">
        <v>0.06</v>
      </c>
      <c r="R44" s="248">
        <v>0.45</v>
      </c>
      <c r="S44" s="247">
        <v>0.44</v>
      </c>
      <c r="T44" s="251"/>
      <c r="U44" s="224">
        <v>0.91</v>
      </c>
      <c r="V44" s="224">
        <v>0.19</v>
      </c>
      <c r="W44" s="228">
        <v>0.13</v>
      </c>
      <c r="X44" s="224">
        <v>0.67</v>
      </c>
      <c r="Y44" s="228">
        <v>0.65</v>
      </c>
      <c r="Z44" s="33"/>
      <c r="AA44" s="224">
        <v>1.06</v>
      </c>
      <c r="AB44" s="221">
        <v>0.04</v>
      </c>
      <c r="AC44" s="224">
        <v>0.05</v>
      </c>
      <c r="AD44" s="224">
        <v>0.66</v>
      </c>
      <c r="AE44" s="228">
        <v>0.66</v>
      </c>
    </row>
    <row r="45" spans="1:31" ht="12.4" customHeight="1" x14ac:dyDescent="0.2">
      <c r="A45" s="520" t="s">
        <v>101</v>
      </c>
      <c r="B45" s="512"/>
      <c r="C45" s="230">
        <v>0.08</v>
      </c>
      <c r="D45" s="230">
        <v>-0.18</v>
      </c>
      <c r="E45" s="230">
        <v>-0.17</v>
      </c>
      <c r="F45" s="230">
        <v>-0.1</v>
      </c>
      <c r="G45" s="230">
        <v>-0.09</v>
      </c>
      <c r="H45" s="235"/>
      <c r="I45" s="230">
        <v>-0.2</v>
      </c>
      <c r="J45" s="230">
        <v>-0.17</v>
      </c>
      <c r="K45" s="230">
        <v>-0.16</v>
      </c>
      <c r="L45" s="230">
        <v>-0.18</v>
      </c>
      <c r="M45" s="229">
        <v>-0.17</v>
      </c>
      <c r="N45" s="232"/>
      <c r="O45" s="261">
        <v>-0.65</v>
      </c>
      <c r="P45" s="261">
        <v>0.01</v>
      </c>
      <c r="Q45" s="233">
        <v>0.04</v>
      </c>
      <c r="R45" s="261">
        <v>-0.28000000000000003</v>
      </c>
      <c r="S45" s="260">
        <v>-0.27</v>
      </c>
      <c r="T45" s="232"/>
      <c r="U45" s="259">
        <v>-0.68</v>
      </c>
      <c r="V45" s="259">
        <v>0.03</v>
      </c>
      <c r="W45" s="229">
        <v>0.04</v>
      </c>
      <c r="X45" s="259">
        <v>-0.24</v>
      </c>
      <c r="Y45" s="236">
        <v>-0.23</v>
      </c>
      <c r="Z45" s="231"/>
      <c r="AA45" s="230">
        <v>-0.4</v>
      </c>
      <c r="AB45" s="230">
        <v>-0.09</v>
      </c>
      <c r="AC45" s="230">
        <v>-7.0000000000000007E-2</v>
      </c>
      <c r="AD45" s="230">
        <v>-0.2</v>
      </c>
      <c r="AE45" s="229">
        <v>-0.19</v>
      </c>
    </row>
    <row r="46" spans="1:31" ht="12.4" customHeight="1" x14ac:dyDescent="0.2">
      <c r="A46" s="462"/>
      <c r="B46" s="462"/>
      <c r="C46" s="250"/>
      <c r="D46" s="250"/>
      <c r="E46" s="250"/>
      <c r="F46" s="250"/>
      <c r="G46" s="250"/>
      <c r="H46" s="462"/>
      <c r="I46" s="224"/>
      <c r="J46" s="224"/>
      <c r="K46" s="224"/>
      <c r="L46" s="224"/>
      <c r="M46" s="228"/>
      <c r="N46" s="252"/>
      <c r="O46" s="248"/>
      <c r="P46" s="248"/>
      <c r="Q46" s="247"/>
      <c r="R46" s="248"/>
      <c r="S46" s="247"/>
      <c r="T46" s="252"/>
      <c r="U46" s="224"/>
      <c r="V46" s="224"/>
      <c r="W46" s="228"/>
      <c r="X46" s="224"/>
      <c r="Y46" s="224"/>
      <c r="Z46" s="476"/>
      <c r="AA46" s="224"/>
      <c r="AB46" s="224"/>
      <c r="AC46" s="224"/>
      <c r="AD46" s="224"/>
      <c r="AE46" s="228"/>
    </row>
    <row r="47" spans="1:31" ht="12.4" customHeight="1" x14ac:dyDescent="0.2">
      <c r="A47" s="26"/>
      <c r="B47" s="478" t="s">
        <v>102</v>
      </c>
      <c r="C47" s="224">
        <v>-0.14000000000000001</v>
      </c>
      <c r="D47" s="224">
        <v>-0.13</v>
      </c>
      <c r="E47" s="224">
        <v>-0.11</v>
      </c>
      <c r="F47" s="224">
        <v>-0.13</v>
      </c>
      <c r="G47" s="224">
        <v>-0.12</v>
      </c>
      <c r="H47" s="12"/>
      <c r="I47" s="224">
        <v>-0.06</v>
      </c>
      <c r="J47" s="224">
        <v>-0.18</v>
      </c>
      <c r="K47" s="224">
        <v>-0.17</v>
      </c>
      <c r="L47" s="224">
        <v>-0.12</v>
      </c>
      <c r="M47" s="228">
        <v>-0.11</v>
      </c>
      <c r="N47" s="251"/>
      <c r="O47" s="248">
        <v>-0.06</v>
      </c>
      <c r="P47" s="248">
        <v>-0.13</v>
      </c>
      <c r="Q47" s="247">
        <v>-0.14000000000000001</v>
      </c>
      <c r="R47" s="248">
        <v>-0.1</v>
      </c>
      <c r="S47" s="247">
        <v>-0.1</v>
      </c>
      <c r="T47" s="251"/>
      <c r="U47" s="224">
        <v>0.01</v>
      </c>
      <c r="V47" s="224">
        <v>-7.0000000000000007E-2</v>
      </c>
      <c r="W47" s="228">
        <v>-0.09</v>
      </c>
      <c r="X47" s="224">
        <v>-0.03</v>
      </c>
      <c r="Y47" s="228">
        <v>-0.04</v>
      </c>
      <c r="Z47" s="33"/>
      <c r="AA47" s="221">
        <v>-0.06</v>
      </c>
      <c r="AB47" s="224">
        <v>-0.13</v>
      </c>
      <c r="AC47" s="224">
        <v>-0.13</v>
      </c>
      <c r="AD47" s="224">
        <v>-0.1</v>
      </c>
      <c r="AE47" s="228">
        <v>-0.1</v>
      </c>
    </row>
    <row r="48" spans="1:31" ht="12.4" customHeight="1" x14ac:dyDescent="0.2">
      <c r="A48" s="26"/>
      <c r="B48" s="478" t="s">
        <v>103</v>
      </c>
      <c r="C48" s="253" t="s">
        <v>142</v>
      </c>
      <c r="D48" s="242">
        <v>0.77</v>
      </c>
      <c r="E48" s="242">
        <v>0.76</v>
      </c>
      <c r="F48" s="242">
        <v>0.31</v>
      </c>
      <c r="G48" s="242">
        <v>0.3</v>
      </c>
      <c r="H48" s="256"/>
      <c r="I48" s="242">
        <v>0.01</v>
      </c>
      <c r="J48" s="242">
        <v>0.49</v>
      </c>
      <c r="K48" s="242">
        <v>0.5</v>
      </c>
      <c r="L48" s="242">
        <v>0.27</v>
      </c>
      <c r="M48" s="221">
        <v>0.28000000000000003</v>
      </c>
      <c r="N48" s="255"/>
      <c r="O48" s="244">
        <v>0.04</v>
      </c>
      <c r="P48" s="244">
        <v>0.38</v>
      </c>
      <c r="Q48" s="223">
        <v>0.43</v>
      </c>
      <c r="R48" s="244">
        <v>0.23</v>
      </c>
      <c r="S48" s="223">
        <v>0.26</v>
      </c>
      <c r="T48" s="255"/>
      <c r="U48" s="242">
        <v>0.17</v>
      </c>
      <c r="V48" s="242">
        <v>0.15</v>
      </c>
      <c r="W48" s="221">
        <v>0.17</v>
      </c>
      <c r="X48" s="242">
        <v>0.16</v>
      </c>
      <c r="Y48" s="221">
        <v>0.17</v>
      </c>
      <c r="Z48" s="254"/>
      <c r="AA48" s="221">
        <v>0.03</v>
      </c>
      <c r="AB48" s="242">
        <v>0.39</v>
      </c>
      <c r="AC48" s="242">
        <v>0.42</v>
      </c>
      <c r="AD48" s="242">
        <v>0.23</v>
      </c>
      <c r="AE48" s="221">
        <v>0.25</v>
      </c>
    </row>
    <row r="49" spans="1:31" ht="12.4" customHeight="1" x14ac:dyDescent="0.2">
      <c r="A49" s="125"/>
      <c r="B49" s="486" t="s">
        <v>104</v>
      </c>
      <c r="C49" s="253" t="s">
        <v>142</v>
      </c>
      <c r="D49" s="242">
        <v>-0.09</v>
      </c>
      <c r="E49" s="242">
        <v>-0.1</v>
      </c>
      <c r="F49" s="242">
        <v>-0.08</v>
      </c>
      <c r="G49" s="242">
        <v>-0.08</v>
      </c>
      <c r="H49" s="256"/>
      <c r="I49" s="242">
        <v>-0.15</v>
      </c>
      <c r="J49" s="242">
        <v>0.1</v>
      </c>
      <c r="K49" s="242">
        <v>0.11</v>
      </c>
      <c r="L49" s="242">
        <v>-0.12</v>
      </c>
      <c r="M49" s="221">
        <v>-0.12</v>
      </c>
      <c r="N49" s="255"/>
      <c r="O49" s="244">
        <v>-0.12</v>
      </c>
      <c r="P49" s="244">
        <v>-0.09</v>
      </c>
      <c r="Q49" s="223">
        <v>-0.08</v>
      </c>
      <c r="R49" s="244">
        <v>-0.11</v>
      </c>
      <c r="S49" s="223">
        <v>-0.11</v>
      </c>
      <c r="T49" s="255"/>
      <c r="U49" s="242">
        <v>0.11</v>
      </c>
      <c r="V49" s="242">
        <v>0.06</v>
      </c>
      <c r="W49" s="221">
        <v>0.05</v>
      </c>
      <c r="X49" s="242">
        <v>0.1</v>
      </c>
      <c r="Y49" s="221">
        <v>0.1</v>
      </c>
      <c r="Z49" s="254"/>
      <c r="AA49" s="221">
        <v>-7.0000000000000007E-2</v>
      </c>
      <c r="AB49" s="242">
        <v>-0.02</v>
      </c>
      <c r="AC49" s="242">
        <v>-0.01</v>
      </c>
      <c r="AD49" s="242">
        <v>-0.06</v>
      </c>
      <c r="AE49" s="221">
        <v>-0.06</v>
      </c>
    </row>
    <row r="50" spans="1:31" ht="12.4" customHeight="1" x14ac:dyDescent="0.2">
      <c r="A50" s="7"/>
      <c r="B50" s="482" t="s">
        <v>105</v>
      </c>
      <c r="C50" s="242">
        <v>-0.99</v>
      </c>
      <c r="D50" s="242">
        <v>-0.1</v>
      </c>
      <c r="E50" s="242">
        <v>-0.05</v>
      </c>
      <c r="F50" s="242">
        <v>-0.12</v>
      </c>
      <c r="G50" s="242">
        <v>-7.0000000000000007E-2</v>
      </c>
      <c r="H50" s="256"/>
      <c r="I50" s="242">
        <v>-0.12</v>
      </c>
      <c r="J50" s="242">
        <v>-0.13</v>
      </c>
      <c r="K50" s="242">
        <v>-0.08</v>
      </c>
      <c r="L50" s="242">
        <v>-0.13</v>
      </c>
      <c r="M50" s="221">
        <v>-0.08</v>
      </c>
      <c r="N50" s="255"/>
      <c r="O50" s="244">
        <v>4.29</v>
      </c>
      <c r="P50" s="244">
        <v>-0.01</v>
      </c>
      <c r="Q50" s="223">
        <v>7.0000000000000007E-2</v>
      </c>
      <c r="R50" s="244">
        <v>-0.04</v>
      </c>
      <c r="S50" s="223">
        <v>0.04</v>
      </c>
      <c r="T50" s="255"/>
      <c r="U50" s="242">
        <v>-1.6</v>
      </c>
      <c r="V50" s="242">
        <v>0.05</v>
      </c>
      <c r="W50" s="221">
        <v>0.12</v>
      </c>
      <c r="X50" s="242">
        <v>0.41</v>
      </c>
      <c r="Y50" s="221">
        <v>0.51</v>
      </c>
      <c r="Z50" s="254"/>
      <c r="AA50" s="221">
        <v>-2.52</v>
      </c>
      <c r="AB50" s="242">
        <v>-0.05</v>
      </c>
      <c r="AC50" s="242">
        <v>0.01</v>
      </c>
      <c r="AD50" s="242">
        <v>0</v>
      </c>
      <c r="AE50" s="221">
        <v>0.06</v>
      </c>
    </row>
    <row r="51" spans="1:31" ht="12.4" customHeight="1" x14ac:dyDescent="0.2">
      <c r="A51" s="26"/>
      <c r="B51" s="478" t="s">
        <v>106</v>
      </c>
      <c r="C51" s="253" t="s">
        <v>22</v>
      </c>
      <c r="D51" s="253" t="s">
        <v>22</v>
      </c>
      <c r="E51" s="245" t="s">
        <v>22</v>
      </c>
      <c r="F51" s="253" t="s">
        <v>22</v>
      </c>
      <c r="G51" s="245" t="s">
        <v>22</v>
      </c>
      <c r="H51" s="256"/>
      <c r="I51" s="253" t="s">
        <v>22</v>
      </c>
      <c r="J51" s="253" t="s">
        <v>22</v>
      </c>
      <c r="K51" s="245" t="s">
        <v>22</v>
      </c>
      <c r="L51" s="253" t="s">
        <v>22</v>
      </c>
      <c r="M51" s="245" t="s">
        <v>22</v>
      </c>
      <c r="N51" s="255"/>
      <c r="O51" s="258" t="s">
        <v>22</v>
      </c>
      <c r="P51" s="258" t="s">
        <v>22</v>
      </c>
      <c r="Q51" s="257" t="s">
        <v>22</v>
      </c>
      <c r="R51" s="258" t="s">
        <v>22</v>
      </c>
      <c r="S51" s="257" t="s">
        <v>22</v>
      </c>
      <c r="T51" s="255"/>
      <c r="U51" s="242">
        <v>2.65</v>
      </c>
      <c r="V51" s="242" t="s">
        <v>22</v>
      </c>
      <c r="W51" s="221" t="s">
        <v>22</v>
      </c>
      <c r="X51" s="242">
        <v>3.96</v>
      </c>
      <c r="Y51" s="221">
        <v>3.89</v>
      </c>
      <c r="Z51" s="254"/>
      <c r="AA51" s="242">
        <v>13.21</v>
      </c>
      <c r="AB51" s="242" t="s">
        <v>22</v>
      </c>
      <c r="AC51" s="242" t="s">
        <v>22</v>
      </c>
      <c r="AD51" s="242">
        <v>16.07</v>
      </c>
      <c r="AE51" s="221">
        <v>16</v>
      </c>
    </row>
    <row r="52" spans="1:31" ht="12.4" customHeight="1" x14ac:dyDescent="0.2">
      <c r="A52" s="26"/>
      <c r="B52" s="478" t="s">
        <v>107</v>
      </c>
      <c r="C52" s="253" t="s">
        <v>143</v>
      </c>
      <c r="D52" s="253" t="s">
        <v>22</v>
      </c>
      <c r="E52" s="253" t="s">
        <v>22</v>
      </c>
      <c r="F52" s="242">
        <v>1.08</v>
      </c>
      <c r="G52" s="242">
        <v>1.1000000000000001</v>
      </c>
      <c r="H52" s="256"/>
      <c r="I52" s="242">
        <v>-0.43</v>
      </c>
      <c r="J52" s="242">
        <v>-0.19</v>
      </c>
      <c r="K52" s="242">
        <v>-0.15</v>
      </c>
      <c r="L52" s="242">
        <v>-0.43</v>
      </c>
      <c r="M52" s="221">
        <v>-0.42</v>
      </c>
      <c r="N52" s="255"/>
      <c r="O52" s="244">
        <v>-0.55000000000000004</v>
      </c>
      <c r="P52" s="244">
        <v>-0.79</v>
      </c>
      <c r="Q52" s="223">
        <v>-0.8</v>
      </c>
      <c r="R52" s="244">
        <v>-0.56999999999999995</v>
      </c>
      <c r="S52" s="223">
        <v>-0.56999999999999995</v>
      </c>
      <c r="T52" s="255"/>
      <c r="U52" s="242">
        <v>-0.44</v>
      </c>
      <c r="V52" s="242">
        <v>-0.45</v>
      </c>
      <c r="W52" s="221">
        <v>-0.49</v>
      </c>
      <c r="X52" s="242">
        <v>-0.44</v>
      </c>
      <c r="Y52" s="221">
        <v>-0.44</v>
      </c>
      <c r="Z52" s="254"/>
      <c r="AA52" s="221">
        <v>-0.32</v>
      </c>
      <c r="AB52" s="242">
        <v>-0.01</v>
      </c>
      <c r="AC52" s="242">
        <v>-0.01</v>
      </c>
      <c r="AD52" s="242">
        <v>-0.3</v>
      </c>
      <c r="AE52" s="221">
        <v>-0.3</v>
      </c>
    </row>
    <row r="53" spans="1:31" ht="12.4" customHeight="1" x14ac:dyDescent="0.2">
      <c r="A53" s="125"/>
      <c r="B53" s="486" t="s">
        <v>108</v>
      </c>
      <c r="C53" s="242">
        <v>0</v>
      </c>
      <c r="D53" s="221">
        <v>0</v>
      </c>
      <c r="E53" s="221">
        <v>0</v>
      </c>
      <c r="F53" s="221">
        <v>0</v>
      </c>
      <c r="G53" s="221">
        <v>0</v>
      </c>
      <c r="H53" s="256"/>
      <c r="I53" s="242">
        <v>0</v>
      </c>
      <c r="J53" s="221">
        <v>0</v>
      </c>
      <c r="K53" s="221">
        <v>0</v>
      </c>
      <c r="L53" s="221">
        <v>0</v>
      </c>
      <c r="M53" s="221">
        <v>0</v>
      </c>
      <c r="N53" s="255"/>
      <c r="O53" s="244">
        <v>0</v>
      </c>
      <c r="P53" s="244">
        <v>0</v>
      </c>
      <c r="Q53" s="223">
        <v>0</v>
      </c>
      <c r="R53" s="244">
        <v>0</v>
      </c>
      <c r="S53" s="223">
        <v>0</v>
      </c>
      <c r="T53" s="255"/>
      <c r="U53" s="245" t="s">
        <v>22</v>
      </c>
      <c r="V53" s="221">
        <v>0</v>
      </c>
      <c r="W53" s="221">
        <v>0</v>
      </c>
      <c r="X53" s="245" t="s">
        <v>22</v>
      </c>
      <c r="Y53" s="245" t="s">
        <v>22</v>
      </c>
      <c r="Z53" s="254"/>
      <c r="AA53" s="245" t="s">
        <v>22</v>
      </c>
      <c r="AB53" s="221">
        <v>0</v>
      </c>
      <c r="AC53" s="221">
        <v>0</v>
      </c>
      <c r="AD53" s="245" t="s">
        <v>22</v>
      </c>
      <c r="AE53" s="245" t="s">
        <v>22</v>
      </c>
    </row>
    <row r="54" spans="1:31" ht="12.4" customHeight="1" x14ac:dyDescent="0.2">
      <c r="A54" s="125"/>
      <c r="B54" s="486" t="s">
        <v>109</v>
      </c>
      <c r="C54" s="242">
        <v>0</v>
      </c>
      <c r="D54" s="253" t="s">
        <v>144</v>
      </c>
      <c r="E54" s="242">
        <v>-1</v>
      </c>
      <c r="F54" s="253" t="s">
        <v>144</v>
      </c>
      <c r="G54" s="253" t="s">
        <v>144</v>
      </c>
      <c r="H54" s="256"/>
      <c r="I54" s="242">
        <v>0</v>
      </c>
      <c r="J54" s="242">
        <v>-1.01</v>
      </c>
      <c r="K54" s="242">
        <v>-1.01</v>
      </c>
      <c r="L54" s="242">
        <v>-1.01</v>
      </c>
      <c r="M54" s="221">
        <v>-1.01</v>
      </c>
      <c r="N54" s="255"/>
      <c r="O54" s="244">
        <v>0</v>
      </c>
      <c r="P54" s="244">
        <v>-0.98</v>
      </c>
      <c r="Q54" s="223">
        <v>-0.98</v>
      </c>
      <c r="R54" s="244">
        <v>-0.98</v>
      </c>
      <c r="S54" s="223">
        <v>-0.98</v>
      </c>
      <c r="T54" s="255"/>
      <c r="U54" s="242">
        <v>0</v>
      </c>
      <c r="V54" s="242">
        <v>0</v>
      </c>
      <c r="W54" s="221">
        <v>0</v>
      </c>
      <c r="X54" s="242">
        <v>0</v>
      </c>
      <c r="Y54" s="221">
        <v>0</v>
      </c>
      <c r="Z54" s="254"/>
      <c r="AA54" s="221">
        <v>0</v>
      </c>
      <c r="AB54" s="253" t="s">
        <v>144</v>
      </c>
      <c r="AC54" s="242">
        <v>-1</v>
      </c>
      <c r="AD54" s="253" t="s">
        <v>144</v>
      </c>
      <c r="AE54" s="245" t="s">
        <v>144</v>
      </c>
    </row>
    <row r="55" spans="1:31" ht="12.4" customHeight="1" x14ac:dyDescent="0.2">
      <c r="A55" s="486" t="s">
        <v>110</v>
      </c>
      <c r="B55" s="125"/>
      <c r="C55" s="230">
        <v>-0.03</v>
      </c>
      <c r="D55" s="230">
        <v>0.01</v>
      </c>
      <c r="E55" s="230">
        <v>0.03</v>
      </c>
      <c r="F55" s="230">
        <v>-0.01</v>
      </c>
      <c r="G55" s="230">
        <v>0</v>
      </c>
      <c r="H55" s="235"/>
      <c r="I55" s="230">
        <v>0</v>
      </c>
      <c r="J55" s="230">
        <v>-0.03</v>
      </c>
      <c r="K55" s="230">
        <v>-0.01</v>
      </c>
      <c r="L55" s="230">
        <v>-0.02</v>
      </c>
      <c r="M55" s="229">
        <v>-0.01</v>
      </c>
      <c r="N55" s="232"/>
      <c r="O55" s="234">
        <v>0.01</v>
      </c>
      <c r="P55" s="234">
        <v>0.01</v>
      </c>
      <c r="Q55" s="233">
        <v>0.02</v>
      </c>
      <c r="R55" s="234">
        <v>0.01</v>
      </c>
      <c r="S55" s="233">
        <v>0.02</v>
      </c>
      <c r="T55" s="232"/>
      <c r="U55" s="230">
        <v>0.18</v>
      </c>
      <c r="V55" s="230">
        <v>0.04</v>
      </c>
      <c r="W55" s="229">
        <v>0.03</v>
      </c>
      <c r="X55" s="230">
        <v>0.11</v>
      </c>
      <c r="Y55" s="229">
        <v>0.11</v>
      </c>
      <c r="Z55" s="231"/>
      <c r="AA55" s="230">
        <v>0.04</v>
      </c>
      <c r="AB55" s="230">
        <v>0.01</v>
      </c>
      <c r="AC55" s="230">
        <v>0.02</v>
      </c>
      <c r="AD55" s="230">
        <v>0.02</v>
      </c>
      <c r="AE55" s="229">
        <v>0.03</v>
      </c>
    </row>
    <row r="56" spans="1:31" ht="12.4" customHeight="1" x14ac:dyDescent="0.2">
      <c r="A56" s="7"/>
      <c r="B56" s="7"/>
      <c r="C56" s="224"/>
      <c r="D56" s="224"/>
      <c r="E56" s="224"/>
      <c r="F56" s="224"/>
      <c r="G56" s="224"/>
      <c r="H56" s="462"/>
      <c r="I56" s="224"/>
      <c r="J56" s="224"/>
      <c r="K56" s="224"/>
      <c r="L56" s="224"/>
      <c r="M56" s="228"/>
      <c r="N56" s="252"/>
      <c r="O56" s="248"/>
      <c r="P56" s="248"/>
      <c r="Q56" s="247"/>
      <c r="R56" s="248"/>
      <c r="S56" s="247"/>
      <c r="T56" s="252"/>
      <c r="U56" s="224"/>
      <c r="V56" s="224"/>
      <c r="W56" s="228"/>
      <c r="X56" s="224"/>
      <c r="Y56" s="228"/>
      <c r="Z56" s="476"/>
      <c r="AA56" s="224"/>
      <c r="AB56" s="224"/>
      <c r="AC56" s="224"/>
      <c r="AD56" s="224"/>
      <c r="AE56" s="228"/>
    </row>
    <row r="57" spans="1:31" ht="12.4" customHeight="1" x14ac:dyDescent="0.2">
      <c r="A57" s="462"/>
      <c r="B57" s="460" t="s">
        <v>111</v>
      </c>
      <c r="C57" s="221">
        <v>0</v>
      </c>
      <c r="D57" s="224">
        <v>0.53</v>
      </c>
      <c r="E57" s="224">
        <v>0.6</v>
      </c>
      <c r="F57" s="224">
        <v>0.53</v>
      </c>
      <c r="G57" s="224">
        <v>0.6</v>
      </c>
      <c r="H57" s="12"/>
      <c r="I57" s="221">
        <v>0</v>
      </c>
      <c r="J57" s="224">
        <v>-0.28000000000000003</v>
      </c>
      <c r="K57" s="224">
        <v>-0.28000000000000003</v>
      </c>
      <c r="L57" s="224">
        <v>-0.28000000000000003</v>
      </c>
      <c r="M57" s="228">
        <v>-0.28000000000000003</v>
      </c>
      <c r="N57" s="251"/>
      <c r="O57" s="248">
        <v>0</v>
      </c>
      <c r="P57" s="248">
        <v>0.01</v>
      </c>
      <c r="Q57" s="247">
        <v>0.01</v>
      </c>
      <c r="R57" s="248">
        <v>0.01</v>
      </c>
      <c r="S57" s="247">
        <v>0.01</v>
      </c>
      <c r="T57" s="251"/>
      <c r="U57" s="224">
        <v>0</v>
      </c>
      <c r="V57" s="224">
        <v>-0.04</v>
      </c>
      <c r="W57" s="228">
        <v>-0.04</v>
      </c>
      <c r="X57" s="224">
        <v>-0.04</v>
      </c>
      <c r="Y57" s="228">
        <v>-0.04</v>
      </c>
      <c r="Z57" s="33"/>
      <c r="AA57" s="224">
        <v>0</v>
      </c>
      <c r="AB57" s="224">
        <v>0.06</v>
      </c>
      <c r="AC57" s="224">
        <v>0.08</v>
      </c>
      <c r="AD57" s="224">
        <v>0.06</v>
      </c>
      <c r="AE57" s="228">
        <v>0.08</v>
      </c>
    </row>
    <row r="58" spans="1:31" ht="12.4" customHeight="1" x14ac:dyDescent="0.2">
      <c r="A58" s="462"/>
      <c r="B58" s="460" t="s">
        <v>112</v>
      </c>
      <c r="C58" s="224">
        <v>0.05</v>
      </c>
      <c r="D58" s="224">
        <v>-0.01</v>
      </c>
      <c r="E58" s="224">
        <v>0.05</v>
      </c>
      <c r="F58" s="224">
        <v>0.01</v>
      </c>
      <c r="G58" s="224">
        <v>0.05</v>
      </c>
      <c r="H58" s="12"/>
      <c r="I58" s="224">
        <v>-0.09</v>
      </c>
      <c r="J58" s="224">
        <v>0.35</v>
      </c>
      <c r="K58" s="224">
        <v>0.42</v>
      </c>
      <c r="L58" s="224">
        <v>0.17</v>
      </c>
      <c r="M58" s="228">
        <v>0.21</v>
      </c>
      <c r="N58" s="251"/>
      <c r="O58" s="248">
        <v>-0.02</v>
      </c>
      <c r="P58" s="248">
        <v>0.98</v>
      </c>
      <c r="Q58" s="247">
        <v>0.96</v>
      </c>
      <c r="R58" s="248">
        <v>0.53</v>
      </c>
      <c r="S58" s="247">
        <v>0.52</v>
      </c>
      <c r="T58" s="251"/>
      <c r="U58" s="224">
        <v>1.2</v>
      </c>
      <c r="V58" s="224">
        <v>0.53</v>
      </c>
      <c r="W58" s="228">
        <v>0.46</v>
      </c>
      <c r="X58" s="224">
        <v>0.73</v>
      </c>
      <c r="Y58" s="228">
        <v>0.68</v>
      </c>
      <c r="Z58" s="33"/>
      <c r="AA58" s="224">
        <v>0.19</v>
      </c>
      <c r="AB58" s="224">
        <v>0.38</v>
      </c>
      <c r="AC58" s="224">
        <v>0.4</v>
      </c>
      <c r="AD58" s="224">
        <v>0.31</v>
      </c>
      <c r="AE58" s="228">
        <v>0.32</v>
      </c>
    </row>
    <row r="59" spans="1:31" ht="12.4" customHeight="1" x14ac:dyDescent="0.2">
      <c r="A59" s="520" t="s">
        <v>113</v>
      </c>
      <c r="B59" s="512"/>
      <c r="C59" s="230">
        <v>0.05</v>
      </c>
      <c r="D59" s="230">
        <v>0.24</v>
      </c>
      <c r="E59" s="230">
        <v>0.31</v>
      </c>
      <c r="F59" s="230">
        <v>0.2</v>
      </c>
      <c r="G59" s="230">
        <v>0.26</v>
      </c>
      <c r="H59" s="235"/>
      <c r="I59" s="230">
        <v>-0.09</v>
      </c>
      <c r="J59" s="230">
        <v>-0.03</v>
      </c>
      <c r="K59" s="230">
        <v>0</v>
      </c>
      <c r="L59" s="230">
        <v>-0.04</v>
      </c>
      <c r="M59" s="229">
        <v>-0.02</v>
      </c>
      <c r="N59" s="232"/>
      <c r="O59" s="234">
        <v>-0.02</v>
      </c>
      <c r="P59" s="234">
        <v>0.36</v>
      </c>
      <c r="Q59" s="233">
        <v>0.35</v>
      </c>
      <c r="R59" s="234">
        <v>0.27</v>
      </c>
      <c r="S59" s="233">
        <v>0.27</v>
      </c>
      <c r="T59" s="232"/>
      <c r="U59" s="230">
        <v>1.2</v>
      </c>
      <c r="V59" s="230">
        <v>0.27</v>
      </c>
      <c r="W59" s="229">
        <v>0.23</v>
      </c>
      <c r="X59" s="230">
        <v>0.45</v>
      </c>
      <c r="Y59" s="229">
        <v>0.42</v>
      </c>
      <c r="Z59" s="231"/>
      <c r="AA59" s="230">
        <v>0.19</v>
      </c>
      <c r="AB59" s="230">
        <v>0.21</v>
      </c>
      <c r="AC59" s="230">
        <v>0.23</v>
      </c>
      <c r="AD59" s="230">
        <v>0.2</v>
      </c>
      <c r="AE59" s="229">
        <v>0.22</v>
      </c>
    </row>
    <row r="60" spans="1:31" ht="12.4" customHeight="1" x14ac:dyDescent="0.2">
      <c r="A60" s="462"/>
      <c r="B60" s="462"/>
      <c r="C60" s="224"/>
      <c r="D60" s="224"/>
      <c r="E60" s="224"/>
      <c r="F60" s="224"/>
      <c r="G60" s="224"/>
      <c r="H60" s="16"/>
      <c r="I60" s="224"/>
      <c r="J60" s="224"/>
      <c r="K60" s="224"/>
      <c r="L60" s="224"/>
      <c r="M60" s="228"/>
      <c r="N60" s="227"/>
      <c r="O60" s="248"/>
      <c r="P60" s="248"/>
      <c r="Q60" s="247"/>
      <c r="R60" s="248"/>
      <c r="S60" s="247"/>
      <c r="T60" s="227"/>
      <c r="U60" s="224"/>
      <c r="V60" s="224"/>
      <c r="W60" s="228"/>
      <c r="X60" s="224"/>
      <c r="Y60" s="228"/>
      <c r="Z60" s="17"/>
      <c r="AA60" s="224"/>
      <c r="AB60" s="250"/>
      <c r="AC60" s="250"/>
      <c r="AD60" s="250"/>
      <c r="AE60" s="249"/>
    </row>
    <row r="61" spans="1:31" ht="12.4" customHeight="1" x14ac:dyDescent="0.2">
      <c r="A61" s="517" t="s">
        <v>114</v>
      </c>
      <c r="B61" s="512"/>
      <c r="C61" s="230">
        <v>0.16</v>
      </c>
      <c r="D61" s="230">
        <v>0</v>
      </c>
      <c r="E61" s="230">
        <v>0.02</v>
      </c>
      <c r="F61" s="230">
        <v>0.08</v>
      </c>
      <c r="G61" s="236">
        <v>0.09</v>
      </c>
      <c r="H61" s="235"/>
      <c r="I61" s="230">
        <v>0.19</v>
      </c>
      <c r="J61" s="230">
        <v>0.01</v>
      </c>
      <c r="K61" s="230">
        <v>0.03</v>
      </c>
      <c r="L61" s="230">
        <v>0.11</v>
      </c>
      <c r="M61" s="236">
        <v>0.12</v>
      </c>
      <c r="N61" s="232"/>
      <c r="O61" s="234">
        <v>0.1</v>
      </c>
      <c r="P61" s="234">
        <v>0.09</v>
      </c>
      <c r="Q61" s="233">
        <v>0.09</v>
      </c>
      <c r="R61" s="234">
        <v>0.1</v>
      </c>
      <c r="S61" s="233">
        <v>0.1</v>
      </c>
      <c r="T61" s="232"/>
      <c r="U61" s="230">
        <v>0.09</v>
      </c>
      <c r="V61" s="230">
        <v>0.09</v>
      </c>
      <c r="W61" s="229">
        <v>0.08</v>
      </c>
      <c r="X61" s="230">
        <v>0.09</v>
      </c>
      <c r="Y61" s="229">
        <v>0.08</v>
      </c>
      <c r="Z61" s="231"/>
      <c r="AA61" s="230">
        <v>0.13</v>
      </c>
      <c r="AB61" s="230">
        <v>0.05</v>
      </c>
      <c r="AC61" s="230">
        <v>0.05</v>
      </c>
      <c r="AD61" s="230">
        <v>0.1</v>
      </c>
      <c r="AE61" s="229">
        <v>0.1</v>
      </c>
    </row>
    <row r="62" spans="1:31" ht="12.4" customHeight="1" x14ac:dyDescent="0.2">
      <c r="A62" s="462"/>
      <c r="B62" s="462"/>
      <c r="C62" s="224"/>
      <c r="D62" s="224"/>
      <c r="E62" s="224"/>
      <c r="F62" s="224"/>
      <c r="G62" s="224"/>
      <c r="H62" s="16"/>
      <c r="I62" s="224"/>
      <c r="J62" s="224"/>
      <c r="K62" s="224"/>
      <c r="L62" s="224"/>
      <c r="M62" s="228"/>
      <c r="N62" s="227"/>
      <c r="O62" s="248"/>
      <c r="P62" s="248"/>
      <c r="Q62" s="247"/>
      <c r="R62" s="248"/>
      <c r="S62" s="247"/>
      <c r="T62" s="227"/>
      <c r="U62" s="224"/>
      <c r="V62" s="224"/>
      <c r="W62" s="228"/>
      <c r="X62" s="224"/>
      <c r="Y62" s="228"/>
      <c r="Z62" s="17"/>
      <c r="AA62" s="224"/>
      <c r="AB62" s="224"/>
      <c r="AC62" s="224"/>
      <c r="AD62" s="224"/>
      <c r="AE62" s="228"/>
    </row>
    <row r="63" spans="1:31" ht="12.4" customHeight="1" x14ac:dyDescent="0.2">
      <c r="A63" s="7"/>
      <c r="B63" s="482" t="s">
        <v>116</v>
      </c>
      <c r="C63" s="221">
        <v>0.23</v>
      </c>
      <c r="D63" s="242">
        <v>-0.03</v>
      </c>
      <c r="E63" s="242">
        <v>-0.02</v>
      </c>
      <c r="F63" s="242">
        <v>0.13</v>
      </c>
      <c r="G63" s="242">
        <v>0.13</v>
      </c>
      <c r="H63" s="246"/>
      <c r="I63" s="221">
        <v>0.09</v>
      </c>
      <c r="J63" s="242">
        <v>-0.16</v>
      </c>
      <c r="K63" s="242">
        <v>-0.13</v>
      </c>
      <c r="L63" s="242">
        <v>0.01</v>
      </c>
      <c r="M63" s="245" t="s">
        <v>145</v>
      </c>
      <c r="N63" s="243"/>
      <c r="O63" s="223">
        <v>0.63</v>
      </c>
      <c r="P63" s="244">
        <v>-0.01</v>
      </c>
      <c r="Q63" s="223">
        <v>-0.03</v>
      </c>
      <c r="R63" s="244">
        <v>0.35</v>
      </c>
      <c r="S63" s="223">
        <v>0.34</v>
      </c>
      <c r="T63" s="243"/>
      <c r="U63" s="221">
        <v>0.03</v>
      </c>
      <c r="V63" s="242">
        <v>-0.02</v>
      </c>
      <c r="W63" s="221">
        <v>-0.06</v>
      </c>
      <c r="X63" s="242">
        <v>0.01</v>
      </c>
      <c r="Y63" s="221">
        <v>0</v>
      </c>
      <c r="Z63" s="21"/>
      <c r="AA63" s="242">
        <v>0.2</v>
      </c>
      <c r="AB63" s="242">
        <v>-0.06</v>
      </c>
      <c r="AC63" s="242">
        <v>-0.06</v>
      </c>
      <c r="AD63" s="242">
        <v>0.1</v>
      </c>
      <c r="AE63" s="221">
        <v>0.1</v>
      </c>
    </row>
    <row r="64" spans="1:31" ht="12.4" customHeight="1" x14ac:dyDescent="0.2">
      <c r="A64" s="26"/>
      <c r="B64" s="478" t="s">
        <v>115</v>
      </c>
      <c r="C64" s="221">
        <v>-0.04</v>
      </c>
      <c r="D64" s="242">
        <v>-0.01</v>
      </c>
      <c r="E64" s="242">
        <v>-0.01</v>
      </c>
      <c r="F64" s="242">
        <v>-0.03</v>
      </c>
      <c r="G64" s="242">
        <v>-0.03</v>
      </c>
      <c r="H64" s="246"/>
      <c r="I64" s="221">
        <v>-0.23</v>
      </c>
      <c r="J64" s="242">
        <v>-7.0000000000000007E-2</v>
      </c>
      <c r="K64" s="242">
        <v>-0.05</v>
      </c>
      <c r="L64" s="242">
        <v>-0.14000000000000001</v>
      </c>
      <c r="M64" s="245" t="s">
        <v>146</v>
      </c>
      <c r="N64" s="243"/>
      <c r="O64" s="223">
        <v>-0.22</v>
      </c>
      <c r="P64" s="244">
        <v>7.0000000000000007E-2</v>
      </c>
      <c r="Q64" s="223">
        <v>0.06</v>
      </c>
      <c r="R64" s="244">
        <v>-0.06</v>
      </c>
      <c r="S64" s="223">
        <v>-7.0000000000000007E-2</v>
      </c>
      <c r="T64" s="243"/>
      <c r="U64" s="221">
        <v>-0.23</v>
      </c>
      <c r="V64" s="242">
        <v>0.02</v>
      </c>
      <c r="W64" s="221">
        <v>0</v>
      </c>
      <c r="X64" s="242">
        <v>-0.08</v>
      </c>
      <c r="Y64" s="221">
        <v>-0.1</v>
      </c>
      <c r="Z64" s="21"/>
      <c r="AA64" s="242">
        <v>-0.18</v>
      </c>
      <c r="AB64" s="242">
        <v>0</v>
      </c>
      <c r="AC64" s="242">
        <v>0</v>
      </c>
      <c r="AD64" s="242">
        <v>-0.08</v>
      </c>
      <c r="AE64" s="221">
        <v>-0.08</v>
      </c>
    </row>
    <row r="65" spans="1:31" ht="12.4" customHeight="1" x14ac:dyDescent="0.2">
      <c r="A65" s="466"/>
      <c r="B65" s="466"/>
      <c r="C65" s="238"/>
      <c r="D65" s="238"/>
      <c r="E65" s="238"/>
      <c r="F65" s="238"/>
      <c r="G65" s="238"/>
      <c r="H65" s="213"/>
      <c r="I65" s="238"/>
      <c r="J65" s="238"/>
      <c r="K65" s="238"/>
      <c r="L65" s="238"/>
      <c r="M65" s="237"/>
      <c r="N65" s="239"/>
      <c r="O65" s="241"/>
      <c r="P65" s="241"/>
      <c r="Q65" s="240"/>
      <c r="R65" s="241"/>
      <c r="S65" s="240"/>
      <c r="T65" s="239"/>
      <c r="U65" s="238"/>
      <c r="V65" s="238"/>
      <c r="W65" s="237"/>
      <c r="X65" s="238"/>
      <c r="Y65" s="237"/>
      <c r="Z65" s="212"/>
      <c r="AA65" s="238"/>
      <c r="AB65" s="238"/>
      <c r="AC65" s="238"/>
      <c r="AD65" s="238"/>
      <c r="AE65" s="237"/>
    </row>
    <row r="66" spans="1:31" ht="12.4" customHeight="1" x14ac:dyDescent="0.2">
      <c r="A66" s="517" t="s">
        <v>117</v>
      </c>
      <c r="B66" s="512"/>
      <c r="C66" s="230">
        <v>0.05</v>
      </c>
      <c r="D66" s="230">
        <v>-0.02</v>
      </c>
      <c r="E66" s="230">
        <v>-0.01</v>
      </c>
      <c r="F66" s="230">
        <v>0.02</v>
      </c>
      <c r="G66" s="236">
        <v>0.02</v>
      </c>
      <c r="H66" s="235"/>
      <c r="I66" s="230">
        <v>-0.09</v>
      </c>
      <c r="J66" s="230">
        <v>-0.09</v>
      </c>
      <c r="K66" s="230">
        <v>-7.0000000000000007E-2</v>
      </c>
      <c r="L66" s="230">
        <v>-0.09</v>
      </c>
      <c r="M66" s="1" t="s">
        <v>142</v>
      </c>
      <c r="N66" s="232"/>
      <c r="O66" s="234">
        <v>0.04</v>
      </c>
      <c r="P66" s="234">
        <v>0.05</v>
      </c>
      <c r="Q66" s="233">
        <v>0.04</v>
      </c>
      <c r="R66" s="234">
        <v>0.05</v>
      </c>
      <c r="S66" s="233">
        <v>0.04</v>
      </c>
      <c r="T66" s="232"/>
      <c r="U66" s="230">
        <v>-0.13</v>
      </c>
      <c r="V66" s="230">
        <v>0.01</v>
      </c>
      <c r="W66" s="229">
        <v>-0.01</v>
      </c>
      <c r="X66" s="230">
        <v>-0.06</v>
      </c>
      <c r="Y66" s="229">
        <v>-7.0000000000000007E-2</v>
      </c>
      <c r="Z66" s="231"/>
      <c r="AA66" s="230">
        <v>-0.03</v>
      </c>
      <c r="AB66" s="230">
        <v>-0.01</v>
      </c>
      <c r="AC66" s="230">
        <v>-0.02</v>
      </c>
      <c r="AD66" s="230">
        <v>-0.02</v>
      </c>
      <c r="AE66" s="229">
        <v>-0.03</v>
      </c>
    </row>
    <row r="67" spans="1:31" ht="12.4" customHeight="1" x14ac:dyDescent="0.2">
      <c r="A67" s="462"/>
      <c r="B67" s="462"/>
      <c r="C67" s="224"/>
      <c r="D67" s="224"/>
      <c r="E67" s="224"/>
      <c r="F67" s="224"/>
      <c r="G67" s="224"/>
      <c r="H67" s="17"/>
      <c r="I67" s="224"/>
      <c r="J67" s="224"/>
      <c r="K67" s="224"/>
      <c r="L67" s="224"/>
      <c r="M67" s="228"/>
      <c r="N67" s="227"/>
      <c r="O67" s="226"/>
      <c r="P67" s="226"/>
      <c r="Q67" s="226"/>
      <c r="R67" s="226"/>
      <c r="S67" s="226"/>
      <c r="T67" s="225"/>
      <c r="U67" s="17"/>
      <c r="V67" s="17"/>
      <c r="W67" s="17"/>
      <c r="X67" s="17"/>
      <c r="Y67" s="17"/>
      <c r="Z67" s="224"/>
      <c r="AA67" s="17"/>
      <c r="AB67" s="224"/>
      <c r="AC67" s="224"/>
      <c r="AD67" s="224"/>
      <c r="AE67" s="224"/>
    </row>
    <row r="68" spans="1:31" ht="12.4" customHeight="1" x14ac:dyDescent="0.2">
      <c r="A68" s="463"/>
      <c r="B68" s="463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22"/>
      <c r="O68" s="223"/>
      <c r="P68" s="223"/>
      <c r="Q68" s="223"/>
      <c r="R68" s="223"/>
      <c r="S68" s="223"/>
      <c r="T68" s="222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</row>
    <row r="69" spans="1:31" ht="12.4" customHeight="1" thickBot="1" x14ac:dyDescent="0.25">
      <c r="A69" s="609" t="s">
        <v>118</v>
      </c>
      <c r="B69" s="610"/>
      <c r="C69" s="215">
        <v>0.15</v>
      </c>
      <c r="D69" s="215">
        <v>-0.01</v>
      </c>
      <c r="E69" s="215">
        <v>0.01</v>
      </c>
      <c r="F69" s="215">
        <v>7.0000000000000007E-2</v>
      </c>
      <c r="G69" s="215">
        <v>0.08</v>
      </c>
      <c r="H69" s="220"/>
      <c r="I69" s="215">
        <v>0.15</v>
      </c>
      <c r="J69" s="215">
        <v>-0.01</v>
      </c>
      <c r="K69" s="215">
        <v>0.01</v>
      </c>
      <c r="L69" s="215">
        <v>0.08</v>
      </c>
      <c r="M69" s="214">
        <v>0.09</v>
      </c>
      <c r="N69" s="217"/>
      <c r="O69" s="219">
        <v>0.09</v>
      </c>
      <c r="P69" s="219">
        <v>0.08</v>
      </c>
      <c r="Q69" s="218">
        <v>0.08</v>
      </c>
      <c r="R69" s="219">
        <v>0.09</v>
      </c>
      <c r="S69" s="218">
        <v>0.09</v>
      </c>
      <c r="T69" s="217"/>
      <c r="U69" s="215">
        <v>0.06</v>
      </c>
      <c r="V69" s="215">
        <v>0.08</v>
      </c>
      <c r="W69" s="214">
        <v>0.06</v>
      </c>
      <c r="X69" s="215">
        <v>7.0000000000000007E-2</v>
      </c>
      <c r="Y69" s="214">
        <v>0.06</v>
      </c>
      <c r="Z69" s="216"/>
      <c r="AA69" s="215">
        <v>0.11</v>
      </c>
      <c r="AB69" s="215">
        <v>0.04</v>
      </c>
      <c r="AC69" s="215">
        <v>0.04</v>
      </c>
      <c r="AD69" s="215">
        <v>0.08</v>
      </c>
      <c r="AE69" s="214">
        <v>0.08</v>
      </c>
    </row>
    <row r="70" spans="1:31" ht="12.4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213"/>
      <c r="AC70" s="213"/>
      <c r="AD70" s="213"/>
      <c r="AE70" s="212"/>
    </row>
    <row r="71" spans="1:31" ht="19.899999999999999" customHeight="1" x14ac:dyDescent="0.2">
      <c r="A71" s="520" t="s">
        <v>119</v>
      </c>
      <c r="B71" s="512"/>
      <c r="C71" s="512"/>
      <c r="D71" s="512"/>
      <c r="E71" s="512"/>
      <c r="F71" s="512"/>
      <c r="G71" s="512"/>
      <c r="H71" s="512"/>
      <c r="I71" s="512"/>
      <c r="J71" s="512"/>
      <c r="K71" s="512"/>
      <c r="L71" s="512"/>
      <c r="M71" s="512"/>
      <c r="N71" s="512"/>
      <c r="O71" s="512"/>
      <c r="P71" s="512"/>
      <c r="Q71" s="512"/>
      <c r="R71" s="512"/>
      <c r="S71" s="512"/>
      <c r="T71" s="512"/>
      <c r="U71" s="512"/>
      <c r="V71" s="512"/>
      <c r="W71" s="512"/>
      <c r="X71" s="512"/>
      <c r="Y71" s="512"/>
      <c r="Z71" s="512"/>
      <c r="AA71" s="512"/>
      <c r="AB71" s="512"/>
      <c r="AC71" s="512"/>
      <c r="AD71" s="512"/>
      <c r="AE71" s="514"/>
    </row>
    <row r="72" spans="1:31" ht="12.4" customHeight="1" x14ac:dyDescent="0.2">
      <c r="A72" s="585" t="s">
        <v>147</v>
      </c>
      <c r="B72" s="519"/>
      <c r="C72" s="519"/>
      <c r="D72" s="519"/>
      <c r="E72" s="519"/>
      <c r="F72" s="519"/>
      <c r="G72" s="519"/>
      <c r="H72" s="519"/>
      <c r="I72" s="519"/>
      <c r="J72" s="519"/>
      <c r="K72" s="519"/>
      <c r="L72" s="519"/>
      <c r="M72" s="519"/>
      <c r="N72" s="519"/>
      <c r="O72" s="519"/>
      <c r="P72" s="519"/>
      <c r="Q72" s="519"/>
      <c r="R72" s="519"/>
      <c r="S72" s="519"/>
      <c r="T72" s="519"/>
      <c r="U72" s="519"/>
      <c r="V72" s="519"/>
      <c r="W72" s="519"/>
      <c r="X72" s="519"/>
      <c r="Y72" s="519"/>
      <c r="Z72" s="519"/>
      <c r="AA72" s="519"/>
      <c r="AB72" s="519"/>
      <c r="AC72" s="519"/>
      <c r="AD72" s="519"/>
      <c r="AE72" s="534"/>
    </row>
    <row r="73" spans="1:31" ht="8.65" customHeight="1" x14ac:dyDescent="0.2">
      <c r="A73" s="462"/>
      <c r="B73" s="462"/>
      <c r="C73" s="462"/>
      <c r="D73" s="462"/>
      <c r="E73" s="462"/>
      <c r="F73" s="462"/>
      <c r="G73" s="462"/>
      <c r="H73" s="462"/>
      <c r="I73" s="462"/>
      <c r="J73" s="462"/>
      <c r="K73" s="462"/>
      <c r="L73" s="462"/>
      <c r="M73" s="462"/>
      <c r="N73" s="462"/>
      <c r="O73" s="462"/>
      <c r="P73" s="462"/>
      <c r="Q73" s="462"/>
      <c r="R73" s="462"/>
      <c r="S73" s="462"/>
      <c r="T73" s="462"/>
      <c r="U73" s="462"/>
      <c r="V73" s="462"/>
      <c r="W73" s="462"/>
      <c r="X73" s="462"/>
      <c r="Y73" s="462"/>
      <c r="Z73" s="462"/>
      <c r="AA73" s="462"/>
      <c r="AB73" s="462"/>
      <c r="AC73" s="462"/>
      <c r="AD73" s="462"/>
      <c r="AE73" s="476"/>
    </row>
    <row r="74" spans="1:31" ht="12.4" customHeight="1" x14ac:dyDescent="0.2">
      <c r="A74" s="520" t="s">
        <v>120</v>
      </c>
      <c r="B74" s="542"/>
      <c r="C74" s="542"/>
      <c r="D74" s="542"/>
      <c r="E74" s="542"/>
      <c r="F74" s="542"/>
      <c r="G74" s="542"/>
      <c r="H74" s="542"/>
      <c r="I74" s="542"/>
      <c r="J74" s="542"/>
      <c r="K74" s="542"/>
      <c r="L74" s="542"/>
      <c r="M74" s="542"/>
      <c r="N74" s="542"/>
      <c r="O74" s="542"/>
      <c r="P74" s="542"/>
      <c r="Q74" s="542"/>
      <c r="R74" s="542"/>
      <c r="S74" s="542"/>
      <c r="T74" s="542"/>
      <c r="U74" s="542"/>
      <c r="V74" s="542"/>
      <c r="W74" s="542"/>
      <c r="X74" s="542"/>
      <c r="Y74" s="542"/>
      <c r="Z74" s="542"/>
      <c r="AA74" s="542"/>
      <c r="AB74" s="542"/>
      <c r="AC74" s="542"/>
      <c r="AD74" s="542"/>
      <c r="AE74" s="543"/>
    </row>
    <row r="75" spans="1:31" ht="7.5" customHeight="1" x14ac:dyDescent="0.2">
      <c r="A75" s="462"/>
      <c r="B75" s="462"/>
      <c r="C75" s="462"/>
      <c r="D75" s="462"/>
      <c r="E75" s="462"/>
      <c r="F75" s="462"/>
      <c r="G75" s="462"/>
      <c r="H75" s="462"/>
      <c r="I75" s="462"/>
      <c r="J75" s="462"/>
      <c r="K75" s="462"/>
      <c r="L75" s="462"/>
      <c r="M75" s="462"/>
      <c r="N75" s="462"/>
      <c r="O75" s="462"/>
      <c r="P75" s="462"/>
      <c r="Q75" s="462"/>
      <c r="R75" s="462"/>
      <c r="S75" s="462"/>
      <c r="T75" s="462"/>
      <c r="U75" s="476"/>
      <c r="V75" s="462"/>
      <c r="W75" s="462"/>
      <c r="X75" s="462"/>
      <c r="Y75" s="462"/>
      <c r="Z75" s="462"/>
      <c r="AA75" s="462"/>
      <c r="AB75" s="462"/>
      <c r="AC75" s="462"/>
      <c r="AD75" s="462"/>
      <c r="AE75" s="476"/>
    </row>
    <row r="76" spans="1:31" ht="12.4" customHeight="1" x14ac:dyDescent="0.2">
      <c r="A76" s="585" t="s">
        <v>121</v>
      </c>
      <c r="B76" s="519"/>
      <c r="C76" s="522"/>
      <c r="D76" s="522"/>
      <c r="E76" s="522"/>
      <c r="F76" s="522"/>
      <c r="G76" s="522"/>
      <c r="H76" s="522"/>
      <c r="I76" s="522"/>
      <c r="J76" s="522"/>
      <c r="K76" s="522"/>
      <c r="L76" s="522"/>
      <c r="M76" s="522"/>
      <c r="N76" s="522"/>
      <c r="O76" s="522"/>
      <c r="P76" s="522"/>
      <c r="Q76" s="522"/>
      <c r="R76" s="522"/>
      <c r="S76" s="522"/>
      <c r="T76" s="522"/>
      <c r="U76" s="522"/>
      <c r="V76" s="542"/>
      <c r="W76" s="542"/>
      <c r="X76" s="542"/>
      <c r="Y76" s="542"/>
      <c r="Z76" s="542"/>
      <c r="AA76" s="542"/>
      <c r="AB76" s="542"/>
      <c r="AC76" s="542"/>
      <c r="AD76" s="542"/>
      <c r="AE76" s="543"/>
    </row>
    <row r="77" spans="1:31" ht="13.9" customHeight="1" x14ac:dyDescent="0.2">
      <c r="A77" s="462"/>
      <c r="B77" s="462"/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2"/>
      <c r="S77" s="462"/>
      <c r="T77" s="462"/>
      <c r="U77" s="462"/>
      <c r="V77" s="462"/>
      <c r="W77" s="462"/>
      <c r="X77" s="462"/>
      <c r="Y77" s="462"/>
      <c r="Z77" s="462"/>
      <c r="AA77" s="462"/>
      <c r="AB77" s="462"/>
      <c r="AC77" s="462"/>
      <c r="AD77" s="462"/>
      <c r="AE77" s="476"/>
    </row>
    <row r="78" spans="1:31" ht="18.75" customHeight="1" x14ac:dyDescent="0.2">
      <c r="A78" s="607" t="s">
        <v>34</v>
      </c>
      <c r="B78" s="519"/>
      <c r="C78" s="522"/>
      <c r="D78" s="522"/>
      <c r="E78" s="590"/>
      <c r="F78" s="463"/>
      <c r="G78" s="463"/>
      <c r="H78" s="463"/>
      <c r="I78" s="463"/>
      <c r="J78" s="463"/>
      <c r="K78" s="463"/>
      <c r="L78" s="463"/>
      <c r="M78" s="463"/>
      <c r="N78" s="463"/>
      <c r="O78" s="463"/>
      <c r="P78" s="463"/>
      <c r="Q78" s="463"/>
      <c r="R78" s="463"/>
      <c r="S78" s="463"/>
      <c r="T78" s="463"/>
      <c r="U78" s="463"/>
      <c r="V78" s="463"/>
      <c r="W78" s="463"/>
      <c r="X78" s="463"/>
      <c r="Y78" s="463"/>
      <c r="Z78" s="463"/>
      <c r="AA78" s="463"/>
      <c r="AB78" s="463"/>
      <c r="AC78" s="463"/>
      <c r="AD78" s="463"/>
      <c r="AE78" s="463"/>
    </row>
    <row r="79" spans="1:31" ht="18.75" customHeight="1" x14ac:dyDescent="0.2">
      <c r="A79" s="462"/>
      <c r="B79" s="462"/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62"/>
      <c r="N79" s="462"/>
      <c r="O79" s="462"/>
      <c r="P79" s="462"/>
      <c r="Q79" s="462"/>
      <c r="R79" s="462"/>
      <c r="S79" s="462"/>
      <c r="T79" s="462"/>
      <c r="U79" s="462"/>
      <c r="V79" s="462"/>
      <c r="W79" s="462"/>
      <c r="X79" s="462"/>
      <c r="Y79" s="462"/>
      <c r="Z79" s="462"/>
      <c r="AA79" s="462"/>
      <c r="AB79" s="462"/>
      <c r="AC79" s="462"/>
      <c r="AD79" s="462"/>
      <c r="AE79" s="476"/>
    </row>
    <row r="80" spans="1:31" ht="18.75" customHeight="1" x14ac:dyDescent="0.2">
      <c r="A80" s="608" t="s">
        <v>148</v>
      </c>
      <c r="B80" s="512"/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2"/>
      <c r="S80" s="462"/>
      <c r="T80" s="462"/>
      <c r="U80" s="462"/>
      <c r="V80" s="462"/>
      <c r="W80" s="462"/>
      <c r="X80" s="462"/>
      <c r="Y80" s="462"/>
      <c r="Z80" s="462"/>
      <c r="AA80" s="462"/>
      <c r="AB80" s="462"/>
      <c r="AC80" s="462"/>
      <c r="AD80" s="462"/>
      <c r="AE80" s="476"/>
    </row>
    <row r="81" spans="1:31" ht="18.75" customHeight="1" x14ac:dyDescent="0.2">
      <c r="A81" s="462"/>
      <c r="B81" s="462"/>
      <c r="C81" s="462"/>
      <c r="D81" s="462"/>
      <c r="E81" s="462"/>
      <c r="F81" s="462"/>
      <c r="G81" s="462"/>
      <c r="H81" s="462"/>
      <c r="I81" s="462"/>
      <c r="J81" s="462"/>
      <c r="K81" s="462"/>
      <c r="L81" s="462"/>
      <c r="M81" s="462"/>
      <c r="N81" s="462"/>
      <c r="O81" s="462"/>
      <c r="P81" s="462"/>
      <c r="Q81" s="462"/>
      <c r="R81" s="462"/>
      <c r="S81" s="462"/>
      <c r="T81" s="462"/>
      <c r="U81" s="462"/>
      <c r="V81" s="462"/>
      <c r="W81" s="462"/>
      <c r="X81" s="462"/>
      <c r="Y81" s="462"/>
      <c r="Z81" s="462"/>
      <c r="AA81" s="462"/>
      <c r="AB81" s="462"/>
      <c r="AC81" s="462"/>
      <c r="AD81" s="462"/>
      <c r="AE81" s="476"/>
    </row>
    <row r="82" spans="1:31" ht="18.75" customHeight="1" x14ac:dyDescent="0.2">
      <c r="A82" s="462"/>
      <c r="B82" s="462"/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462"/>
      <c r="N82" s="462"/>
      <c r="O82" s="462"/>
      <c r="P82" s="462"/>
      <c r="Q82" s="462"/>
      <c r="R82" s="462"/>
      <c r="S82" s="462"/>
      <c r="T82" s="462"/>
      <c r="U82" s="462"/>
      <c r="V82" s="462"/>
      <c r="W82" s="462"/>
      <c r="X82" s="462"/>
      <c r="Y82" s="462"/>
      <c r="Z82" s="462"/>
      <c r="AA82" s="462"/>
      <c r="AB82" s="462"/>
      <c r="AC82" s="462"/>
      <c r="AD82" s="462"/>
      <c r="AE82" s="476"/>
    </row>
    <row r="83" spans="1:31" ht="18.75" customHeight="1" x14ac:dyDescent="0.2">
      <c r="A83" s="462"/>
      <c r="B83" s="462"/>
      <c r="C83" s="462"/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2"/>
      <c r="T83" s="462"/>
      <c r="U83" s="462"/>
      <c r="V83" s="462"/>
      <c r="W83" s="462"/>
      <c r="X83" s="462"/>
      <c r="Y83" s="462"/>
      <c r="Z83" s="462"/>
      <c r="AA83" s="462"/>
      <c r="AB83" s="462"/>
      <c r="AC83" s="462"/>
      <c r="AD83" s="462"/>
      <c r="AE83" s="476"/>
    </row>
    <row r="84" spans="1:31" ht="18.75" customHeight="1" x14ac:dyDescent="0.2">
      <c r="A84" s="462"/>
      <c r="B84" s="462"/>
      <c r="C84" s="462"/>
      <c r="D84" s="462"/>
      <c r="E84" s="462"/>
      <c r="F84" s="462"/>
      <c r="G84" s="462"/>
      <c r="H84" s="462"/>
      <c r="I84" s="462"/>
      <c r="J84" s="462"/>
      <c r="K84" s="462"/>
      <c r="L84" s="462"/>
      <c r="M84" s="462"/>
      <c r="N84" s="462"/>
      <c r="O84" s="462"/>
      <c r="P84" s="462"/>
      <c r="Q84" s="462"/>
      <c r="R84" s="462"/>
      <c r="S84" s="462"/>
      <c r="T84" s="462"/>
      <c r="U84" s="462"/>
      <c r="V84" s="462"/>
      <c r="W84" s="462"/>
      <c r="X84" s="462"/>
      <c r="Y84" s="462"/>
      <c r="Z84" s="462"/>
      <c r="AA84" s="462"/>
      <c r="AB84" s="462"/>
      <c r="AC84" s="462"/>
      <c r="AD84" s="462"/>
      <c r="AE84" s="476"/>
    </row>
    <row r="85" spans="1:31" ht="18.75" customHeight="1" x14ac:dyDescent="0.2">
      <c r="A85" s="462"/>
      <c r="B85" s="462"/>
      <c r="C85" s="462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62"/>
      <c r="U85" s="462"/>
      <c r="V85" s="462"/>
      <c r="W85" s="462"/>
      <c r="X85" s="462"/>
      <c r="Y85" s="462"/>
      <c r="Z85" s="462"/>
      <c r="AA85" s="462"/>
      <c r="AB85" s="462"/>
      <c r="AC85" s="462"/>
      <c r="AD85" s="462"/>
      <c r="AE85" s="476"/>
    </row>
    <row r="86" spans="1:31" ht="18.75" customHeight="1" x14ac:dyDescent="0.2">
      <c r="A86" s="462"/>
      <c r="B86" s="462"/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62"/>
      <c r="V86" s="462"/>
      <c r="W86" s="462"/>
      <c r="X86" s="462"/>
      <c r="Y86" s="462"/>
      <c r="Z86" s="462"/>
      <c r="AA86" s="462"/>
      <c r="AB86" s="462"/>
      <c r="AC86" s="462"/>
      <c r="AD86" s="462"/>
      <c r="AE86" s="476"/>
    </row>
    <row r="87" spans="1:31" ht="18.75" customHeight="1" x14ac:dyDescent="0.2">
      <c r="A87" s="462"/>
      <c r="B87" s="462"/>
      <c r="C87" s="462"/>
      <c r="D87" s="462"/>
      <c r="E87" s="462"/>
      <c r="F87" s="462"/>
      <c r="G87" s="462"/>
      <c r="H87" s="462"/>
      <c r="I87" s="462"/>
      <c r="J87" s="462"/>
      <c r="K87" s="462"/>
      <c r="L87" s="462"/>
      <c r="M87" s="462"/>
      <c r="N87" s="462"/>
      <c r="O87" s="462"/>
      <c r="P87" s="462"/>
      <c r="Q87" s="462"/>
      <c r="R87" s="462"/>
      <c r="S87" s="462"/>
      <c r="T87" s="462"/>
      <c r="U87" s="462"/>
      <c r="V87" s="462"/>
      <c r="W87" s="462"/>
      <c r="X87" s="462"/>
      <c r="Y87" s="462"/>
      <c r="Z87" s="462"/>
      <c r="AA87" s="462"/>
      <c r="AB87" s="462"/>
      <c r="AC87" s="462"/>
      <c r="AD87" s="462"/>
      <c r="AE87" s="476"/>
    </row>
    <row r="88" spans="1:31" ht="18.75" customHeight="1" x14ac:dyDescent="0.2">
      <c r="A88" s="462"/>
      <c r="B88" s="462"/>
      <c r="C88" s="462"/>
      <c r="D88" s="462"/>
      <c r="E88" s="462"/>
      <c r="F88" s="462"/>
      <c r="G88" s="462"/>
      <c r="H88" s="462"/>
      <c r="I88" s="462"/>
      <c r="J88" s="462"/>
      <c r="K88" s="462"/>
      <c r="L88" s="462"/>
      <c r="M88" s="462"/>
      <c r="N88" s="462"/>
      <c r="O88" s="462"/>
      <c r="P88" s="462"/>
      <c r="Q88" s="462"/>
      <c r="R88" s="462"/>
      <c r="S88" s="462"/>
      <c r="T88" s="462"/>
      <c r="U88" s="462"/>
      <c r="V88" s="462"/>
      <c r="W88" s="462"/>
      <c r="X88" s="462"/>
      <c r="Y88" s="462"/>
      <c r="Z88" s="462"/>
      <c r="AA88" s="462"/>
      <c r="AB88" s="462"/>
      <c r="AC88" s="462"/>
      <c r="AD88" s="462"/>
      <c r="AE88" s="476"/>
    </row>
    <row r="89" spans="1:31" ht="18.75" customHeight="1" x14ac:dyDescent="0.2">
      <c r="A89" s="462"/>
      <c r="B89" s="462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2"/>
      <c r="U89" s="462"/>
      <c r="V89" s="462"/>
      <c r="W89" s="462"/>
      <c r="X89" s="462"/>
      <c r="Y89" s="462"/>
      <c r="Z89" s="462"/>
      <c r="AA89" s="462"/>
      <c r="AB89" s="462"/>
      <c r="AC89" s="462"/>
      <c r="AD89" s="462"/>
      <c r="AE89" s="476"/>
    </row>
    <row r="90" spans="1:31" ht="18.75" customHeight="1" x14ac:dyDescent="0.2">
      <c r="A90" s="462"/>
      <c r="B90" s="462"/>
      <c r="C90" s="462"/>
      <c r="D90" s="462"/>
      <c r="E90" s="462"/>
      <c r="F90" s="462"/>
      <c r="G90" s="462"/>
      <c r="H90" s="462"/>
      <c r="I90" s="462"/>
      <c r="J90" s="462"/>
      <c r="K90" s="462"/>
      <c r="L90" s="462"/>
      <c r="M90" s="462"/>
      <c r="N90" s="462"/>
      <c r="O90" s="462"/>
      <c r="P90" s="462"/>
      <c r="Q90" s="462"/>
      <c r="R90" s="462"/>
      <c r="S90" s="462"/>
      <c r="T90" s="462"/>
      <c r="U90" s="462"/>
      <c r="V90" s="462"/>
      <c r="W90" s="462"/>
      <c r="X90" s="462"/>
      <c r="Y90" s="462"/>
      <c r="Z90" s="462"/>
      <c r="AA90" s="462"/>
      <c r="AB90" s="462"/>
      <c r="AC90" s="462"/>
      <c r="AD90" s="462"/>
      <c r="AE90" s="476"/>
    </row>
    <row r="91" spans="1:31" ht="18.75" customHeight="1" x14ac:dyDescent="0.2">
      <c r="A91" s="462"/>
      <c r="B91" s="462"/>
      <c r="C91" s="462"/>
      <c r="D91" s="462"/>
      <c r="E91" s="462"/>
      <c r="F91" s="462"/>
      <c r="G91" s="462"/>
      <c r="H91" s="462"/>
      <c r="I91" s="462"/>
      <c r="J91" s="462"/>
      <c r="K91" s="462"/>
      <c r="L91" s="462"/>
      <c r="M91" s="462"/>
      <c r="N91" s="462"/>
      <c r="O91" s="462"/>
      <c r="P91" s="462"/>
      <c r="Q91" s="462"/>
      <c r="R91" s="462"/>
      <c r="S91" s="462"/>
      <c r="T91" s="462"/>
      <c r="U91" s="462"/>
      <c r="V91" s="462"/>
      <c r="W91" s="462"/>
      <c r="X91" s="462"/>
      <c r="Y91" s="462"/>
      <c r="Z91" s="462"/>
      <c r="AA91" s="462"/>
      <c r="AB91" s="462"/>
      <c r="AC91" s="462"/>
      <c r="AD91" s="462"/>
      <c r="AE91" s="476"/>
    </row>
    <row r="92" spans="1:31" ht="18.75" customHeight="1" x14ac:dyDescent="0.2">
      <c r="A92" s="462"/>
      <c r="B92" s="462"/>
      <c r="C92" s="462"/>
      <c r="D92" s="462"/>
      <c r="E92" s="462"/>
      <c r="F92" s="462"/>
      <c r="G92" s="462"/>
      <c r="H92" s="462"/>
      <c r="I92" s="462"/>
      <c r="J92" s="462"/>
      <c r="K92" s="462"/>
      <c r="L92" s="462"/>
      <c r="M92" s="462"/>
      <c r="N92" s="462"/>
      <c r="O92" s="462"/>
      <c r="P92" s="462"/>
      <c r="Q92" s="462"/>
      <c r="R92" s="462"/>
      <c r="S92" s="462"/>
      <c r="T92" s="462"/>
      <c r="U92" s="462"/>
      <c r="V92" s="462"/>
      <c r="W92" s="462"/>
      <c r="X92" s="462"/>
      <c r="Y92" s="462"/>
      <c r="Z92" s="462"/>
      <c r="AA92" s="462"/>
      <c r="AB92" s="462"/>
      <c r="AC92" s="462"/>
      <c r="AD92" s="462"/>
      <c r="AE92" s="476"/>
    </row>
    <row r="93" spans="1:31" ht="18.75" customHeight="1" x14ac:dyDescent="0.2">
      <c r="A93" s="462"/>
      <c r="B93" s="462"/>
      <c r="C93" s="462"/>
      <c r="D93" s="462"/>
      <c r="E93" s="462"/>
      <c r="F93" s="462"/>
      <c r="G93" s="462"/>
      <c r="H93" s="462"/>
      <c r="I93" s="462"/>
      <c r="J93" s="462"/>
      <c r="K93" s="462"/>
      <c r="L93" s="462"/>
      <c r="M93" s="462"/>
      <c r="N93" s="462"/>
      <c r="O93" s="462"/>
      <c r="P93" s="462"/>
      <c r="Q93" s="462"/>
      <c r="R93" s="462"/>
      <c r="S93" s="462"/>
      <c r="T93" s="462"/>
      <c r="U93" s="462"/>
      <c r="V93" s="462"/>
      <c r="W93" s="462"/>
      <c r="X93" s="462"/>
      <c r="Y93" s="462"/>
      <c r="Z93" s="462"/>
      <c r="AA93" s="462"/>
      <c r="AB93" s="462"/>
      <c r="AC93" s="462"/>
      <c r="AD93" s="462"/>
      <c r="AE93" s="476"/>
    </row>
    <row r="94" spans="1:31" ht="18.75" customHeight="1" x14ac:dyDescent="0.2">
      <c r="A94" s="462"/>
      <c r="B94" s="462"/>
      <c r="C94" s="462"/>
      <c r="D94" s="462"/>
      <c r="E94" s="462"/>
      <c r="F94" s="462"/>
      <c r="G94" s="462"/>
      <c r="H94" s="462"/>
      <c r="I94" s="462"/>
      <c r="J94" s="462"/>
      <c r="K94" s="462"/>
      <c r="L94" s="462"/>
      <c r="M94" s="462"/>
      <c r="N94" s="462"/>
      <c r="O94" s="462"/>
      <c r="P94" s="462"/>
      <c r="Q94" s="462"/>
      <c r="R94" s="462"/>
      <c r="S94" s="462"/>
      <c r="T94" s="462"/>
      <c r="U94" s="462"/>
      <c r="V94" s="462"/>
      <c r="W94" s="462"/>
      <c r="X94" s="462"/>
      <c r="Y94" s="462"/>
      <c r="Z94" s="462"/>
      <c r="AA94" s="462"/>
      <c r="AB94" s="462"/>
      <c r="AC94" s="462"/>
      <c r="AD94" s="462"/>
      <c r="AE94" s="476"/>
    </row>
    <row r="95" spans="1:31" ht="18.75" customHeight="1" x14ac:dyDescent="0.2">
      <c r="A95" s="462"/>
      <c r="B95" s="462"/>
      <c r="C95" s="462"/>
      <c r="D95" s="462"/>
      <c r="E95" s="462"/>
      <c r="F95" s="462"/>
      <c r="G95" s="462"/>
      <c r="H95" s="462"/>
      <c r="I95" s="462"/>
      <c r="J95" s="462"/>
      <c r="K95" s="462"/>
      <c r="L95" s="462"/>
      <c r="M95" s="462"/>
      <c r="N95" s="462"/>
      <c r="O95" s="462"/>
      <c r="P95" s="462"/>
      <c r="Q95" s="462"/>
      <c r="R95" s="462"/>
      <c r="S95" s="462"/>
      <c r="T95" s="462"/>
      <c r="U95" s="462"/>
      <c r="V95" s="462"/>
      <c r="W95" s="462"/>
      <c r="X95" s="462"/>
      <c r="Y95" s="462"/>
      <c r="Z95" s="462"/>
      <c r="AA95" s="462"/>
      <c r="AB95" s="462"/>
      <c r="AC95" s="462"/>
      <c r="AD95" s="462"/>
      <c r="AE95" s="476"/>
    </row>
    <row r="96" spans="1:31" ht="18.75" customHeight="1" x14ac:dyDescent="0.2">
      <c r="A96" s="462"/>
      <c r="B96" s="462"/>
      <c r="C96" s="462"/>
      <c r="D96" s="462"/>
      <c r="E96" s="462"/>
      <c r="F96" s="462"/>
      <c r="G96" s="462"/>
      <c r="H96" s="462"/>
      <c r="I96" s="462"/>
      <c r="J96" s="462"/>
      <c r="K96" s="462"/>
      <c r="L96" s="462"/>
      <c r="M96" s="462"/>
      <c r="N96" s="462"/>
      <c r="O96" s="462"/>
      <c r="P96" s="462"/>
      <c r="Q96" s="462"/>
      <c r="R96" s="462"/>
      <c r="S96" s="462"/>
      <c r="T96" s="462"/>
      <c r="U96" s="462"/>
      <c r="V96" s="462"/>
      <c r="W96" s="462"/>
      <c r="X96" s="462"/>
      <c r="Y96" s="462"/>
      <c r="Z96" s="462"/>
      <c r="AA96" s="462"/>
      <c r="AB96" s="462"/>
      <c r="AC96" s="462"/>
      <c r="AD96" s="462"/>
      <c r="AE96" s="476"/>
    </row>
    <row r="97" spans="1:31" ht="18.75" customHeight="1" x14ac:dyDescent="0.2">
      <c r="A97" s="462"/>
      <c r="B97" s="462"/>
      <c r="C97" s="462"/>
      <c r="D97" s="462"/>
      <c r="E97" s="462"/>
      <c r="F97" s="462"/>
      <c r="G97" s="462"/>
      <c r="H97" s="462"/>
      <c r="I97" s="462"/>
      <c r="J97" s="462"/>
      <c r="K97" s="462"/>
      <c r="L97" s="462"/>
      <c r="M97" s="462"/>
      <c r="N97" s="462"/>
      <c r="O97" s="462"/>
      <c r="P97" s="462"/>
      <c r="Q97" s="462"/>
      <c r="R97" s="462"/>
      <c r="S97" s="462"/>
      <c r="T97" s="462"/>
      <c r="U97" s="462"/>
      <c r="V97" s="462"/>
      <c r="W97" s="462"/>
      <c r="X97" s="462"/>
      <c r="Y97" s="462"/>
      <c r="Z97" s="462"/>
      <c r="AA97" s="462"/>
      <c r="AB97" s="462"/>
      <c r="AC97" s="462"/>
      <c r="AD97" s="462"/>
      <c r="AE97" s="476"/>
    </row>
    <row r="98" spans="1:31" ht="18.75" customHeight="1" x14ac:dyDescent="0.2">
      <c r="A98" s="462"/>
      <c r="B98" s="462"/>
      <c r="C98" s="462"/>
      <c r="D98" s="462"/>
      <c r="E98" s="462"/>
      <c r="F98" s="462"/>
      <c r="G98" s="462"/>
      <c r="H98" s="462"/>
      <c r="I98" s="462"/>
      <c r="J98" s="462"/>
      <c r="K98" s="462"/>
      <c r="L98" s="462"/>
      <c r="M98" s="462"/>
      <c r="N98" s="462"/>
      <c r="O98" s="462"/>
      <c r="P98" s="462"/>
      <c r="Q98" s="462"/>
      <c r="R98" s="462"/>
      <c r="S98" s="462"/>
      <c r="T98" s="462"/>
      <c r="U98" s="462"/>
      <c r="V98" s="462"/>
      <c r="W98" s="462"/>
      <c r="X98" s="462"/>
      <c r="Y98" s="462"/>
      <c r="Z98" s="462"/>
      <c r="AA98" s="462"/>
      <c r="AB98" s="462"/>
      <c r="AC98" s="462"/>
      <c r="AD98" s="462"/>
      <c r="AE98" s="476"/>
    </row>
    <row r="99" spans="1:31" ht="18.75" customHeight="1" x14ac:dyDescent="0.2">
      <c r="A99" s="462"/>
      <c r="B99" s="462"/>
      <c r="C99" s="462"/>
      <c r="D99" s="462"/>
      <c r="E99" s="462"/>
      <c r="F99" s="462"/>
      <c r="G99" s="462"/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  <c r="S99" s="462"/>
      <c r="T99" s="462"/>
      <c r="U99" s="462"/>
      <c r="V99" s="462"/>
      <c r="W99" s="462"/>
      <c r="X99" s="462"/>
      <c r="Y99" s="462"/>
      <c r="Z99" s="462"/>
      <c r="AA99" s="462"/>
      <c r="AB99" s="462"/>
      <c r="AC99" s="462"/>
      <c r="AD99" s="462"/>
      <c r="AE99" s="476"/>
    </row>
    <row r="100" spans="1:31" ht="18.75" customHeight="1" x14ac:dyDescent="0.2">
      <c r="A100" s="462"/>
      <c r="B100" s="462"/>
      <c r="C100" s="462"/>
      <c r="D100" s="462"/>
      <c r="E100" s="462"/>
      <c r="F100" s="462"/>
      <c r="G100" s="462"/>
      <c r="H100" s="462"/>
      <c r="I100" s="462"/>
      <c r="J100" s="462"/>
      <c r="K100" s="462"/>
      <c r="L100" s="462"/>
      <c r="M100" s="462"/>
      <c r="N100" s="462"/>
      <c r="O100" s="462"/>
      <c r="P100" s="462"/>
      <c r="Q100" s="462"/>
      <c r="R100" s="462"/>
      <c r="S100" s="462"/>
      <c r="T100" s="462"/>
      <c r="U100" s="462"/>
      <c r="V100" s="462"/>
      <c r="W100" s="462"/>
      <c r="X100" s="462"/>
      <c r="Y100" s="462"/>
      <c r="Z100" s="462"/>
      <c r="AA100" s="462"/>
      <c r="AB100" s="462"/>
      <c r="AC100" s="462"/>
      <c r="AD100" s="462"/>
      <c r="AE100" s="476"/>
    </row>
    <row r="101" spans="1:31" ht="18.75" customHeight="1" x14ac:dyDescent="0.2">
      <c r="A101" s="462"/>
      <c r="B101" s="462"/>
      <c r="C101" s="462"/>
      <c r="D101" s="462"/>
      <c r="E101" s="462"/>
      <c r="F101" s="462"/>
      <c r="G101" s="462"/>
      <c r="H101" s="462"/>
      <c r="I101" s="462"/>
      <c r="J101" s="462"/>
      <c r="K101" s="462"/>
      <c r="L101" s="462"/>
      <c r="M101" s="462"/>
      <c r="N101" s="462"/>
      <c r="O101" s="462"/>
      <c r="P101" s="462"/>
      <c r="Q101" s="462"/>
      <c r="R101" s="462"/>
      <c r="S101" s="462"/>
      <c r="T101" s="462"/>
      <c r="U101" s="462"/>
      <c r="V101" s="462"/>
      <c r="W101" s="462"/>
      <c r="X101" s="462"/>
      <c r="Y101" s="462"/>
      <c r="Z101" s="462"/>
      <c r="AA101" s="462"/>
      <c r="AB101" s="462"/>
      <c r="AC101" s="462"/>
      <c r="AD101" s="462"/>
      <c r="AE101" s="476"/>
    </row>
    <row r="102" spans="1:31" ht="18.75" customHeight="1" x14ac:dyDescent="0.2">
      <c r="A102" s="462"/>
      <c r="B102" s="462"/>
      <c r="C102" s="462"/>
      <c r="D102" s="462"/>
      <c r="E102" s="462"/>
      <c r="F102" s="462"/>
      <c r="G102" s="462"/>
      <c r="H102" s="462"/>
      <c r="I102" s="462"/>
      <c r="J102" s="462"/>
      <c r="K102" s="462"/>
      <c r="L102" s="462"/>
      <c r="M102" s="462"/>
      <c r="N102" s="462"/>
      <c r="O102" s="462"/>
      <c r="P102" s="462"/>
      <c r="Q102" s="462"/>
      <c r="R102" s="462"/>
      <c r="S102" s="462"/>
      <c r="T102" s="462"/>
      <c r="U102" s="462"/>
      <c r="V102" s="462"/>
      <c r="W102" s="462"/>
      <c r="X102" s="462"/>
      <c r="Y102" s="462"/>
      <c r="Z102" s="462"/>
      <c r="AA102" s="462"/>
      <c r="AB102" s="462"/>
      <c r="AC102" s="462"/>
      <c r="AD102" s="462"/>
      <c r="AE102" s="476"/>
    </row>
    <row r="103" spans="1:31" ht="18.75" customHeight="1" x14ac:dyDescent="0.2">
      <c r="A103" s="462"/>
      <c r="B103" s="462"/>
      <c r="C103" s="462"/>
      <c r="D103" s="462"/>
      <c r="E103" s="462"/>
      <c r="F103" s="462"/>
      <c r="G103" s="462"/>
      <c r="H103" s="462"/>
      <c r="I103" s="462"/>
      <c r="J103" s="462"/>
      <c r="K103" s="462"/>
      <c r="L103" s="462"/>
      <c r="M103" s="462"/>
      <c r="N103" s="462"/>
      <c r="O103" s="462"/>
      <c r="P103" s="462"/>
      <c r="Q103" s="462"/>
      <c r="R103" s="462"/>
      <c r="S103" s="462"/>
      <c r="T103" s="462"/>
      <c r="U103" s="462"/>
      <c r="V103" s="462"/>
      <c r="W103" s="462"/>
      <c r="X103" s="462"/>
      <c r="Y103" s="462"/>
      <c r="Z103" s="462"/>
      <c r="AA103" s="462"/>
      <c r="AB103" s="462"/>
      <c r="AC103" s="462"/>
      <c r="AD103" s="462"/>
      <c r="AE103" s="476"/>
    </row>
    <row r="104" spans="1:31" ht="18.75" customHeight="1" x14ac:dyDescent="0.2">
      <c r="A104" s="462"/>
      <c r="B104" s="462"/>
      <c r="C104" s="462"/>
      <c r="D104" s="462"/>
      <c r="E104" s="462"/>
      <c r="F104" s="462"/>
      <c r="G104" s="462"/>
      <c r="H104" s="462"/>
      <c r="I104" s="462"/>
      <c r="J104" s="462"/>
      <c r="K104" s="462"/>
      <c r="L104" s="462"/>
      <c r="M104" s="462"/>
      <c r="N104" s="462"/>
      <c r="O104" s="462"/>
      <c r="P104" s="462"/>
      <c r="Q104" s="462"/>
      <c r="R104" s="462"/>
      <c r="S104" s="462"/>
      <c r="T104" s="462"/>
      <c r="U104" s="462"/>
      <c r="V104" s="462"/>
      <c r="W104" s="462"/>
      <c r="X104" s="462"/>
      <c r="Y104" s="462"/>
      <c r="Z104" s="462"/>
      <c r="AA104" s="462"/>
      <c r="AB104" s="462"/>
      <c r="AC104" s="462"/>
      <c r="AD104" s="462"/>
      <c r="AE104" s="476"/>
    </row>
    <row r="105" spans="1:31" ht="18.75" customHeight="1" x14ac:dyDescent="0.2">
      <c r="A105" s="462"/>
      <c r="B105" s="462"/>
      <c r="C105" s="462"/>
      <c r="D105" s="462"/>
      <c r="E105" s="462"/>
      <c r="F105" s="462"/>
      <c r="G105" s="462"/>
      <c r="H105" s="462"/>
      <c r="I105" s="462"/>
      <c r="J105" s="462"/>
      <c r="K105" s="462"/>
      <c r="L105" s="462"/>
      <c r="M105" s="462"/>
      <c r="N105" s="462"/>
      <c r="O105" s="462"/>
      <c r="P105" s="462"/>
      <c r="Q105" s="462"/>
      <c r="R105" s="462"/>
      <c r="S105" s="462"/>
      <c r="T105" s="462"/>
      <c r="U105" s="462"/>
      <c r="V105" s="462"/>
      <c r="W105" s="462"/>
      <c r="X105" s="462"/>
      <c r="Y105" s="462"/>
      <c r="Z105" s="462"/>
      <c r="AA105" s="462"/>
      <c r="AB105" s="462"/>
      <c r="AC105" s="462"/>
      <c r="AD105" s="462"/>
      <c r="AE105" s="476"/>
    </row>
    <row r="106" spans="1:31" ht="18.75" customHeight="1" x14ac:dyDescent="0.2">
      <c r="A106" s="462"/>
      <c r="B106" s="462"/>
      <c r="C106" s="462"/>
      <c r="D106" s="462"/>
      <c r="E106" s="462"/>
      <c r="F106" s="462"/>
      <c r="G106" s="462"/>
      <c r="H106" s="462"/>
      <c r="I106" s="462"/>
      <c r="J106" s="462"/>
      <c r="K106" s="462"/>
      <c r="L106" s="462"/>
      <c r="M106" s="462"/>
      <c r="N106" s="462"/>
      <c r="O106" s="462"/>
      <c r="P106" s="462"/>
      <c r="Q106" s="462"/>
      <c r="R106" s="462"/>
      <c r="S106" s="462"/>
      <c r="T106" s="462"/>
      <c r="U106" s="462"/>
      <c r="V106" s="462"/>
      <c r="W106" s="462"/>
      <c r="X106" s="462"/>
      <c r="Y106" s="462"/>
      <c r="Z106" s="462"/>
      <c r="AA106" s="462"/>
      <c r="AB106" s="462"/>
      <c r="AC106" s="462"/>
      <c r="AD106" s="462"/>
      <c r="AE106" s="476"/>
    </row>
    <row r="107" spans="1:31" ht="18.75" customHeight="1" x14ac:dyDescent="0.2">
      <c r="A107" s="462"/>
      <c r="B107" s="462"/>
      <c r="C107" s="462"/>
      <c r="D107" s="462"/>
      <c r="E107" s="462"/>
      <c r="F107" s="462"/>
      <c r="G107" s="462"/>
      <c r="H107" s="462"/>
      <c r="I107" s="462"/>
      <c r="J107" s="462"/>
      <c r="K107" s="462"/>
      <c r="L107" s="462"/>
      <c r="M107" s="462"/>
      <c r="N107" s="462"/>
      <c r="O107" s="462"/>
      <c r="P107" s="462"/>
      <c r="Q107" s="462"/>
      <c r="R107" s="462"/>
      <c r="S107" s="462"/>
      <c r="T107" s="462"/>
      <c r="U107" s="462"/>
      <c r="V107" s="462"/>
      <c r="W107" s="462"/>
      <c r="X107" s="462"/>
      <c r="Y107" s="462"/>
      <c r="Z107" s="462"/>
      <c r="AA107" s="462"/>
      <c r="AB107" s="462"/>
      <c r="AC107" s="462"/>
      <c r="AD107" s="462"/>
      <c r="AE107" s="476"/>
    </row>
    <row r="108" spans="1:31" ht="18.75" customHeight="1" x14ac:dyDescent="0.2">
      <c r="A108" s="462"/>
      <c r="B108" s="462"/>
      <c r="C108" s="462"/>
      <c r="D108" s="462"/>
      <c r="E108" s="462"/>
      <c r="F108" s="462"/>
      <c r="G108" s="462"/>
      <c r="H108" s="462"/>
      <c r="I108" s="462"/>
      <c r="J108" s="462"/>
      <c r="K108" s="462"/>
      <c r="L108" s="462"/>
      <c r="M108" s="462"/>
      <c r="N108" s="462"/>
      <c r="O108" s="462"/>
      <c r="P108" s="462"/>
      <c r="Q108" s="462"/>
      <c r="R108" s="462"/>
      <c r="S108" s="462"/>
      <c r="T108" s="462"/>
      <c r="U108" s="462"/>
      <c r="V108" s="462"/>
      <c r="W108" s="462"/>
      <c r="X108" s="462"/>
      <c r="Y108" s="462"/>
      <c r="Z108" s="462"/>
      <c r="AA108" s="462"/>
      <c r="AB108" s="462"/>
      <c r="AC108" s="462"/>
      <c r="AD108" s="462"/>
      <c r="AE108" s="476"/>
    </row>
    <row r="109" spans="1:31" ht="18.75" customHeight="1" x14ac:dyDescent="0.2">
      <c r="A109" s="462"/>
      <c r="B109" s="462"/>
      <c r="C109" s="462"/>
      <c r="D109" s="462"/>
      <c r="E109" s="462"/>
      <c r="F109" s="462"/>
      <c r="G109" s="462"/>
      <c r="H109" s="462"/>
      <c r="I109" s="462"/>
      <c r="J109" s="462"/>
      <c r="K109" s="462"/>
      <c r="L109" s="462"/>
      <c r="M109" s="462"/>
      <c r="N109" s="462"/>
      <c r="O109" s="462"/>
      <c r="P109" s="462"/>
      <c r="Q109" s="462"/>
      <c r="R109" s="462"/>
      <c r="S109" s="462"/>
      <c r="T109" s="462"/>
      <c r="U109" s="462"/>
      <c r="V109" s="462"/>
      <c r="W109" s="462"/>
      <c r="X109" s="462"/>
      <c r="Y109" s="462"/>
      <c r="Z109" s="462"/>
      <c r="AA109" s="462"/>
      <c r="AB109" s="462"/>
      <c r="AC109" s="462"/>
      <c r="AD109" s="462"/>
      <c r="AE109" s="476"/>
    </row>
    <row r="110" spans="1:31" ht="18.75" customHeight="1" x14ac:dyDescent="0.2">
      <c r="A110" s="462"/>
      <c r="B110" s="462"/>
      <c r="C110" s="462"/>
      <c r="D110" s="462"/>
      <c r="E110" s="462"/>
      <c r="F110" s="462"/>
      <c r="G110" s="462"/>
      <c r="H110" s="462"/>
      <c r="I110" s="462"/>
      <c r="J110" s="462"/>
      <c r="K110" s="462"/>
      <c r="L110" s="462"/>
      <c r="M110" s="462"/>
      <c r="N110" s="462"/>
      <c r="O110" s="462"/>
      <c r="P110" s="462"/>
      <c r="Q110" s="462"/>
      <c r="R110" s="462"/>
      <c r="S110" s="462"/>
      <c r="T110" s="462"/>
      <c r="U110" s="462"/>
      <c r="V110" s="462"/>
      <c r="W110" s="462"/>
      <c r="X110" s="462"/>
      <c r="Y110" s="462"/>
      <c r="Z110" s="462"/>
      <c r="AA110" s="462"/>
      <c r="AB110" s="462"/>
      <c r="AC110" s="462"/>
      <c r="AD110" s="462"/>
      <c r="AE110" s="476"/>
    </row>
    <row r="111" spans="1:31" ht="18.75" customHeight="1" x14ac:dyDescent="0.2">
      <c r="A111" s="462"/>
      <c r="B111" s="462"/>
      <c r="C111" s="462"/>
      <c r="D111" s="462"/>
      <c r="E111" s="462"/>
      <c r="F111" s="462"/>
      <c r="G111" s="462"/>
      <c r="H111" s="462"/>
      <c r="I111" s="462"/>
      <c r="J111" s="462"/>
      <c r="K111" s="462"/>
      <c r="L111" s="462"/>
      <c r="M111" s="462"/>
      <c r="N111" s="462"/>
      <c r="O111" s="462"/>
      <c r="P111" s="462"/>
      <c r="Q111" s="462"/>
      <c r="R111" s="462"/>
      <c r="S111" s="462"/>
      <c r="T111" s="462"/>
      <c r="U111" s="462"/>
      <c r="V111" s="462"/>
      <c r="W111" s="462"/>
      <c r="X111" s="462"/>
      <c r="Y111" s="462"/>
      <c r="Z111" s="462"/>
      <c r="AA111" s="462"/>
      <c r="AB111" s="462"/>
      <c r="AC111" s="462"/>
      <c r="AD111" s="462"/>
      <c r="AE111" s="476"/>
    </row>
    <row r="112" spans="1:31" ht="18.75" customHeight="1" x14ac:dyDescent="0.2">
      <c r="A112" s="462"/>
      <c r="B112" s="462"/>
      <c r="C112" s="462"/>
      <c r="D112" s="462"/>
      <c r="E112" s="462"/>
      <c r="F112" s="462"/>
      <c r="G112" s="462"/>
      <c r="H112" s="462"/>
      <c r="I112" s="462"/>
      <c r="J112" s="462"/>
      <c r="K112" s="462"/>
      <c r="L112" s="462"/>
      <c r="M112" s="462"/>
      <c r="N112" s="462"/>
      <c r="O112" s="462"/>
      <c r="P112" s="462"/>
      <c r="Q112" s="462"/>
      <c r="R112" s="462"/>
      <c r="S112" s="462"/>
      <c r="T112" s="462"/>
      <c r="U112" s="462"/>
      <c r="V112" s="462"/>
      <c r="W112" s="462"/>
      <c r="X112" s="462"/>
      <c r="Y112" s="462"/>
      <c r="Z112" s="462"/>
      <c r="AA112" s="462"/>
      <c r="AB112" s="462"/>
      <c r="AC112" s="462"/>
      <c r="AD112" s="462"/>
      <c r="AE112" s="476"/>
    </row>
    <row r="113" spans="1:31" ht="18.75" customHeight="1" x14ac:dyDescent="0.2">
      <c r="A113" s="462"/>
      <c r="B113" s="462"/>
      <c r="C113" s="462"/>
      <c r="D113" s="462"/>
      <c r="E113" s="462"/>
      <c r="F113" s="462"/>
      <c r="G113" s="462"/>
      <c r="H113" s="462"/>
      <c r="I113" s="462"/>
      <c r="J113" s="462"/>
      <c r="K113" s="462"/>
      <c r="L113" s="462"/>
      <c r="M113" s="462"/>
      <c r="N113" s="462"/>
      <c r="O113" s="462"/>
      <c r="P113" s="462"/>
      <c r="Q113" s="462"/>
      <c r="R113" s="462"/>
      <c r="S113" s="462"/>
      <c r="T113" s="462"/>
      <c r="U113" s="462"/>
      <c r="V113" s="462"/>
      <c r="W113" s="462"/>
      <c r="X113" s="462"/>
      <c r="Y113" s="462"/>
      <c r="Z113" s="462"/>
      <c r="AA113" s="462"/>
      <c r="AB113" s="462"/>
      <c r="AC113" s="462"/>
      <c r="AD113" s="462"/>
      <c r="AE113" s="476"/>
    </row>
    <row r="114" spans="1:31" ht="18.75" customHeight="1" x14ac:dyDescent="0.2">
      <c r="A114" s="462"/>
      <c r="B114" s="462"/>
      <c r="C114" s="462"/>
      <c r="D114" s="462"/>
      <c r="E114" s="462"/>
      <c r="F114" s="462"/>
      <c r="G114" s="462"/>
      <c r="H114" s="462"/>
      <c r="I114" s="462"/>
      <c r="J114" s="462"/>
      <c r="K114" s="462"/>
      <c r="L114" s="462"/>
      <c r="M114" s="462"/>
      <c r="N114" s="462"/>
      <c r="O114" s="462"/>
      <c r="P114" s="462"/>
      <c r="Q114" s="462"/>
      <c r="R114" s="462"/>
      <c r="S114" s="462"/>
      <c r="T114" s="462"/>
      <c r="U114" s="462"/>
      <c r="V114" s="462"/>
      <c r="W114" s="462"/>
      <c r="X114" s="462"/>
      <c r="Y114" s="462"/>
      <c r="Z114" s="462"/>
      <c r="AA114" s="462"/>
      <c r="AB114" s="462"/>
      <c r="AC114" s="462"/>
      <c r="AD114" s="462"/>
      <c r="AE114" s="476"/>
    </row>
    <row r="115" spans="1:31" ht="18.75" customHeight="1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463"/>
    </row>
  </sheetData>
  <mergeCells count="22">
    <mergeCell ref="A78:E78"/>
    <mergeCell ref="A80:B80"/>
    <mergeCell ref="A69:B69"/>
    <mergeCell ref="A71:AE71"/>
    <mergeCell ref="A72:AE72"/>
    <mergeCell ref="A74:AE74"/>
    <mergeCell ref="A76:AE76"/>
    <mergeCell ref="A8:B8"/>
    <mergeCell ref="A9:B9"/>
    <mergeCell ref="A11:B11"/>
    <mergeCell ref="A20:B20"/>
    <mergeCell ref="A34:B34"/>
    <mergeCell ref="A38:B38"/>
    <mergeCell ref="A45:B45"/>
    <mergeCell ref="A59:B59"/>
    <mergeCell ref="A61:B61"/>
    <mergeCell ref="A66:B66"/>
    <mergeCell ref="A2:AE2"/>
    <mergeCell ref="A3:AE3"/>
    <mergeCell ref="A4:AE4"/>
    <mergeCell ref="A6:B6"/>
    <mergeCell ref="A7:B7"/>
  </mergeCells>
  <pageMargins left="0.7" right="0.7" top="0.75" bottom="0.75" header="0.3" footer="0.3"/>
  <pageSetup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3"/>
  <sheetViews>
    <sheetView workbookViewId="0"/>
  </sheetViews>
  <sheetFormatPr defaultColWidth="21.5" defaultRowHeight="12.75" x14ac:dyDescent="0.2"/>
  <cols>
    <col min="2" max="2" width="22.5" customWidth="1"/>
    <col min="3" max="4" width="10.5" customWidth="1"/>
    <col min="5" max="5" width="11.5" customWidth="1"/>
    <col min="6" max="6" width="11.1640625" customWidth="1"/>
    <col min="7" max="7" width="3.1640625" customWidth="1"/>
    <col min="8" max="9" width="10.5" customWidth="1"/>
    <col min="10" max="10" width="11.5" customWidth="1"/>
    <col min="11" max="11" width="11.1640625" customWidth="1"/>
    <col min="12" max="12" width="3.1640625" customWidth="1"/>
    <col min="13" max="14" width="10.5" customWidth="1"/>
    <col min="15" max="15" width="11.5" customWidth="1"/>
    <col min="16" max="16" width="11.1640625" customWidth="1"/>
    <col min="17" max="17" width="3.1640625" customWidth="1"/>
    <col min="18" max="19" width="10.5" customWidth="1"/>
    <col min="20" max="20" width="11.5" customWidth="1"/>
    <col min="21" max="21" width="11.1640625" customWidth="1"/>
    <col min="22" max="22" width="3.1640625" customWidth="1"/>
    <col min="23" max="24" width="10.5" customWidth="1"/>
    <col min="25" max="25" width="11.5" customWidth="1"/>
    <col min="26" max="31" width="11.1640625" customWidth="1"/>
  </cols>
  <sheetData>
    <row r="1" spans="1:31" ht="12.4" customHeight="1" x14ac:dyDescent="0.25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193"/>
      <c r="L1" s="193"/>
      <c r="M1" s="193"/>
      <c r="N1" s="193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321" t="s">
        <v>0</v>
      </c>
      <c r="AA1" s="462"/>
      <c r="AB1" s="462"/>
      <c r="AC1" s="462"/>
      <c r="AD1" s="462"/>
      <c r="AE1" s="462"/>
    </row>
    <row r="2" spans="1:31" ht="18.75" customHeight="1" x14ac:dyDescent="0.25">
      <c r="A2" s="559" t="s">
        <v>1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4"/>
      <c r="AA2" s="322"/>
      <c r="AB2" s="322"/>
      <c r="AC2" s="322"/>
      <c r="AD2" s="322"/>
      <c r="AE2" s="322"/>
    </row>
    <row r="3" spans="1:31" ht="18.75" customHeight="1" x14ac:dyDescent="0.25">
      <c r="A3" s="559" t="s">
        <v>149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  <c r="X3" s="512"/>
      <c r="Y3" s="512"/>
      <c r="Z3" s="514"/>
      <c r="AA3" s="322"/>
      <c r="AB3" s="322"/>
      <c r="AC3" s="322"/>
      <c r="AD3" s="322"/>
      <c r="AE3" s="322"/>
    </row>
    <row r="4" spans="1:31" ht="18.75" customHeight="1" x14ac:dyDescent="0.25">
      <c r="A4" s="559" t="s">
        <v>132</v>
      </c>
      <c r="B4" s="512"/>
      <c r="C4" s="512"/>
      <c r="D4" s="512"/>
      <c r="E4" s="512"/>
      <c r="F4" s="512"/>
      <c r="G4" s="512"/>
      <c r="H4" s="512"/>
      <c r="I4" s="512"/>
      <c r="J4" s="512"/>
      <c r="K4" s="568" t="s">
        <v>38</v>
      </c>
      <c r="L4" s="611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4"/>
      <c r="AA4" s="321" t="s">
        <v>38</v>
      </c>
      <c r="AB4" s="321" t="s">
        <v>38</v>
      </c>
      <c r="AC4" s="321" t="s">
        <v>38</v>
      </c>
      <c r="AD4" s="321" t="s">
        <v>38</v>
      </c>
      <c r="AE4" s="321" t="s">
        <v>38</v>
      </c>
    </row>
    <row r="5" spans="1:31" ht="12.4" customHeight="1" x14ac:dyDescent="0.2">
      <c r="A5" s="538" t="s">
        <v>3</v>
      </c>
      <c r="B5" s="51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62"/>
      <c r="X5" s="462"/>
      <c r="Y5" s="462"/>
      <c r="Z5" s="476"/>
      <c r="AA5" s="320"/>
      <c r="AB5" s="320"/>
      <c r="AC5" s="320"/>
      <c r="AD5" s="320"/>
      <c r="AE5" s="320"/>
    </row>
    <row r="6" spans="1:31" ht="12.4" customHeight="1" x14ac:dyDescent="0.2">
      <c r="A6" s="539" t="s">
        <v>4</v>
      </c>
      <c r="B6" s="534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76"/>
      <c r="AA6" s="470"/>
      <c r="AB6" s="470"/>
      <c r="AC6" s="470"/>
      <c r="AD6" s="470"/>
      <c r="AE6" s="470"/>
    </row>
    <row r="7" spans="1:31" ht="12.4" customHeight="1" x14ac:dyDescent="0.2">
      <c r="A7" s="539" t="s">
        <v>5</v>
      </c>
      <c r="B7" s="540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2"/>
      <c r="U7" s="462"/>
      <c r="V7" s="462"/>
      <c r="W7" s="462"/>
      <c r="X7" s="462"/>
      <c r="Y7" s="462"/>
      <c r="Z7" s="476"/>
      <c r="AA7" s="470"/>
      <c r="AB7" s="470"/>
      <c r="AC7" s="470"/>
      <c r="AD7" s="470"/>
      <c r="AE7" s="470"/>
    </row>
    <row r="8" spans="1:31" ht="12.4" customHeight="1" x14ac:dyDescent="0.2">
      <c r="A8" s="539" t="s">
        <v>6</v>
      </c>
      <c r="B8" s="59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76"/>
      <c r="AA8" s="470"/>
      <c r="AB8" s="470"/>
      <c r="AC8" s="470"/>
      <c r="AD8" s="470"/>
      <c r="AE8" s="470"/>
    </row>
    <row r="9" spans="1:31" ht="12.4" customHeight="1" x14ac:dyDescent="0.2">
      <c r="A9" s="539" t="s">
        <v>7</v>
      </c>
      <c r="B9" s="606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76"/>
      <c r="AA9" s="470"/>
      <c r="AB9" s="470"/>
      <c r="AC9" s="470"/>
      <c r="AD9" s="470"/>
      <c r="AE9" s="470"/>
    </row>
    <row r="10" spans="1:31" ht="12.4" customHeight="1" x14ac:dyDescent="0.2">
      <c r="A10" s="462"/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76"/>
      <c r="AA10" s="462"/>
      <c r="AB10" s="462"/>
      <c r="AC10" s="462"/>
      <c r="AD10" s="462"/>
      <c r="AE10" s="462"/>
    </row>
    <row r="11" spans="1:31" ht="12.4" customHeight="1" x14ac:dyDescent="0.2">
      <c r="A11" s="517" t="s">
        <v>150</v>
      </c>
      <c r="B11" s="512"/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476"/>
      <c r="AA11" s="466"/>
      <c r="AB11" s="466"/>
      <c r="AC11" s="466"/>
      <c r="AD11" s="466"/>
      <c r="AE11" s="466"/>
    </row>
    <row r="12" spans="1:31" ht="12.4" customHeight="1" x14ac:dyDescent="0.2">
      <c r="A12" s="612" t="s">
        <v>71</v>
      </c>
      <c r="B12" s="512"/>
      <c r="C12" s="467" t="s">
        <v>9</v>
      </c>
      <c r="D12" s="467" t="s">
        <v>9</v>
      </c>
      <c r="E12" s="467" t="s">
        <v>9</v>
      </c>
      <c r="F12" s="467" t="s">
        <v>9</v>
      </c>
      <c r="G12" s="72"/>
      <c r="H12" s="467" t="s">
        <v>11</v>
      </c>
      <c r="I12" s="467" t="s">
        <v>11</v>
      </c>
      <c r="J12" s="467" t="s">
        <v>11</v>
      </c>
      <c r="K12" s="467" t="s">
        <v>11</v>
      </c>
      <c r="L12" s="72"/>
      <c r="M12" s="467" t="s">
        <v>12</v>
      </c>
      <c r="N12" s="467" t="s">
        <v>12</v>
      </c>
      <c r="O12" s="467" t="s">
        <v>12</v>
      </c>
      <c r="P12" s="467" t="s">
        <v>12</v>
      </c>
      <c r="Q12" s="72"/>
      <c r="R12" s="467" t="s">
        <v>13</v>
      </c>
      <c r="S12" s="467" t="s">
        <v>13</v>
      </c>
      <c r="T12" s="467" t="s">
        <v>13</v>
      </c>
      <c r="U12" s="467" t="s">
        <v>13</v>
      </c>
      <c r="V12" s="72"/>
      <c r="W12" s="79">
        <v>2017</v>
      </c>
      <c r="X12" s="79">
        <v>2017</v>
      </c>
      <c r="Y12" s="79">
        <v>2017</v>
      </c>
      <c r="Z12" s="79">
        <v>2017</v>
      </c>
      <c r="AA12" s="211"/>
      <c r="AB12" s="211"/>
      <c r="AC12" s="211"/>
      <c r="AD12" s="211"/>
      <c r="AE12" s="211"/>
    </row>
    <row r="13" spans="1:31" ht="12.4" customHeight="1" x14ac:dyDescent="0.2">
      <c r="A13" s="462"/>
      <c r="B13" s="462"/>
      <c r="C13" s="153" t="s">
        <v>151</v>
      </c>
      <c r="D13" s="153" t="s">
        <v>152</v>
      </c>
      <c r="E13" s="153" t="s">
        <v>153</v>
      </c>
      <c r="F13" s="153" t="s">
        <v>154</v>
      </c>
      <c r="G13" s="192"/>
      <c r="H13" s="319" t="s">
        <v>151</v>
      </c>
      <c r="I13" s="319" t="s">
        <v>152</v>
      </c>
      <c r="J13" s="318" t="s">
        <v>153</v>
      </c>
      <c r="K13" s="153" t="s">
        <v>154</v>
      </c>
      <c r="L13" s="192"/>
      <c r="M13" s="319" t="s">
        <v>151</v>
      </c>
      <c r="N13" s="319" t="s">
        <v>152</v>
      </c>
      <c r="O13" s="318" t="s">
        <v>153</v>
      </c>
      <c r="P13" s="153" t="s">
        <v>154</v>
      </c>
      <c r="Q13" s="192"/>
      <c r="R13" s="319" t="s">
        <v>151</v>
      </c>
      <c r="S13" s="319" t="s">
        <v>152</v>
      </c>
      <c r="T13" s="318" t="s">
        <v>153</v>
      </c>
      <c r="U13" s="153" t="s">
        <v>154</v>
      </c>
      <c r="V13" s="192"/>
      <c r="W13" s="319" t="s">
        <v>151</v>
      </c>
      <c r="X13" s="319" t="s">
        <v>152</v>
      </c>
      <c r="Y13" s="318" t="s">
        <v>153</v>
      </c>
      <c r="Z13" s="191" t="s">
        <v>154</v>
      </c>
      <c r="AA13" s="462"/>
      <c r="AB13" s="462"/>
      <c r="AC13" s="462"/>
      <c r="AD13" s="462"/>
      <c r="AE13" s="462"/>
    </row>
    <row r="14" spans="1:31" ht="12.4" customHeight="1" x14ac:dyDescent="0.2">
      <c r="A14" s="462"/>
      <c r="B14" s="462"/>
      <c r="C14" s="462"/>
      <c r="D14" s="462"/>
      <c r="E14" s="462"/>
      <c r="F14" s="462"/>
      <c r="G14" s="462"/>
      <c r="H14" s="462"/>
      <c r="I14" s="462"/>
      <c r="J14" s="462"/>
      <c r="K14" s="476"/>
      <c r="L14" s="462"/>
      <c r="M14" s="462"/>
      <c r="N14" s="462"/>
      <c r="O14" s="462"/>
      <c r="P14" s="462"/>
      <c r="Q14" s="462"/>
      <c r="R14" s="462"/>
      <c r="S14" s="462"/>
      <c r="T14" s="462"/>
      <c r="U14" s="476"/>
      <c r="V14" s="462"/>
      <c r="W14" s="462"/>
      <c r="X14" s="462"/>
      <c r="Y14" s="462"/>
      <c r="Z14" s="476"/>
      <c r="AA14" s="462"/>
      <c r="AB14" s="462"/>
      <c r="AC14" s="462"/>
      <c r="AD14" s="462"/>
      <c r="AE14" s="462"/>
    </row>
    <row r="15" spans="1:31" ht="12.4" customHeight="1" x14ac:dyDescent="0.2">
      <c r="A15" s="26"/>
      <c r="B15" s="478" t="s">
        <v>74</v>
      </c>
      <c r="C15" s="489">
        <v>10300000</v>
      </c>
      <c r="D15" s="489">
        <v>4300000</v>
      </c>
      <c r="E15" s="489">
        <v>1700000</v>
      </c>
      <c r="F15" s="489">
        <v>16200000</v>
      </c>
      <c r="G15" s="84"/>
      <c r="H15" s="489">
        <v>12000000</v>
      </c>
      <c r="I15" s="489">
        <v>4200000</v>
      </c>
      <c r="J15" s="489">
        <v>1300000</v>
      </c>
      <c r="K15" s="489">
        <v>17500000</v>
      </c>
      <c r="L15" s="84"/>
      <c r="M15" s="302">
        <v>12800000</v>
      </c>
      <c r="N15" s="302">
        <v>5900000</v>
      </c>
      <c r="O15" s="302">
        <v>1800000</v>
      </c>
      <c r="P15" s="291">
        <v>20500000</v>
      </c>
      <c r="Q15" s="84"/>
      <c r="R15" s="488">
        <v>15800000</v>
      </c>
      <c r="S15" s="488">
        <v>1400000</v>
      </c>
      <c r="T15" s="488">
        <v>1800000</v>
      </c>
      <c r="U15" s="489">
        <v>19000000</v>
      </c>
      <c r="V15" s="84"/>
      <c r="W15" s="489">
        <v>50800000</v>
      </c>
      <c r="X15" s="489">
        <v>15800000</v>
      </c>
      <c r="Y15" s="489">
        <v>6700000</v>
      </c>
      <c r="Z15" s="489">
        <v>73300000</v>
      </c>
      <c r="AA15" s="26"/>
      <c r="AB15" s="26"/>
      <c r="AC15" s="26"/>
      <c r="AD15" s="26"/>
      <c r="AE15" s="26"/>
    </row>
    <row r="16" spans="1:31" ht="12.4" customHeight="1" x14ac:dyDescent="0.2">
      <c r="A16" s="26"/>
      <c r="B16" s="478" t="s">
        <v>75</v>
      </c>
      <c r="C16" s="489">
        <v>118900000</v>
      </c>
      <c r="D16" s="489">
        <v>2900000</v>
      </c>
      <c r="E16" s="489">
        <v>115100000</v>
      </c>
      <c r="F16" s="489">
        <v>236900000</v>
      </c>
      <c r="G16" s="84"/>
      <c r="H16" s="489">
        <v>130800000</v>
      </c>
      <c r="I16" s="489">
        <v>4600000</v>
      </c>
      <c r="J16" s="489">
        <v>110900000</v>
      </c>
      <c r="K16" s="489">
        <v>246300000</v>
      </c>
      <c r="L16" s="84"/>
      <c r="M16" s="302">
        <v>130600000</v>
      </c>
      <c r="N16" s="291">
        <v>6000000</v>
      </c>
      <c r="O16" s="302">
        <v>108700000</v>
      </c>
      <c r="P16" s="291">
        <v>245300000</v>
      </c>
      <c r="Q16" s="84"/>
      <c r="R16" s="488">
        <v>103500000</v>
      </c>
      <c r="S16" s="489">
        <v>5300000</v>
      </c>
      <c r="T16" s="488">
        <v>127200000</v>
      </c>
      <c r="U16" s="489">
        <v>236000000</v>
      </c>
      <c r="V16" s="84"/>
      <c r="W16" s="489">
        <v>483800000</v>
      </c>
      <c r="X16" s="489">
        <v>18800000</v>
      </c>
      <c r="Y16" s="489">
        <v>461800000</v>
      </c>
      <c r="Z16" s="489">
        <v>964500000</v>
      </c>
      <c r="AA16" s="26"/>
      <c r="AB16" s="26"/>
      <c r="AC16" s="26"/>
      <c r="AD16" s="26"/>
      <c r="AE16" s="26"/>
    </row>
    <row r="17" spans="1:31" ht="12.4" customHeight="1" x14ac:dyDescent="0.2">
      <c r="A17" s="462"/>
      <c r="B17" s="460" t="s">
        <v>76</v>
      </c>
      <c r="C17" s="19">
        <v>8100000</v>
      </c>
      <c r="D17" s="19">
        <v>0</v>
      </c>
      <c r="E17" s="489">
        <v>2600000</v>
      </c>
      <c r="F17" s="19">
        <v>10800000</v>
      </c>
      <c r="G17" s="85"/>
      <c r="H17" s="19">
        <v>9900000</v>
      </c>
      <c r="I17" s="19">
        <v>0</v>
      </c>
      <c r="J17" s="489">
        <v>2000000</v>
      </c>
      <c r="K17" s="19">
        <v>11900000</v>
      </c>
      <c r="L17" s="85"/>
      <c r="M17" s="297">
        <v>10100000</v>
      </c>
      <c r="N17" s="489">
        <v>0</v>
      </c>
      <c r="O17" s="296">
        <v>3100000</v>
      </c>
      <c r="P17" s="296">
        <v>13100000</v>
      </c>
      <c r="Q17" s="85"/>
      <c r="R17" s="15">
        <v>10600000</v>
      </c>
      <c r="S17" s="15">
        <v>0</v>
      </c>
      <c r="T17" s="19">
        <v>2400000</v>
      </c>
      <c r="U17" s="19">
        <v>13000000</v>
      </c>
      <c r="V17" s="85"/>
      <c r="W17" s="19">
        <v>38700000</v>
      </c>
      <c r="X17" s="19">
        <v>0</v>
      </c>
      <c r="Y17" s="489">
        <v>10100000</v>
      </c>
      <c r="Z17" s="19">
        <v>48800000</v>
      </c>
      <c r="AA17" s="462"/>
      <c r="AB17" s="462"/>
      <c r="AC17" s="462"/>
      <c r="AD17" s="462"/>
      <c r="AE17" s="462"/>
    </row>
    <row r="18" spans="1:31" ht="12.4" customHeight="1" x14ac:dyDescent="0.2">
      <c r="A18" s="26"/>
      <c r="B18" s="478" t="s">
        <v>77</v>
      </c>
      <c r="C18" s="489">
        <v>-200000</v>
      </c>
      <c r="D18" s="489">
        <v>0</v>
      </c>
      <c r="E18" s="489">
        <v>900000</v>
      </c>
      <c r="F18" s="489">
        <v>700000</v>
      </c>
      <c r="G18" s="84"/>
      <c r="H18" s="489">
        <v>100000</v>
      </c>
      <c r="I18" s="489">
        <v>0</v>
      </c>
      <c r="J18" s="489">
        <v>2600000</v>
      </c>
      <c r="K18" s="489">
        <v>2600000</v>
      </c>
      <c r="L18" s="84"/>
      <c r="M18" s="291">
        <v>300000</v>
      </c>
      <c r="N18" s="291">
        <v>0</v>
      </c>
      <c r="O18" s="291">
        <v>200000</v>
      </c>
      <c r="P18" s="291">
        <v>500000</v>
      </c>
      <c r="Q18" s="84"/>
      <c r="R18" s="489">
        <v>100000</v>
      </c>
      <c r="S18" s="489">
        <v>0</v>
      </c>
      <c r="T18" s="489">
        <v>2200000</v>
      </c>
      <c r="U18" s="489">
        <v>2300000</v>
      </c>
      <c r="V18" s="84"/>
      <c r="W18" s="489">
        <v>200000</v>
      </c>
      <c r="X18" s="489">
        <v>0</v>
      </c>
      <c r="Y18" s="489">
        <v>5900000</v>
      </c>
      <c r="Z18" s="489">
        <v>6100000</v>
      </c>
      <c r="AA18" s="26"/>
      <c r="AB18" s="26"/>
      <c r="AC18" s="26"/>
      <c r="AD18" s="26"/>
      <c r="AE18" s="26"/>
    </row>
    <row r="19" spans="1:31" ht="12.4" customHeight="1" x14ac:dyDescent="0.2">
      <c r="A19" s="125"/>
      <c r="B19" s="486" t="s">
        <v>78</v>
      </c>
      <c r="C19" s="173">
        <v>0</v>
      </c>
      <c r="D19" s="173">
        <v>7500000</v>
      </c>
      <c r="E19" s="173">
        <v>2400000</v>
      </c>
      <c r="F19" s="173">
        <v>9900000</v>
      </c>
      <c r="G19" s="315"/>
      <c r="H19" s="173">
        <v>0</v>
      </c>
      <c r="I19" s="173">
        <v>13800000</v>
      </c>
      <c r="J19" s="173">
        <v>1600000</v>
      </c>
      <c r="K19" s="173">
        <v>15400000</v>
      </c>
      <c r="L19" s="315"/>
      <c r="M19" s="317">
        <v>0</v>
      </c>
      <c r="N19" s="316">
        <v>13400000</v>
      </c>
      <c r="O19" s="317">
        <v>2800000</v>
      </c>
      <c r="P19" s="316">
        <v>16200000</v>
      </c>
      <c r="Q19" s="315"/>
      <c r="R19" s="175">
        <v>0</v>
      </c>
      <c r="S19" s="173">
        <v>12500000</v>
      </c>
      <c r="T19" s="175">
        <v>1800000</v>
      </c>
      <c r="U19" s="173">
        <v>14300000</v>
      </c>
      <c r="V19" s="315"/>
      <c r="W19" s="173">
        <v>0</v>
      </c>
      <c r="X19" s="173">
        <v>47200000</v>
      </c>
      <c r="Y19" s="173">
        <v>8600000</v>
      </c>
      <c r="Z19" s="173">
        <v>55800000</v>
      </c>
      <c r="AA19" s="125"/>
      <c r="AB19" s="125"/>
      <c r="AC19" s="125"/>
      <c r="AD19" s="125"/>
      <c r="AE19" s="125"/>
    </row>
    <row r="20" spans="1:31" ht="12.4" customHeight="1" x14ac:dyDescent="0.2">
      <c r="A20" s="604" t="s">
        <v>79</v>
      </c>
      <c r="B20" s="605"/>
      <c r="C20" s="177">
        <v>137100000</v>
      </c>
      <c r="D20" s="177">
        <v>14700000</v>
      </c>
      <c r="E20" s="177">
        <v>122700000</v>
      </c>
      <c r="F20" s="177">
        <v>274500000</v>
      </c>
      <c r="G20" s="183"/>
      <c r="H20" s="177">
        <v>152800000</v>
      </c>
      <c r="I20" s="177">
        <v>22600000</v>
      </c>
      <c r="J20" s="177">
        <v>118400000</v>
      </c>
      <c r="K20" s="177">
        <v>293800000</v>
      </c>
      <c r="L20" s="183"/>
      <c r="M20" s="314">
        <v>153800000</v>
      </c>
      <c r="N20" s="314">
        <v>25300000</v>
      </c>
      <c r="O20" s="314">
        <v>116600000</v>
      </c>
      <c r="P20" s="313">
        <v>295700000</v>
      </c>
      <c r="Q20" s="183"/>
      <c r="R20" s="179">
        <v>130000000</v>
      </c>
      <c r="S20" s="179">
        <v>19200000</v>
      </c>
      <c r="T20" s="179">
        <v>135400000</v>
      </c>
      <c r="U20" s="177">
        <v>284600000</v>
      </c>
      <c r="V20" s="183"/>
      <c r="W20" s="177">
        <v>573600000</v>
      </c>
      <c r="X20" s="177">
        <v>81800000</v>
      </c>
      <c r="Y20" s="177">
        <v>493100000</v>
      </c>
      <c r="Z20" s="177">
        <v>1148500000</v>
      </c>
      <c r="AA20" s="125"/>
      <c r="AB20" s="125"/>
      <c r="AC20" s="125"/>
      <c r="AD20" s="125"/>
      <c r="AE20" s="125"/>
    </row>
    <row r="21" spans="1:31" ht="12.4" customHeight="1" x14ac:dyDescent="0.2">
      <c r="A21" s="462"/>
      <c r="B21" s="462"/>
      <c r="C21" s="489"/>
      <c r="D21" s="489"/>
      <c r="E21" s="489"/>
      <c r="F21" s="489"/>
      <c r="G21" s="85"/>
      <c r="H21" s="489"/>
      <c r="I21" s="489"/>
      <c r="J21" s="489"/>
      <c r="K21" s="489"/>
      <c r="L21" s="85"/>
      <c r="M21" s="299"/>
      <c r="N21" s="299"/>
      <c r="O21" s="299"/>
      <c r="P21" s="298"/>
      <c r="Q21" s="85"/>
      <c r="R21" s="484"/>
      <c r="S21" s="484"/>
      <c r="T21" s="484"/>
      <c r="U21" s="13"/>
      <c r="V21" s="85"/>
      <c r="W21" s="489"/>
      <c r="X21" s="489"/>
      <c r="Y21" s="489"/>
      <c r="Z21" s="489"/>
      <c r="AA21" s="462"/>
      <c r="AB21" s="462"/>
      <c r="AC21" s="462"/>
      <c r="AD21" s="462"/>
      <c r="AE21" s="462"/>
    </row>
    <row r="22" spans="1:31" ht="12.4" customHeight="1" x14ac:dyDescent="0.2">
      <c r="A22" s="26"/>
      <c r="B22" s="478" t="s">
        <v>80</v>
      </c>
      <c r="C22" s="489">
        <v>200000</v>
      </c>
      <c r="D22" s="489">
        <v>0</v>
      </c>
      <c r="E22" s="489">
        <v>1300000</v>
      </c>
      <c r="F22" s="489">
        <v>1500000</v>
      </c>
      <c r="G22" s="84"/>
      <c r="H22" s="489">
        <v>200000</v>
      </c>
      <c r="I22" s="489">
        <v>0</v>
      </c>
      <c r="J22" s="489">
        <v>1200000</v>
      </c>
      <c r="K22" s="489">
        <v>1400000</v>
      </c>
      <c r="L22" s="84"/>
      <c r="M22" s="302">
        <v>200000</v>
      </c>
      <c r="N22" s="291">
        <v>0</v>
      </c>
      <c r="O22" s="302">
        <v>1300000</v>
      </c>
      <c r="P22" s="291">
        <v>1600000</v>
      </c>
      <c r="Q22" s="84"/>
      <c r="R22" s="488">
        <v>200000</v>
      </c>
      <c r="S22" s="489">
        <v>0</v>
      </c>
      <c r="T22" s="488">
        <v>1400000</v>
      </c>
      <c r="U22" s="489">
        <v>1600000</v>
      </c>
      <c r="V22" s="84"/>
      <c r="W22" s="489">
        <v>800000</v>
      </c>
      <c r="X22" s="489">
        <v>0</v>
      </c>
      <c r="Y22" s="489">
        <v>5200000</v>
      </c>
      <c r="Z22" s="489">
        <v>6000000</v>
      </c>
      <c r="AA22" s="26"/>
      <c r="AB22" s="26"/>
      <c r="AC22" s="26"/>
      <c r="AD22" s="26"/>
      <c r="AE22" s="26"/>
    </row>
    <row r="23" spans="1:31" ht="12.4" customHeight="1" x14ac:dyDescent="0.2">
      <c r="A23" s="462"/>
      <c r="B23" s="460" t="s">
        <v>124</v>
      </c>
      <c r="C23" s="489">
        <v>15400000</v>
      </c>
      <c r="D23" s="489">
        <v>6100000</v>
      </c>
      <c r="E23" s="489">
        <v>2600000</v>
      </c>
      <c r="F23" s="489">
        <v>24000000</v>
      </c>
      <c r="G23" s="85"/>
      <c r="H23" s="489">
        <v>17400000</v>
      </c>
      <c r="I23" s="489">
        <v>7300000</v>
      </c>
      <c r="J23" s="489">
        <v>2400000</v>
      </c>
      <c r="K23" s="489">
        <v>27100000</v>
      </c>
      <c r="L23" s="85"/>
      <c r="M23" s="291">
        <v>19300000</v>
      </c>
      <c r="N23" s="302">
        <v>7200000</v>
      </c>
      <c r="O23" s="302">
        <v>4000000</v>
      </c>
      <c r="P23" s="291">
        <v>30500000</v>
      </c>
      <c r="Q23" s="85"/>
      <c r="R23" s="489">
        <v>24200000</v>
      </c>
      <c r="S23" s="488">
        <v>7900000</v>
      </c>
      <c r="T23" s="488">
        <v>7300000</v>
      </c>
      <c r="U23" s="489">
        <v>39400000</v>
      </c>
      <c r="V23" s="85"/>
      <c r="W23" s="489">
        <v>76200000</v>
      </c>
      <c r="X23" s="489">
        <v>28500000</v>
      </c>
      <c r="Y23" s="489">
        <v>16200000</v>
      </c>
      <c r="Z23" s="489">
        <v>121000000</v>
      </c>
      <c r="AA23" s="462"/>
      <c r="AB23" s="462"/>
      <c r="AC23" s="462"/>
      <c r="AD23" s="462"/>
      <c r="AE23" s="462"/>
    </row>
    <row r="24" spans="1:31" ht="12.4" customHeight="1" x14ac:dyDescent="0.2">
      <c r="A24" s="26"/>
      <c r="B24" s="478" t="s">
        <v>82</v>
      </c>
      <c r="C24" s="489">
        <v>1100000</v>
      </c>
      <c r="D24" s="489">
        <v>15400000</v>
      </c>
      <c r="E24" s="489">
        <v>7900000</v>
      </c>
      <c r="F24" s="489">
        <v>24400000</v>
      </c>
      <c r="G24" s="84"/>
      <c r="H24" s="489">
        <v>900000</v>
      </c>
      <c r="I24" s="489">
        <v>17200000</v>
      </c>
      <c r="J24" s="489">
        <v>8600000</v>
      </c>
      <c r="K24" s="489">
        <v>26800000</v>
      </c>
      <c r="L24" s="84"/>
      <c r="M24" s="302">
        <v>1300000</v>
      </c>
      <c r="N24" s="302">
        <v>15800000</v>
      </c>
      <c r="O24" s="302">
        <v>7100000</v>
      </c>
      <c r="P24" s="291">
        <v>24200000</v>
      </c>
      <c r="Q24" s="84"/>
      <c r="R24" s="488">
        <v>900000</v>
      </c>
      <c r="S24" s="488">
        <v>16200000</v>
      </c>
      <c r="T24" s="488">
        <v>8100000</v>
      </c>
      <c r="U24" s="489">
        <v>25200000</v>
      </c>
      <c r="V24" s="84"/>
      <c r="W24" s="489">
        <v>4200000</v>
      </c>
      <c r="X24" s="489">
        <v>64700000</v>
      </c>
      <c r="Y24" s="489">
        <v>31700000</v>
      </c>
      <c r="Z24" s="489">
        <v>100600000</v>
      </c>
      <c r="AA24" s="26"/>
      <c r="AB24" s="26"/>
      <c r="AC24" s="26"/>
      <c r="AD24" s="26"/>
      <c r="AE24" s="26"/>
    </row>
    <row r="25" spans="1:31" ht="12.4" customHeight="1" x14ac:dyDescent="0.2">
      <c r="A25" s="125"/>
      <c r="B25" s="486" t="s">
        <v>83</v>
      </c>
      <c r="C25" s="181">
        <v>57500000</v>
      </c>
      <c r="D25" s="181">
        <v>79700000</v>
      </c>
      <c r="E25" s="181">
        <v>32600000</v>
      </c>
      <c r="F25" s="181">
        <v>169800000</v>
      </c>
      <c r="G25" s="174"/>
      <c r="H25" s="181">
        <v>63900000</v>
      </c>
      <c r="I25" s="181">
        <v>92500000</v>
      </c>
      <c r="J25" s="181">
        <v>40500000</v>
      </c>
      <c r="K25" s="181">
        <v>196900000</v>
      </c>
      <c r="L25" s="174"/>
      <c r="M25" s="304">
        <v>70100000</v>
      </c>
      <c r="N25" s="304">
        <v>91400000</v>
      </c>
      <c r="O25" s="304">
        <v>46200000</v>
      </c>
      <c r="P25" s="303">
        <v>207600000</v>
      </c>
      <c r="Q25" s="174"/>
      <c r="R25" s="182">
        <v>68500000</v>
      </c>
      <c r="S25" s="182">
        <v>95100000</v>
      </c>
      <c r="T25" s="182">
        <v>45900000</v>
      </c>
      <c r="U25" s="181">
        <v>209500000</v>
      </c>
      <c r="V25" s="174"/>
      <c r="W25" s="181">
        <v>260000000</v>
      </c>
      <c r="X25" s="181">
        <v>358700000</v>
      </c>
      <c r="Y25" s="181">
        <v>165100000</v>
      </c>
      <c r="Z25" s="181">
        <v>783800000</v>
      </c>
      <c r="AA25" s="125"/>
      <c r="AB25" s="125"/>
      <c r="AC25" s="125"/>
      <c r="AD25" s="125"/>
      <c r="AE25" s="125"/>
    </row>
    <row r="26" spans="1:31" ht="12.4" customHeight="1" x14ac:dyDescent="0.2">
      <c r="A26" s="125"/>
      <c r="B26" s="486" t="s">
        <v>84</v>
      </c>
      <c r="C26" s="181">
        <v>0</v>
      </c>
      <c r="D26" s="181">
        <v>0</v>
      </c>
      <c r="E26" s="181">
        <v>1800000</v>
      </c>
      <c r="F26" s="181">
        <v>1800000</v>
      </c>
      <c r="G26" s="174"/>
      <c r="H26" s="489">
        <v>0</v>
      </c>
      <c r="I26" s="181">
        <v>0</v>
      </c>
      <c r="J26" s="181">
        <v>1500000</v>
      </c>
      <c r="K26" s="181">
        <v>1500000</v>
      </c>
      <c r="L26" s="174"/>
      <c r="M26" s="304">
        <v>0</v>
      </c>
      <c r="N26" s="303">
        <v>0</v>
      </c>
      <c r="O26" s="303">
        <v>1800000</v>
      </c>
      <c r="P26" s="303">
        <v>1800000</v>
      </c>
      <c r="Q26" s="174"/>
      <c r="R26" s="182">
        <v>0</v>
      </c>
      <c r="S26" s="181">
        <v>0</v>
      </c>
      <c r="T26" s="181">
        <v>1600000</v>
      </c>
      <c r="U26" s="181">
        <v>1600000</v>
      </c>
      <c r="V26" s="174"/>
      <c r="W26" s="181">
        <v>0</v>
      </c>
      <c r="X26" s="181">
        <v>0</v>
      </c>
      <c r="Y26" s="181">
        <v>6700000</v>
      </c>
      <c r="Z26" s="181">
        <v>6700000</v>
      </c>
      <c r="AA26" s="125"/>
      <c r="AB26" s="125"/>
      <c r="AC26" s="125"/>
      <c r="AD26" s="125"/>
      <c r="AE26" s="125"/>
    </row>
    <row r="27" spans="1:31" ht="12.4" customHeight="1" x14ac:dyDescent="0.2">
      <c r="A27" s="26"/>
      <c r="B27" s="478" t="s">
        <v>85</v>
      </c>
      <c r="C27" s="489">
        <v>113900000</v>
      </c>
      <c r="D27" s="489">
        <v>23300000</v>
      </c>
      <c r="E27" s="489">
        <v>122200000</v>
      </c>
      <c r="F27" s="489">
        <v>259400000</v>
      </c>
      <c r="G27" s="84"/>
      <c r="H27" s="489">
        <v>120000000</v>
      </c>
      <c r="I27" s="489">
        <v>26600000</v>
      </c>
      <c r="J27" s="489">
        <v>141400000</v>
      </c>
      <c r="K27" s="489">
        <v>288000000</v>
      </c>
      <c r="L27" s="84"/>
      <c r="M27" s="302">
        <v>126000000</v>
      </c>
      <c r="N27" s="302">
        <v>25000000</v>
      </c>
      <c r="O27" s="302">
        <v>130300000</v>
      </c>
      <c r="P27" s="291">
        <v>281300000</v>
      </c>
      <c r="Q27" s="84"/>
      <c r="R27" s="488">
        <v>135200000</v>
      </c>
      <c r="S27" s="488">
        <v>26600000</v>
      </c>
      <c r="T27" s="488">
        <v>157000000</v>
      </c>
      <c r="U27" s="489">
        <v>318800000</v>
      </c>
      <c r="V27" s="84"/>
      <c r="W27" s="489">
        <v>495100000</v>
      </c>
      <c r="X27" s="489">
        <v>101500000</v>
      </c>
      <c r="Y27" s="489">
        <v>550900000</v>
      </c>
      <c r="Z27" s="489">
        <v>1147400000</v>
      </c>
      <c r="AA27" s="26"/>
      <c r="AB27" s="26"/>
      <c r="AC27" s="26"/>
      <c r="AD27" s="26"/>
      <c r="AE27" s="26"/>
    </row>
    <row r="28" spans="1:31" ht="12.4" customHeight="1" x14ac:dyDescent="0.2">
      <c r="A28" s="7"/>
      <c r="B28" s="482" t="s">
        <v>86</v>
      </c>
      <c r="C28" s="181">
        <v>18000000</v>
      </c>
      <c r="D28" s="181">
        <v>14400000</v>
      </c>
      <c r="E28" s="181">
        <v>6400000</v>
      </c>
      <c r="F28" s="181">
        <v>38900000</v>
      </c>
      <c r="G28" s="180"/>
      <c r="H28" s="181">
        <v>19500000</v>
      </c>
      <c r="I28" s="181">
        <v>16000000</v>
      </c>
      <c r="J28" s="181">
        <v>6800000</v>
      </c>
      <c r="K28" s="181">
        <v>42400000</v>
      </c>
      <c r="L28" s="180"/>
      <c r="M28" s="304">
        <v>19300000</v>
      </c>
      <c r="N28" s="304">
        <v>15400000</v>
      </c>
      <c r="O28" s="304">
        <v>6800000</v>
      </c>
      <c r="P28" s="303">
        <v>41500000</v>
      </c>
      <c r="Q28" s="180"/>
      <c r="R28" s="182">
        <v>21000000</v>
      </c>
      <c r="S28" s="182">
        <v>16000000</v>
      </c>
      <c r="T28" s="182">
        <v>6900000</v>
      </c>
      <c r="U28" s="181">
        <v>43900000</v>
      </c>
      <c r="V28" s="180"/>
      <c r="W28" s="181">
        <v>77800000</v>
      </c>
      <c r="X28" s="181">
        <v>61900000</v>
      </c>
      <c r="Y28" s="181">
        <v>27000000</v>
      </c>
      <c r="Z28" s="181">
        <v>166700000</v>
      </c>
      <c r="AA28" s="7"/>
      <c r="AB28" s="7"/>
      <c r="AC28" s="7"/>
      <c r="AD28" s="7"/>
      <c r="AE28" s="7"/>
    </row>
    <row r="29" spans="1:31" ht="12.4" customHeight="1" x14ac:dyDescent="0.2">
      <c r="A29" s="26"/>
      <c r="B29" s="478" t="s">
        <v>87</v>
      </c>
      <c r="C29" s="11">
        <v>36000000</v>
      </c>
      <c r="D29" s="11">
        <v>3100000</v>
      </c>
      <c r="E29" s="11">
        <v>70000000</v>
      </c>
      <c r="F29" s="11">
        <v>109100000</v>
      </c>
      <c r="G29" s="84"/>
      <c r="H29" s="11">
        <v>38100000</v>
      </c>
      <c r="I29" s="11">
        <v>3500000</v>
      </c>
      <c r="J29" s="11">
        <v>89600000</v>
      </c>
      <c r="K29" s="11">
        <v>131300000</v>
      </c>
      <c r="L29" s="84"/>
      <c r="M29" s="310">
        <v>41300000</v>
      </c>
      <c r="N29" s="310">
        <v>3300000</v>
      </c>
      <c r="O29" s="310">
        <v>52900000</v>
      </c>
      <c r="P29" s="309">
        <v>97500000</v>
      </c>
      <c r="Q29" s="84"/>
      <c r="R29" s="10">
        <v>42600000</v>
      </c>
      <c r="S29" s="10">
        <v>3600000</v>
      </c>
      <c r="T29" s="10">
        <v>66700000</v>
      </c>
      <c r="U29" s="11">
        <v>112800000</v>
      </c>
      <c r="V29" s="84"/>
      <c r="W29" s="11">
        <v>158100000</v>
      </c>
      <c r="X29" s="11">
        <v>13500000</v>
      </c>
      <c r="Y29" s="11">
        <v>279200000</v>
      </c>
      <c r="Z29" s="11">
        <v>450700000</v>
      </c>
      <c r="AA29" s="26"/>
      <c r="AB29" s="26"/>
      <c r="AC29" s="26"/>
      <c r="AD29" s="26"/>
      <c r="AE29" s="26"/>
    </row>
    <row r="30" spans="1:31" ht="18.75" customHeight="1" x14ac:dyDescent="0.2">
      <c r="A30" s="26"/>
      <c r="B30" s="478" t="s">
        <v>139</v>
      </c>
      <c r="C30" s="489">
        <v>12500000</v>
      </c>
      <c r="D30" s="489">
        <v>4000000</v>
      </c>
      <c r="E30" s="489">
        <v>9800000</v>
      </c>
      <c r="F30" s="489">
        <v>26200000</v>
      </c>
      <c r="G30" s="84"/>
      <c r="H30" s="489">
        <v>17400000</v>
      </c>
      <c r="I30" s="489">
        <v>7500000</v>
      </c>
      <c r="J30" s="489">
        <v>11500000</v>
      </c>
      <c r="K30" s="489">
        <v>36300000</v>
      </c>
      <c r="L30" s="84"/>
      <c r="M30" s="291">
        <v>20100000</v>
      </c>
      <c r="N30" s="291">
        <v>7300000</v>
      </c>
      <c r="O30" s="291">
        <v>16000000</v>
      </c>
      <c r="P30" s="291">
        <v>43400000</v>
      </c>
      <c r="Q30" s="84"/>
      <c r="R30" s="489">
        <v>24200000</v>
      </c>
      <c r="S30" s="489">
        <v>9400000</v>
      </c>
      <c r="T30" s="489">
        <v>17500000</v>
      </c>
      <c r="U30" s="489">
        <v>51100000</v>
      </c>
      <c r="V30" s="84"/>
      <c r="W30" s="489">
        <v>74100000</v>
      </c>
      <c r="X30" s="489">
        <v>28100000</v>
      </c>
      <c r="Y30" s="489">
        <v>54800000</v>
      </c>
      <c r="Z30" s="489">
        <v>157000000</v>
      </c>
      <c r="AA30" s="26"/>
      <c r="AB30" s="26"/>
      <c r="AC30" s="26"/>
      <c r="AD30" s="26"/>
      <c r="AE30" s="26"/>
    </row>
    <row r="31" spans="1:31" ht="18.75" customHeight="1" x14ac:dyDescent="0.2">
      <c r="A31" s="7"/>
      <c r="B31" s="273" t="s">
        <v>140</v>
      </c>
      <c r="C31" s="11">
        <v>19300000</v>
      </c>
      <c r="D31" s="11">
        <v>19700000</v>
      </c>
      <c r="E31" s="11">
        <v>28600000</v>
      </c>
      <c r="F31" s="11">
        <v>67600000</v>
      </c>
      <c r="G31" s="180"/>
      <c r="H31" s="11">
        <v>22500000</v>
      </c>
      <c r="I31" s="11">
        <v>29100000</v>
      </c>
      <c r="J31" s="11">
        <v>29800000</v>
      </c>
      <c r="K31" s="11">
        <v>81500000</v>
      </c>
      <c r="L31" s="180"/>
      <c r="M31" s="309">
        <v>25600000</v>
      </c>
      <c r="N31" s="310">
        <v>28500000</v>
      </c>
      <c r="O31" s="310">
        <v>30900000</v>
      </c>
      <c r="P31" s="309">
        <v>84900000</v>
      </c>
      <c r="Q31" s="180"/>
      <c r="R31" s="11">
        <v>25600000</v>
      </c>
      <c r="S31" s="10">
        <v>30600000</v>
      </c>
      <c r="T31" s="10">
        <v>34500000</v>
      </c>
      <c r="U31" s="11">
        <v>90700000</v>
      </c>
      <c r="V31" s="180"/>
      <c r="W31" s="11">
        <v>92900000</v>
      </c>
      <c r="X31" s="11">
        <v>108000000</v>
      </c>
      <c r="Y31" s="11">
        <v>123800000</v>
      </c>
      <c r="Z31" s="11">
        <v>324700000</v>
      </c>
      <c r="AA31" s="7"/>
      <c r="AB31" s="7"/>
      <c r="AC31" s="7"/>
      <c r="AD31" s="7"/>
      <c r="AE31" s="7"/>
    </row>
    <row r="32" spans="1:31" ht="12.4" customHeight="1" x14ac:dyDescent="0.2">
      <c r="A32" s="26"/>
      <c r="B32" s="478" t="s">
        <v>90</v>
      </c>
      <c r="C32" s="489">
        <v>47500000</v>
      </c>
      <c r="D32" s="489">
        <v>14200000</v>
      </c>
      <c r="E32" s="489">
        <v>14900000</v>
      </c>
      <c r="F32" s="489">
        <v>76600000</v>
      </c>
      <c r="G32" s="84"/>
      <c r="H32" s="489">
        <v>57200000</v>
      </c>
      <c r="I32" s="489">
        <v>19900000</v>
      </c>
      <c r="J32" s="489">
        <v>22200000</v>
      </c>
      <c r="K32" s="489">
        <v>99300000</v>
      </c>
      <c r="L32" s="84"/>
      <c r="M32" s="291">
        <v>68200000</v>
      </c>
      <c r="N32" s="291">
        <v>21700000</v>
      </c>
      <c r="O32" s="291">
        <v>24800000</v>
      </c>
      <c r="P32" s="291">
        <v>114800000</v>
      </c>
      <c r="Q32" s="84"/>
      <c r="R32" s="489">
        <v>73000000</v>
      </c>
      <c r="S32" s="489">
        <v>25200000</v>
      </c>
      <c r="T32" s="489">
        <v>31000000</v>
      </c>
      <c r="U32" s="489">
        <v>129200000</v>
      </c>
      <c r="V32" s="84"/>
      <c r="W32" s="489">
        <v>245900000</v>
      </c>
      <c r="X32" s="489">
        <v>81000000</v>
      </c>
      <c r="Y32" s="489">
        <v>93000000</v>
      </c>
      <c r="Z32" s="489">
        <v>419900000</v>
      </c>
      <c r="AA32" s="26"/>
      <c r="AB32" s="26"/>
      <c r="AC32" s="26"/>
      <c r="AD32" s="26"/>
      <c r="AE32" s="26"/>
    </row>
    <row r="33" spans="1:31" ht="12.4" customHeight="1" x14ac:dyDescent="0.2">
      <c r="A33" s="125"/>
      <c r="B33" s="486" t="s">
        <v>91</v>
      </c>
      <c r="C33" s="173">
        <v>4500000</v>
      </c>
      <c r="D33" s="173">
        <v>0</v>
      </c>
      <c r="E33" s="173">
        <v>2300000</v>
      </c>
      <c r="F33" s="173">
        <v>6800000</v>
      </c>
      <c r="G33" s="315"/>
      <c r="H33" s="173">
        <v>4400000</v>
      </c>
      <c r="I33" s="173">
        <v>0</v>
      </c>
      <c r="J33" s="173">
        <v>2300000</v>
      </c>
      <c r="K33" s="173">
        <v>6700000</v>
      </c>
      <c r="L33" s="315"/>
      <c r="M33" s="317">
        <v>4200000</v>
      </c>
      <c r="N33" s="316">
        <v>0</v>
      </c>
      <c r="O33" s="317">
        <v>3000000</v>
      </c>
      <c r="P33" s="316">
        <v>7300000</v>
      </c>
      <c r="Q33" s="315"/>
      <c r="R33" s="175">
        <v>4300000</v>
      </c>
      <c r="S33" s="173">
        <v>100000</v>
      </c>
      <c r="T33" s="175">
        <v>2500000</v>
      </c>
      <c r="U33" s="173">
        <v>6800000</v>
      </c>
      <c r="V33" s="315"/>
      <c r="W33" s="173">
        <v>17400000</v>
      </c>
      <c r="X33" s="173">
        <v>200000</v>
      </c>
      <c r="Y33" s="173">
        <v>10100000</v>
      </c>
      <c r="Z33" s="173">
        <v>27600000</v>
      </c>
      <c r="AA33" s="125"/>
      <c r="AB33" s="125"/>
      <c r="AC33" s="125"/>
      <c r="AD33" s="125"/>
      <c r="AE33" s="125"/>
    </row>
    <row r="34" spans="1:31" ht="12.4" customHeight="1" x14ac:dyDescent="0.2">
      <c r="A34" s="604" t="s">
        <v>92</v>
      </c>
      <c r="B34" s="605"/>
      <c r="C34" s="177">
        <v>325800000</v>
      </c>
      <c r="D34" s="177">
        <v>180100000</v>
      </c>
      <c r="E34" s="177">
        <v>300200000</v>
      </c>
      <c r="F34" s="177">
        <v>806200000</v>
      </c>
      <c r="G34" s="183"/>
      <c r="H34" s="177">
        <v>361500000</v>
      </c>
      <c r="I34" s="177">
        <v>219600000</v>
      </c>
      <c r="J34" s="177">
        <v>358000000</v>
      </c>
      <c r="K34" s="177">
        <v>939200000</v>
      </c>
      <c r="L34" s="183"/>
      <c r="M34" s="314">
        <v>395700000</v>
      </c>
      <c r="N34" s="314">
        <v>215600000</v>
      </c>
      <c r="O34" s="314">
        <v>325100000</v>
      </c>
      <c r="P34" s="313">
        <v>936300000</v>
      </c>
      <c r="Q34" s="183"/>
      <c r="R34" s="179">
        <v>419600000</v>
      </c>
      <c r="S34" s="179">
        <v>230700000</v>
      </c>
      <c r="T34" s="179">
        <v>380300000</v>
      </c>
      <c r="U34" s="177">
        <v>1030600000</v>
      </c>
      <c r="V34" s="183"/>
      <c r="W34" s="177">
        <v>1502500000</v>
      </c>
      <c r="X34" s="177">
        <v>846100000</v>
      </c>
      <c r="Y34" s="177">
        <v>1363600000</v>
      </c>
      <c r="Z34" s="177">
        <v>3712200000</v>
      </c>
      <c r="AA34" s="125"/>
      <c r="AB34" s="125"/>
      <c r="AC34" s="125"/>
      <c r="AD34" s="125"/>
      <c r="AE34" s="125"/>
    </row>
    <row r="35" spans="1:31" ht="12.4" customHeight="1" x14ac:dyDescent="0.2">
      <c r="A35" s="462"/>
      <c r="B35" s="462"/>
      <c r="C35" s="489"/>
      <c r="D35" s="489"/>
      <c r="E35" s="489"/>
      <c r="F35" s="489"/>
      <c r="G35" s="85"/>
      <c r="H35" s="489"/>
      <c r="I35" s="489"/>
      <c r="J35" s="489"/>
      <c r="K35" s="489"/>
      <c r="L35" s="85"/>
      <c r="M35" s="299"/>
      <c r="N35" s="299"/>
      <c r="O35" s="299"/>
      <c r="P35" s="298"/>
      <c r="Q35" s="85"/>
      <c r="R35" s="484"/>
      <c r="S35" s="484"/>
      <c r="T35" s="484"/>
      <c r="U35" s="13"/>
      <c r="V35" s="85"/>
      <c r="W35" s="489"/>
      <c r="X35" s="489"/>
      <c r="Y35" s="489"/>
      <c r="Z35" s="489"/>
      <c r="AA35" s="462"/>
      <c r="AB35" s="462"/>
      <c r="AC35" s="462"/>
      <c r="AD35" s="462"/>
      <c r="AE35" s="462"/>
    </row>
    <row r="36" spans="1:31" ht="12.4" customHeight="1" x14ac:dyDescent="0.2">
      <c r="A36" s="26"/>
      <c r="B36" s="478" t="s">
        <v>93</v>
      </c>
      <c r="C36" s="489">
        <v>1900000</v>
      </c>
      <c r="D36" s="489">
        <v>0</v>
      </c>
      <c r="E36" s="489">
        <v>0</v>
      </c>
      <c r="F36" s="489">
        <v>1900000</v>
      </c>
      <c r="G36" s="84"/>
      <c r="H36" s="489">
        <v>4800000</v>
      </c>
      <c r="I36" s="489">
        <v>0</v>
      </c>
      <c r="J36" s="489">
        <v>0</v>
      </c>
      <c r="K36" s="489">
        <v>4800000</v>
      </c>
      <c r="L36" s="84"/>
      <c r="M36" s="291">
        <v>14600000</v>
      </c>
      <c r="N36" s="291">
        <v>700000</v>
      </c>
      <c r="O36" s="291">
        <v>900000</v>
      </c>
      <c r="P36" s="291">
        <v>16200000</v>
      </c>
      <c r="Q36" s="84"/>
      <c r="R36" s="489">
        <v>22100000</v>
      </c>
      <c r="S36" s="489">
        <v>1000000</v>
      </c>
      <c r="T36" s="489">
        <v>-100000</v>
      </c>
      <c r="U36" s="489">
        <v>23000000</v>
      </c>
      <c r="V36" s="84"/>
      <c r="W36" s="489">
        <v>43300000</v>
      </c>
      <c r="X36" s="489">
        <v>1700000</v>
      </c>
      <c r="Y36" s="489">
        <v>800000</v>
      </c>
      <c r="Z36" s="489">
        <v>45900000</v>
      </c>
      <c r="AA36" s="26"/>
      <c r="AB36" s="26"/>
      <c r="AC36" s="26"/>
      <c r="AD36" s="26"/>
      <c r="AE36" s="26"/>
    </row>
    <row r="37" spans="1:31" ht="12.4" customHeight="1" x14ac:dyDescent="0.2">
      <c r="A37" s="125"/>
      <c r="B37" s="486" t="s">
        <v>94</v>
      </c>
      <c r="C37" s="173">
        <v>5400000</v>
      </c>
      <c r="D37" s="173">
        <v>1300000</v>
      </c>
      <c r="E37" s="173">
        <v>2100000</v>
      </c>
      <c r="F37" s="173">
        <v>8800000</v>
      </c>
      <c r="G37" s="315"/>
      <c r="H37" s="173">
        <v>9500000</v>
      </c>
      <c r="I37" s="173">
        <v>2200000</v>
      </c>
      <c r="J37" s="173">
        <v>2600000</v>
      </c>
      <c r="K37" s="173">
        <v>14300000</v>
      </c>
      <c r="L37" s="315"/>
      <c r="M37" s="317">
        <v>14100000</v>
      </c>
      <c r="N37" s="316">
        <v>2500000</v>
      </c>
      <c r="O37" s="317">
        <v>3400000</v>
      </c>
      <c r="P37" s="316">
        <v>20000000</v>
      </c>
      <c r="Q37" s="315"/>
      <c r="R37" s="175">
        <v>20400000</v>
      </c>
      <c r="S37" s="173">
        <v>5300000</v>
      </c>
      <c r="T37" s="175">
        <v>4300000</v>
      </c>
      <c r="U37" s="173">
        <v>30000000</v>
      </c>
      <c r="V37" s="315"/>
      <c r="W37" s="173">
        <v>49400000</v>
      </c>
      <c r="X37" s="173">
        <v>11300000</v>
      </c>
      <c r="Y37" s="173">
        <v>12400000</v>
      </c>
      <c r="Z37" s="173">
        <v>73200000</v>
      </c>
      <c r="AA37" s="125"/>
      <c r="AB37" s="125"/>
      <c r="AC37" s="125"/>
      <c r="AD37" s="125"/>
      <c r="AE37" s="125"/>
    </row>
    <row r="38" spans="1:31" ht="12.4" customHeight="1" x14ac:dyDescent="0.2">
      <c r="A38" s="604" t="s">
        <v>95</v>
      </c>
      <c r="B38" s="605"/>
      <c r="C38" s="177">
        <v>7200000</v>
      </c>
      <c r="D38" s="177">
        <v>1300000</v>
      </c>
      <c r="E38" s="177">
        <v>2100000</v>
      </c>
      <c r="F38" s="177">
        <v>10600000</v>
      </c>
      <c r="G38" s="183"/>
      <c r="H38" s="177">
        <v>14300000</v>
      </c>
      <c r="I38" s="177">
        <v>2200000</v>
      </c>
      <c r="J38" s="177">
        <v>2600000</v>
      </c>
      <c r="K38" s="177">
        <v>19100000</v>
      </c>
      <c r="L38" s="183"/>
      <c r="M38" s="314">
        <v>28700000</v>
      </c>
      <c r="N38" s="314">
        <v>3200000</v>
      </c>
      <c r="O38" s="314">
        <v>4300000</v>
      </c>
      <c r="P38" s="313">
        <v>36300000</v>
      </c>
      <c r="Q38" s="183"/>
      <c r="R38" s="179">
        <v>42600000</v>
      </c>
      <c r="S38" s="179">
        <v>6300000</v>
      </c>
      <c r="T38" s="179">
        <v>4200000</v>
      </c>
      <c r="U38" s="177">
        <v>53100000</v>
      </c>
      <c r="V38" s="183"/>
      <c r="W38" s="177">
        <v>92800000</v>
      </c>
      <c r="X38" s="177">
        <v>13000000</v>
      </c>
      <c r="Y38" s="177">
        <v>13300000</v>
      </c>
      <c r="Z38" s="177">
        <v>119000000</v>
      </c>
      <c r="AA38" s="125"/>
      <c r="AB38" s="125"/>
      <c r="AC38" s="125"/>
      <c r="AD38" s="125"/>
      <c r="AE38" s="125"/>
    </row>
    <row r="39" spans="1:31" ht="12.4" customHeight="1" x14ac:dyDescent="0.2">
      <c r="A39" s="462"/>
      <c r="B39" s="462"/>
      <c r="C39" s="489"/>
      <c r="D39" s="489"/>
      <c r="E39" s="489"/>
      <c r="F39" s="489"/>
      <c r="G39" s="85"/>
      <c r="H39" s="489"/>
      <c r="I39" s="489"/>
      <c r="J39" s="489"/>
      <c r="K39" s="489"/>
      <c r="L39" s="85"/>
      <c r="M39" s="312"/>
      <c r="N39" s="312"/>
      <c r="O39" s="312"/>
      <c r="P39" s="311"/>
      <c r="Q39" s="85"/>
      <c r="R39" s="163"/>
      <c r="S39" s="163"/>
      <c r="T39" s="163"/>
      <c r="U39" s="35"/>
      <c r="V39" s="85"/>
      <c r="W39" s="489"/>
      <c r="X39" s="489"/>
      <c r="Y39" s="489"/>
      <c r="Z39" s="489"/>
      <c r="AA39" s="462"/>
      <c r="AB39" s="462"/>
      <c r="AC39" s="462"/>
      <c r="AD39" s="462"/>
      <c r="AE39" s="462"/>
    </row>
    <row r="40" spans="1:31" ht="12.4" customHeight="1" x14ac:dyDescent="0.2">
      <c r="A40" s="26"/>
      <c r="B40" s="478" t="s">
        <v>96</v>
      </c>
      <c r="C40" s="489">
        <v>28000000</v>
      </c>
      <c r="D40" s="489">
        <v>81300000</v>
      </c>
      <c r="E40" s="489">
        <v>31100000</v>
      </c>
      <c r="F40" s="489">
        <v>140500000</v>
      </c>
      <c r="G40" s="84"/>
      <c r="H40" s="489">
        <v>30600000</v>
      </c>
      <c r="I40" s="489">
        <v>99000000</v>
      </c>
      <c r="J40" s="489">
        <v>29900000</v>
      </c>
      <c r="K40" s="489">
        <v>159600000</v>
      </c>
      <c r="L40" s="84"/>
      <c r="M40" s="302">
        <v>28500000</v>
      </c>
      <c r="N40" s="302">
        <v>102800000</v>
      </c>
      <c r="O40" s="302">
        <v>32300000</v>
      </c>
      <c r="P40" s="291">
        <v>163500000</v>
      </c>
      <c r="Q40" s="84"/>
      <c r="R40" s="488">
        <v>30800000</v>
      </c>
      <c r="S40" s="488">
        <v>110700000</v>
      </c>
      <c r="T40" s="488">
        <v>37200000</v>
      </c>
      <c r="U40" s="489">
        <v>178700000</v>
      </c>
      <c r="V40" s="84"/>
      <c r="W40" s="489">
        <v>117800000</v>
      </c>
      <c r="X40" s="489">
        <v>393900000</v>
      </c>
      <c r="Y40" s="489">
        <v>130600000</v>
      </c>
      <c r="Z40" s="489">
        <v>642200000</v>
      </c>
      <c r="AA40" s="26"/>
      <c r="AB40" s="26"/>
      <c r="AC40" s="26"/>
      <c r="AD40" s="26"/>
      <c r="AE40" s="26"/>
    </row>
    <row r="41" spans="1:31" ht="12.4" customHeight="1" x14ac:dyDescent="0.2">
      <c r="A41" s="26"/>
      <c r="B41" s="478" t="s">
        <v>97</v>
      </c>
      <c r="C41" s="489">
        <v>4500000</v>
      </c>
      <c r="D41" s="489">
        <v>0</v>
      </c>
      <c r="E41" s="489">
        <v>19500000</v>
      </c>
      <c r="F41" s="489">
        <v>24000000</v>
      </c>
      <c r="G41" s="84"/>
      <c r="H41" s="489">
        <v>4300000</v>
      </c>
      <c r="I41" s="489">
        <v>0</v>
      </c>
      <c r="J41" s="489">
        <v>14500000</v>
      </c>
      <c r="K41" s="489">
        <v>18800000</v>
      </c>
      <c r="L41" s="84"/>
      <c r="M41" s="302">
        <v>4500000</v>
      </c>
      <c r="N41" s="291">
        <v>0</v>
      </c>
      <c r="O41" s="302">
        <v>16200000</v>
      </c>
      <c r="P41" s="291">
        <v>20700000</v>
      </c>
      <c r="Q41" s="84"/>
      <c r="R41" s="488">
        <v>5800000</v>
      </c>
      <c r="S41" s="489">
        <v>0</v>
      </c>
      <c r="T41" s="488">
        <v>17900000</v>
      </c>
      <c r="U41" s="489">
        <v>23800000</v>
      </c>
      <c r="V41" s="84"/>
      <c r="W41" s="489">
        <v>19100000</v>
      </c>
      <c r="X41" s="489">
        <v>0</v>
      </c>
      <c r="Y41" s="489">
        <v>68200000</v>
      </c>
      <c r="Z41" s="489">
        <v>87300000</v>
      </c>
      <c r="AA41" s="26"/>
      <c r="AB41" s="26"/>
      <c r="AC41" s="26"/>
      <c r="AD41" s="26"/>
      <c r="AE41" s="26"/>
    </row>
    <row r="42" spans="1:31" ht="12.4" customHeight="1" x14ac:dyDescent="0.2">
      <c r="A42" s="7"/>
      <c r="B42" s="482" t="s">
        <v>98</v>
      </c>
      <c r="C42" s="11">
        <v>19700000</v>
      </c>
      <c r="D42" s="11">
        <v>42300000</v>
      </c>
      <c r="E42" s="11">
        <v>11700000</v>
      </c>
      <c r="F42" s="11">
        <v>73800000</v>
      </c>
      <c r="G42" s="180"/>
      <c r="H42" s="11">
        <v>21300000</v>
      </c>
      <c r="I42" s="11">
        <v>50100000</v>
      </c>
      <c r="J42" s="11">
        <v>13700000</v>
      </c>
      <c r="K42" s="11">
        <v>85100000</v>
      </c>
      <c r="L42" s="180"/>
      <c r="M42" s="310">
        <v>21600000</v>
      </c>
      <c r="N42" s="310">
        <v>49400000</v>
      </c>
      <c r="O42" s="310">
        <v>13200000</v>
      </c>
      <c r="P42" s="309">
        <v>84100000</v>
      </c>
      <c r="Q42" s="180"/>
      <c r="R42" s="10">
        <v>22900000</v>
      </c>
      <c r="S42" s="10">
        <v>54600000</v>
      </c>
      <c r="T42" s="10">
        <v>12800000</v>
      </c>
      <c r="U42" s="11">
        <v>90300000</v>
      </c>
      <c r="V42" s="180"/>
      <c r="W42" s="11">
        <v>85500000</v>
      </c>
      <c r="X42" s="11">
        <v>196400000</v>
      </c>
      <c r="Y42" s="11">
        <v>51300000</v>
      </c>
      <c r="Z42" s="11">
        <v>333300000</v>
      </c>
      <c r="AA42" s="7"/>
      <c r="AB42" s="7"/>
      <c r="AC42" s="7"/>
      <c r="AD42" s="7"/>
      <c r="AE42" s="7"/>
    </row>
    <row r="43" spans="1:31" ht="12.4" customHeight="1" x14ac:dyDescent="0.2">
      <c r="A43" s="462"/>
      <c r="B43" s="460" t="s">
        <v>99</v>
      </c>
      <c r="C43" s="19">
        <v>37100000</v>
      </c>
      <c r="D43" s="19">
        <v>44500000</v>
      </c>
      <c r="E43" s="19">
        <v>42200000</v>
      </c>
      <c r="F43" s="19">
        <v>123800000</v>
      </c>
      <c r="G43" s="85"/>
      <c r="H43" s="19">
        <v>41500000</v>
      </c>
      <c r="I43" s="19">
        <v>50900000</v>
      </c>
      <c r="J43" s="19">
        <v>35400000</v>
      </c>
      <c r="K43" s="19">
        <v>127800000</v>
      </c>
      <c r="L43" s="85"/>
      <c r="M43" s="297">
        <v>41800000</v>
      </c>
      <c r="N43" s="297">
        <v>46000000</v>
      </c>
      <c r="O43" s="297">
        <v>40100000</v>
      </c>
      <c r="P43" s="296">
        <v>128000000</v>
      </c>
      <c r="Q43" s="85"/>
      <c r="R43" s="15">
        <v>44500000</v>
      </c>
      <c r="S43" s="15">
        <v>46600000</v>
      </c>
      <c r="T43" s="15">
        <v>35000000</v>
      </c>
      <c r="U43" s="19">
        <v>126000000</v>
      </c>
      <c r="V43" s="85"/>
      <c r="W43" s="19">
        <v>164900000</v>
      </c>
      <c r="X43" s="19">
        <v>188000000</v>
      </c>
      <c r="Y43" s="19">
        <v>152700000</v>
      </c>
      <c r="Z43" s="19">
        <v>505700000</v>
      </c>
      <c r="AA43" s="462"/>
      <c r="AB43" s="462"/>
      <c r="AC43" s="462"/>
      <c r="AD43" s="462"/>
      <c r="AE43" s="462"/>
    </row>
    <row r="44" spans="1:31" ht="12.4" customHeight="1" x14ac:dyDescent="0.2">
      <c r="A44" s="26"/>
      <c r="B44" s="478" t="s">
        <v>100</v>
      </c>
      <c r="C44" s="164">
        <v>800000</v>
      </c>
      <c r="D44" s="164">
        <v>0</v>
      </c>
      <c r="E44" s="164">
        <v>1700000</v>
      </c>
      <c r="F44" s="164">
        <v>2500000</v>
      </c>
      <c r="G44" s="301"/>
      <c r="H44" s="164">
        <v>900000</v>
      </c>
      <c r="I44" s="164">
        <v>300000</v>
      </c>
      <c r="J44" s="164">
        <v>2000000</v>
      </c>
      <c r="K44" s="164">
        <v>3200000</v>
      </c>
      <c r="L44" s="301"/>
      <c r="M44" s="308">
        <v>900000</v>
      </c>
      <c r="N44" s="294">
        <v>0</v>
      </c>
      <c r="O44" s="308">
        <v>2000000</v>
      </c>
      <c r="P44" s="307">
        <v>3000000</v>
      </c>
      <c r="Q44" s="301"/>
      <c r="R44" s="39">
        <v>800000</v>
      </c>
      <c r="S44" s="164">
        <v>0</v>
      </c>
      <c r="T44" s="39">
        <v>2100000</v>
      </c>
      <c r="U44" s="165">
        <v>2900000</v>
      </c>
      <c r="V44" s="301"/>
      <c r="W44" s="164">
        <v>3400000</v>
      </c>
      <c r="X44" s="164">
        <v>300000</v>
      </c>
      <c r="Y44" s="164">
        <v>7900000</v>
      </c>
      <c r="Z44" s="164">
        <v>11600000</v>
      </c>
      <c r="AA44" s="26"/>
      <c r="AB44" s="26"/>
      <c r="AC44" s="26"/>
      <c r="AD44" s="26"/>
      <c r="AE44" s="26"/>
    </row>
    <row r="45" spans="1:31" ht="12.4" customHeight="1" x14ac:dyDescent="0.2">
      <c r="A45" s="604" t="s">
        <v>101</v>
      </c>
      <c r="B45" s="605"/>
      <c r="C45" s="166">
        <v>90100000</v>
      </c>
      <c r="D45" s="166">
        <v>168200000</v>
      </c>
      <c r="E45" s="166">
        <v>106400000</v>
      </c>
      <c r="F45" s="166">
        <v>364600000</v>
      </c>
      <c r="G45" s="183"/>
      <c r="H45" s="166">
        <v>98600000</v>
      </c>
      <c r="I45" s="166">
        <v>200400000</v>
      </c>
      <c r="J45" s="166">
        <v>95500000</v>
      </c>
      <c r="K45" s="166">
        <v>394500000</v>
      </c>
      <c r="L45" s="183"/>
      <c r="M45" s="306">
        <v>97300000</v>
      </c>
      <c r="N45" s="306">
        <v>198200000</v>
      </c>
      <c r="O45" s="306">
        <v>103800000</v>
      </c>
      <c r="P45" s="305">
        <v>399300000</v>
      </c>
      <c r="Q45" s="183"/>
      <c r="R45" s="169">
        <v>104800000</v>
      </c>
      <c r="S45" s="169">
        <v>211900000</v>
      </c>
      <c r="T45" s="169">
        <v>104900000</v>
      </c>
      <c r="U45" s="168">
        <v>421700000</v>
      </c>
      <c r="V45" s="183"/>
      <c r="W45" s="166">
        <v>390800000</v>
      </c>
      <c r="X45" s="166">
        <v>778700000</v>
      </c>
      <c r="Y45" s="166">
        <v>410600000</v>
      </c>
      <c r="Z45" s="166">
        <v>1580100000</v>
      </c>
      <c r="AA45" s="125"/>
      <c r="AB45" s="125"/>
      <c r="AC45" s="125"/>
      <c r="AD45" s="125"/>
      <c r="AE45" s="125"/>
    </row>
    <row r="46" spans="1:31" ht="12.4" customHeight="1" x14ac:dyDescent="0.2">
      <c r="A46" s="26"/>
      <c r="B46" s="26"/>
      <c r="C46" s="484"/>
      <c r="D46" s="484"/>
      <c r="E46" s="484"/>
      <c r="F46" s="13"/>
      <c r="G46" s="84"/>
      <c r="H46" s="484"/>
      <c r="I46" s="484"/>
      <c r="J46" s="484"/>
      <c r="K46" s="13"/>
      <c r="L46" s="84"/>
      <c r="M46" s="299"/>
      <c r="N46" s="299"/>
      <c r="O46" s="299"/>
      <c r="P46" s="298"/>
      <c r="Q46" s="84"/>
      <c r="R46" s="484"/>
      <c r="S46" s="484"/>
      <c r="T46" s="484"/>
      <c r="U46" s="13"/>
      <c r="V46" s="84"/>
      <c r="W46" s="484"/>
      <c r="X46" s="484"/>
      <c r="Y46" s="484"/>
      <c r="Z46" s="13"/>
      <c r="AA46" s="26"/>
      <c r="AB46" s="26"/>
      <c r="AC46" s="26"/>
      <c r="AD46" s="26"/>
      <c r="AE46" s="26"/>
    </row>
    <row r="47" spans="1:31" ht="12.4" customHeight="1" x14ac:dyDescent="0.2">
      <c r="A47" s="26"/>
      <c r="B47" s="478" t="s">
        <v>102</v>
      </c>
      <c r="C47" s="489">
        <v>156600000</v>
      </c>
      <c r="D47" s="489">
        <v>58300000</v>
      </c>
      <c r="E47" s="489">
        <v>47700000</v>
      </c>
      <c r="F47" s="489">
        <v>262600000</v>
      </c>
      <c r="G47" s="84"/>
      <c r="H47" s="489">
        <v>143500000</v>
      </c>
      <c r="I47" s="489">
        <v>66000000</v>
      </c>
      <c r="J47" s="489">
        <v>49100000</v>
      </c>
      <c r="K47" s="489">
        <v>258600000</v>
      </c>
      <c r="L47" s="84"/>
      <c r="M47" s="297">
        <v>141000000</v>
      </c>
      <c r="N47" s="297">
        <v>61900000</v>
      </c>
      <c r="O47" s="297">
        <v>51200000</v>
      </c>
      <c r="P47" s="296">
        <v>254200000</v>
      </c>
      <c r="Q47" s="84"/>
      <c r="R47" s="15">
        <v>140600000</v>
      </c>
      <c r="S47" s="15">
        <v>65300000</v>
      </c>
      <c r="T47" s="15">
        <v>46900000</v>
      </c>
      <c r="U47" s="19">
        <v>252800000</v>
      </c>
      <c r="V47" s="84"/>
      <c r="W47" s="489">
        <v>581700000</v>
      </c>
      <c r="X47" s="489">
        <v>251600000</v>
      </c>
      <c r="Y47" s="489">
        <v>194900000</v>
      </c>
      <c r="Z47" s="489">
        <v>1028200000</v>
      </c>
      <c r="AA47" s="26"/>
      <c r="AB47" s="26"/>
      <c r="AC47" s="26"/>
      <c r="AD47" s="26"/>
      <c r="AE47" s="26"/>
    </row>
    <row r="48" spans="1:31" ht="12.4" customHeight="1" x14ac:dyDescent="0.2">
      <c r="A48" s="26"/>
      <c r="B48" s="478" t="s">
        <v>103</v>
      </c>
      <c r="C48" s="489">
        <v>23700000</v>
      </c>
      <c r="D48" s="489">
        <v>72800000</v>
      </c>
      <c r="E48" s="489">
        <v>8600000</v>
      </c>
      <c r="F48" s="489">
        <v>105100000</v>
      </c>
      <c r="G48" s="84"/>
      <c r="H48" s="489">
        <v>26200000</v>
      </c>
      <c r="I48" s="489">
        <v>83800000</v>
      </c>
      <c r="J48" s="489">
        <v>7500000</v>
      </c>
      <c r="K48" s="489">
        <v>117600000</v>
      </c>
      <c r="L48" s="84"/>
      <c r="M48" s="302">
        <v>33300000</v>
      </c>
      <c r="N48" s="302">
        <v>84900000</v>
      </c>
      <c r="O48" s="291">
        <v>8300000</v>
      </c>
      <c r="P48" s="291">
        <v>126500000</v>
      </c>
      <c r="Q48" s="84"/>
      <c r="R48" s="488">
        <v>30900000</v>
      </c>
      <c r="S48" s="488">
        <v>88400000</v>
      </c>
      <c r="T48" s="489">
        <v>11200000</v>
      </c>
      <c r="U48" s="489">
        <v>130400000</v>
      </c>
      <c r="V48" s="84"/>
      <c r="W48" s="489">
        <v>114100000</v>
      </c>
      <c r="X48" s="489">
        <v>329900000</v>
      </c>
      <c r="Y48" s="489">
        <v>35600000</v>
      </c>
      <c r="Z48" s="489">
        <v>479600000</v>
      </c>
      <c r="AA48" s="26"/>
      <c r="AB48" s="26"/>
      <c r="AC48" s="26"/>
      <c r="AD48" s="26"/>
      <c r="AE48" s="26"/>
    </row>
    <row r="49" spans="1:31" ht="12.4" customHeight="1" x14ac:dyDescent="0.2">
      <c r="A49" s="125"/>
      <c r="B49" s="486" t="s">
        <v>104</v>
      </c>
      <c r="C49" s="181">
        <v>18200000</v>
      </c>
      <c r="D49" s="181">
        <v>4900000</v>
      </c>
      <c r="E49" s="181">
        <v>2100000</v>
      </c>
      <c r="F49" s="181">
        <v>25200000</v>
      </c>
      <c r="G49" s="174"/>
      <c r="H49" s="181">
        <v>19400000</v>
      </c>
      <c r="I49" s="181">
        <v>5300000</v>
      </c>
      <c r="J49" s="181">
        <v>1400000</v>
      </c>
      <c r="K49" s="181">
        <v>26100000</v>
      </c>
      <c r="L49" s="174"/>
      <c r="M49" s="304">
        <v>20400000</v>
      </c>
      <c r="N49" s="303">
        <v>5500000</v>
      </c>
      <c r="O49" s="303">
        <v>1500000</v>
      </c>
      <c r="P49" s="303">
        <v>27400000</v>
      </c>
      <c r="Q49" s="174"/>
      <c r="R49" s="182">
        <v>18400000</v>
      </c>
      <c r="S49" s="181">
        <v>5700000</v>
      </c>
      <c r="T49" s="181">
        <v>1400000</v>
      </c>
      <c r="U49" s="181">
        <v>25400000</v>
      </c>
      <c r="V49" s="174"/>
      <c r="W49" s="181">
        <v>76300000</v>
      </c>
      <c r="X49" s="181">
        <v>21500000</v>
      </c>
      <c r="Y49" s="181">
        <v>6400000</v>
      </c>
      <c r="Z49" s="181">
        <v>104200000</v>
      </c>
      <c r="AA49" s="125"/>
      <c r="AB49" s="125"/>
      <c r="AC49" s="125"/>
      <c r="AD49" s="125"/>
      <c r="AE49" s="125"/>
    </row>
    <row r="50" spans="1:31" ht="12.4" customHeight="1" x14ac:dyDescent="0.2">
      <c r="A50" s="7"/>
      <c r="B50" s="482" t="s">
        <v>105</v>
      </c>
      <c r="C50" s="489">
        <v>700000</v>
      </c>
      <c r="D50" s="489">
        <v>4200000</v>
      </c>
      <c r="E50" s="489">
        <v>20900000</v>
      </c>
      <c r="F50" s="489">
        <v>25800000</v>
      </c>
      <c r="G50" s="180"/>
      <c r="H50" s="489">
        <v>600000</v>
      </c>
      <c r="I50" s="489">
        <v>4400000</v>
      </c>
      <c r="J50" s="489">
        <v>21100000</v>
      </c>
      <c r="K50" s="489">
        <v>26000000</v>
      </c>
      <c r="L50" s="180"/>
      <c r="M50" s="302">
        <v>500000</v>
      </c>
      <c r="N50" s="302">
        <v>4200000</v>
      </c>
      <c r="O50" s="302">
        <v>23300000</v>
      </c>
      <c r="P50" s="291">
        <v>28000000</v>
      </c>
      <c r="Q50" s="180"/>
      <c r="R50" s="488">
        <v>800000</v>
      </c>
      <c r="S50" s="488">
        <v>4300000</v>
      </c>
      <c r="T50" s="488">
        <v>22500000</v>
      </c>
      <c r="U50" s="489">
        <v>27500000</v>
      </c>
      <c r="V50" s="180"/>
      <c r="W50" s="489">
        <v>2600000</v>
      </c>
      <c r="X50" s="489">
        <v>17000000</v>
      </c>
      <c r="Y50" s="489">
        <v>87800000</v>
      </c>
      <c r="Z50" s="489">
        <v>107400000</v>
      </c>
      <c r="AA50" s="7"/>
      <c r="AB50" s="7"/>
      <c r="AC50" s="7"/>
      <c r="AD50" s="7"/>
      <c r="AE50" s="7"/>
    </row>
    <row r="51" spans="1:31" ht="12.4" customHeight="1" x14ac:dyDescent="0.2">
      <c r="A51" s="26"/>
      <c r="B51" s="478" t="s">
        <v>106</v>
      </c>
      <c r="C51" s="489">
        <v>3100000</v>
      </c>
      <c r="D51" s="489">
        <v>0</v>
      </c>
      <c r="E51" s="489">
        <v>900000</v>
      </c>
      <c r="F51" s="489">
        <v>4000000</v>
      </c>
      <c r="G51" s="84"/>
      <c r="H51" s="489">
        <v>6500000</v>
      </c>
      <c r="I51" s="489">
        <v>0</v>
      </c>
      <c r="J51" s="489">
        <v>1200000</v>
      </c>
      <c r="K51" s="489">
        <v>7700000</v>
      </c>
      <c r="L51" s="84"/>
      <c r="M51" s="302">
        <v>10200000</v>
      </c>
      <c r="N51" s="302">
        <v>0</v>
      </c>
      <c r="O51" s="302">
        <v>1800000</v>
      </c>
      <c r="P51" s="291">
        <v>12000000</v>
      </c>
      <c r="Q51" s="84"/>
      <c r="R51" s="488">
        <v>15700000</v>
      </c>
      <c r="S51" s="488">
        <v>0</v>
      </c>
      <c r="T51" s="488">
        <v>1800000</v>
      </c>
      <c r="U51" s="489">
        <v>17500000</v>
      </c>
      <c r="V51" s="84"/>
      <c r="W51" s="489">
        <v>35600000</v>
      </c>
      <c r="X51" s="489">
        <v>0</v>
      </c>
      <c r="Y51" s="489">
        <v>5700000</v>
      </c>
      <c r="Z51" s="489">
        <v>41200000</v>
      </c>
      <c r="AA51" s="26"/>
      <c r="AB51" s="26"/>
      <c r="AC51" s="26"/>
      <c r="AD51" s="26"/>
      <c r="AE51" s="26"/>
    </row>
    <row r="52" spans="1:31" ht="12.4" customHeight="1" x14ac:dyDescent="0.2">
      <c r="A52" s="26"/>
      <c r="B52" s="478" t="s">
        <v>107</v>
      </c>
      <c r="C52" s="489">
        <v>500000</v>
      </c>
      <c r="D52" s="489">
        <v>0</v>
      </c>
      <c r="E52" s="489">
        <v>0</v>
      </c>
      <c r="F52" s="489">
        <v>500000</v>
      </c>
      <c r="G52" s="84"/>
      <c r="H52" s="489">
        <v>100000</v>
      </c>
      <c r="I52" s="489">
        <v>0</v>
      </c>
      <c r="J52" s="489">
        <v>0</v>
      </c>
      <c r="K52" s="489">
        <v>100000</v>
      </c>
      <c r="L52" s="84"/>
      <c r="M52" s="302">
        <v>100000</v>
      </c>
      <c r="N52" s="302">
        <v>0</v>
      </c>
      <c r="O52" s="302">
        <v>0</v>
      </c>
      <c r="P52" s="291">
        <v>100000</v>
      </c>
      <c r="Q52" s="84"/>
      <c r="R52" s="488">
        <v>200000</v>
      </c>
      <c r="S52" s="488">
        <v>0</v>
      </c>
      <c r="T52" s="488">
        <v>0</v>
      </c>
      <c r="U52" s="489">
        <v>200000</v>
      </c>
      <c r="V52" s="84"/>
      <c r="W52" s="489">
        <v>1000000</v>
      </c>
      <c r="X52" s="489">
        <v>0</v>
      </c>
      <c r="Y52" s="489">
        <v>0</v>
      </c>
      <c r="Z52" s="489">
        <v>1000000</v>
      </c>
      <c r="AA52" s="26"/>
      <c r="AB52" s="26"/>
      <c r="AC52" s="26"/>
      <c r="AD52" s="26"/>
      <c r="AE52" s="26"/>
    </row>
    <row r="53" spans="1:31" ht="12.4" customHeight="1" x14ac:dyDescent="0.2">
      <c r="A53" s="26"/>
      <c r="B53" s="478" t="s">
        <v>108</v>
      </c>
      <c r="C53" s="489"/>
      <c r="D53" s="489"/>
      <c r="E53" s="489"/>
      <c r="F53" s="489"/>
      <c r="G53" s="84"/>
      <c r="H53" s="489"/>
      <c r="I53" s="489"/>
      <c r="J53" s="489"/>
      <c r="K53" s="489"/>
      <c r="L53" s="84"/>
      <c r="M53" s="302"/>
      <c r="N53" s="302"/>
      <c r="O53" s="302"/>
      <c r="P53" s="291"/>
      <c r="Q53" s="84"/>
      <c r="R53" s="488">
        <v>0</v>
      </c>
      <c r="S53" s="488">
        <v>0</v>
      </c>
      <c r="T53" s="488">
        <v>0</v>
      </c>
      <c r="U53" s="489">
        <v>0</v>
      </c>
      <c r="V53" s="84"/>
      <c r="W53" s="489">
        <v>0</v>
      </c>
      <c r="X53" s="489">
        <v>0</v>
      </c>
      <c r="Y53" s="489">
        <v>0</v>
      </c>
      <c r="Z53" s="489">
        <v>0</v>
      </c>
      <c r="AA53" s="26"/>
      <c r="AB53" s="26"/>
      <c r="AC53" s="26"/>
      <c r="AD53" s="26"/>
      <c r="AE53" s="26"/>
    </row>
    <row r="54" spans="1:31" ht="12.4" customHeight="1" x14ac:dyDescent="0.2">
      <c r="A54" s="26"/>
      <c r="B54" s="478" t="s">
        <v>109</v>
      </c>
      <c r="C54" s="164">
        <v>0</v>
      </c>
      <c r="D54" s="164">
        <v>0</v>
      </c>
      <c r="E54" s="164">
        <v>0</v>
      </c>
      <c r="F54" s="164">
        <v>0</v>
      </c>
      <c r="G54" s="301"/>
      <c r="H54" s="164">
        <v>0</v>
      </c>
      <c r="I54" s="164">
        <v>0</v>
      </c>
      <c r="J54" s="164">
        <v>0</v>
      </c>
      <c r="K54" s="164">
        <v>0</v>
      </c>
      <c r="L54" s="301"/>
      <c r="M54" s="295">
        <v>0</v>
      </c>
      <c r="N54" s="294">
        <v>0</v>
      </c>
      <c r="O54" s="295">
        <v>0</v>
      </c>
      <c r="P54" s="294">
        <v>0</v>
      </c>
      <c r="Q54" s="301"/>
      <c r="R54" s="201">
        <v>0</v>
      </c>
      <c r="S54" s="164">
        <v>0</v>
      </c>
      <c r="T54" s="201">
        <v>0</v>
      </c>
      <c r="U54" s="164">
        <v>0</v>
      </c>
      <c r="V54" s="301"/>
      <c r="W54" s="164">
        <v>0</v>
      </c>
      <c r="X54" s="164">
        <v>0</v>
      </c>
      <c r="Y54" s="164">
        <v>0</v>
      </c>
      <c r="Z54" s="164">
        <v>0</v>
      </c>
      <c r="AA54" s="26"/>
      <c r="AB54" s="26"/>
      <c r="AC54" s="26"/>
      <c r="AD54" s="26"/>
      <c r="AE54" s="26"/>
    </row>
    <row r="55" spans="1:31" ht="12" customHeight="1" x14ac:dyDescent="0.2">
      <c r="A55" s="585" t="s">
        <v>110</v>
      </c>
      <c r="B55" s="522"/>
      <c r="C55" s="166">
        <v>202800000</v>
      </c>
      <c r="D55" s="166">
        <v>140300000</v>
      </c>
      <c r="E55" s="166">
        <v>80200000</v>
      </c>
      <c r="F55" s="166">
        <v>423300000</v>
      </c>
      <c r="G55" s="300"/>
      <c r="H55" s="166">
        <v>196200000</v>
      </c>
      <c r="I55" s="166">
        <v>159500000</v>
      </c>
      <c r="J55" s="166">
        <v>80400000</v>
      </c>
      <c r="K55" s="166">
        <v>436100000</v>
      </c>
      <c r="L55" s="300"/>
      <c r="M55" s="293">
        <v>205500000</v>
      </c>
      <c r="N55" s="293">
        <v>156600000</v>
      </c>
      <c r="O55" s="293">
        <v>86200000</v>
      </c>
      <c r="P55" s="292">
        <v>448300000</v>
      </c>
      <c r="Q55" s="300"/>
      <c r="R55" s="169">
        <v>206600000</v>
      </c>
      <c r="S55" s="169">
        <v>163600000</v>
      </c>
      <c r="T55" s="169">
        <v>83700000</v>
      </c>
      <c r="U55" s="168">
        <v>453900000</v>
      </c>
      <c r="V55" s="300"/>
      <c r="W55" s="166">
        <v>811200000</v>
      </c>
      <c r="X55" s="166">
        <v>620000000</v>
      </c>
      <c r="Y55" s="166">
        <v>330400000</v>
      </c>
      <c r="Z55" s="166">
        <v>1761600000</v>
      </c>
      <c r="AA55" s="26"/>
      <c r="AB55" s="26"/>
      <c r="AC55" s="26"/>
      <c r="AD55" s="26"/>
      <c r="AE55" s="26"/>
    </row>
    <row r="56" spans="1:31" ht="12.4" customHeight="1" x14ac:dyDescent="0.2">
      <c r="A56" s="7"/>
      <c r="B56" s="7"/>
      <c r="C56" s="19"/>
      <c r="D56" s="19"/>
      <c r="E56" s="19"/>
      <c r="F56" s="19"/>
      <c r="G56" s="7"/>
      <c r="H56" s="19"/>
      <c r="I56" s="19"/>
      <c r="J56" s="19"/>
      <c r="K56" s="19"/>
      <c r="L56" s="7"/>
      <c r="M56" s="299"/>
      <c r="N56" s="299"/>
      <c r="O56" s="299"/>
      <c r="P56" s="298"/>
      <c r="Q56" s="7"/>
      <c r="R56" s="484"/>
      <c r="S56" s="484"/>
      <c r="T56" s="484"/>
      <c r="U56" s="13"/>
      <c r="V56" s="7"/>
      <c r="W56" s="19"/>
      <c r="X56" s="19"/>
      <c r="Y56" s="19"/>
      <c r="Z56" s="19"/>
      <c r="AA56" s="7"/>
      <c r="AB56" s="7"/>
      <c r="AC56" s="7"/>
      <c r="AD56" s="7"/>
      <c r="AE56" s="7"/>
    </row>
    <row r="57" spans="1:31" ht="12.4" customHeight="1" x14ac:dyDescent="0.2">
      <c r="A57" s="462"/>
      <c r="B57" s="460" t="s">
        <v>111</v>
      </c>
      <c r="C57" s="489">
        <v>100000</v>
      </c>
      <c r="D57" s="489">
        <v>0</v>
      </c>
      <c r="E57" s="489">
        <v>34700000</v>
      </c>
      <c r="F57" s="489">
        <v>34700000</v>
      </c>
      <c r="G57" s="85"/>
      <c r="H57" s="489">
        <v>100000</v>
      </c>
      <c r="I57" s="489">
        <v>0</v>
      </c>
      <c r="J57" s="489">
        <v>17300000</v>
      </c>
      <c r="K57" s="489">
        <v>17400000</v>
      </c>
      <c r="L57" s="85"/>
      <c r="M57" s="297">
        <v>100000</v>
      </c>
      <c r="N57" s="291">
        <v>0</v>
      </c>
      <c r="O57" s="297">
        <v>23700000</v>
      </c>
      <c r="P57" s="296">
        <v>23700000</v>
      </c>
      <c r="Q57" s="85"/>
      <c r="R57" s="15">
        <v>0</v>
      </c>
      <c r="S57" s="489">
        <v>0</v>
      </c>
      <c r="T57" s="15">
        <v>13700000</v>
      </c>
      <c r="U57" s="19">
        <v>13800000</v>
      </c>
      <c r="V57" s="85"/>
      <c r="W57" s="489">
        <v>300000</v>
      </c>
      <c r="X57" s="489">
        <v>0</v>
      </c>
      <c r="Y57" s="489">
        <v>89300000</v>
      </c>
      <c r="Z57" s="489">
        <v>89600000</v>
      </c>
      <c r="AA57" s="462"/>
      <c r="AB57" s="462"/>
      <c r="AC57" s="462"/>
      <c r="AD57" s="462"/>
      <c r="AE57" s="462"/>
    </row>
    <row r="58" spans="1:31" ht="12.4" customHeight="1" x14ac:dyDescent="0.2">
      <c r="A58" s="462"/>
      <c r="B58" s="460" t="s">
        <v>112</v>
      </c>
      <c r="C58" s="164">
        <v>2300000</v>
      </c>
      <c r="D58" s="164">
        <v>0</v>
      </c>
      <c r="E58" s="164">
        <v>23100000</v>
      </c>
      <c r="F58" s="164">
        <v>25400000</v>
      </c>
      <c r="G58" s="209"/>
      <c r="H58" s="164">
        <v>2300000</v>
      </c>
      <c r="I58" s="164">
        <v>0</v>
      </c>
      <c r="J58" s="164">
        <v>19600000</v>
      </c>
      <c r="K58" s="164">
        <v>22000000</v>
      </c>
      <c r="L58" s="209"/>
      <c r="M58" s="295">
        <v>3700000</v>
      </c>
      <c r="N58" s="294">
        <v>0</v>
      </c>
      <c r="O58" s="295">
        <v>22800000</v>
      </c>
      <c r="P58" s="294">
        <v>26500000</v>
      </c>
      <c r="Q58" s="209"/>
      <c r="R58" s="201">
        <v>11200000</v>
      </c>
      <c r="S58" s="164">
        <v>0</v>
      </c>
      <c r="T58" s="201">
        <v>15600000</v>
      </c>
      <c r="U58" s="164">
        <v>26900000</v>
      </c>
      <c r="V58" s="209"/>
      <c r="W58" s="164">
        <v>19500000</v>
      </c>
      <c r="X58" s="164">
        <v>0</v>
      </c>
      <c r="Y58" s="164">
        <v>81200000</v>
      </c>
      <c r="Z58" s="164">
        <v>100800000</v>
      </c>
      <c r="AA58" s="462"/>
      <c r="AB58" s="462"/>
      <c r="AC58" s="462"/>
      <c r="AD58" s="462"/>
      <c r="AE58" s="462"/>
    </row>
    <row r="59" spans="1:31" ht="12.4" customHeight="1" x14ac:dyDescent="0.2">
      <c r="A59" s="520" t="s">
        <v>113</v>
      </c>
      <c r="B59" s="512"/>
      <c r="C59" s="166">
        <v>2300000</v>
      </c>
      <c r="D59" s="166">
        <v>0</v>
      </c>
      <c r="E59" s="166">
        <v>57800000</v>
      </c>
      <c r="F59" s="166">
        <v>60100000</v>
      </c>
      <c r="G59" s="290"/>
      <c r="H59" s="166">
        <v>2400000</v>
      </c>
      <c r="I59" s="166">
        <v>0</v>
      </c>
      <c r="J59" s="166">
        <v>36900000</v>
      </c>
      <c r="K59" s="166">
        <v>39400000</v>
      </c>
      <c r="L59" s="290"/>
      <c r="M59" s="293">
        <v>3700000</v>
      </c>
      <c r="N59" s="293">
        <v>0</v>
      </c>
      <c r="O59" s="293">
        <v>46500000</v>
      </c>
      <c r="P59" s="292">
        <v>50200000</v>
      </c>
      <c r="Q59" s="290"/>
      <c r="R59" s="202">
        <v>11300000</v>
      </c>
      <c r="S59" s="202">
        <v>0</v>
      </c>
      <c r="T59" s="202">
        <v>29400000</v>
      </c>
      <c r="U59" s="166">
        <v>40600000</v>
      </c>
      <c r="V59" s="290"/>
      <c r="W59" s="166">
        <v>19800000</v>
      </c>
      <c r="X59" s="166">
        <v>0</v>
      </c>
      <c r="Y59" s="166">
        <v>170600000</v>
      </c>
      <c r="Z59" s="166">
        <v>190400000</v>
      </c>
      <c r="AA59" s="462"/>
      <c r="AB59" s="462"/>
      <c r="AC59" s="462"/>
      <c r="AD59" s="462"/>
      <c r="AE59" s="462"/>
    </row>
    <row r="60" spans="1:31" ht="12.4" customHeight="1" x14ac:dyDescent="0.2">
      <c r="A60" s="462"/>
      <c r="B60" s="462"/>
      <c r="C60" s="489"/>
      <c r="D60" s="489"/>
      <c r="E60" s="489"/>
      <c r="F60" s="489"/>
      <c r="G60" s="290"/>
      <c r="H60" s="489"/>
      <c r="I60" s="489"/>
      <c r="J60" s="489"/>
      <c r="K60" s="489"/>
      <c r="L60" s="290"/>
      <c r="M60" s="291"/>
      <c r="N60" s="291"/>
      <c r="O60" s="291"/>
      <c r="P60" s="291"/>
      <c r="Q60" s="290"/>
      <c r="R60" s="489"/>
      <c r="S60" s="489"/>
      <c r="T60" s="489"/>
      <c r="U60" s="489"/>
      <c r="V60" s="290"/>
      <c r="W60" s="489"/>
      <c r="X60" s="489"/>
      <c r="Y60" s="489"/>
      <c r="Z60" s="489"/>
      <c r="AA60" s="462"/>
      <c r="AB60" s="462"/>
      <c r="AC60" s="462"/>
      <c r="AD60" s="462"/>
      <c r="AE60" s="462"/>
    </row>
    <row r="61" spans="1:31" ht="12.4" customHeight="1" thickBot="1" x14ac:dyDescent="0.25">
      <c r="A61" s="613" t="s">
        <v>114</v>
      </c>
      <c r="B61" s="614"/>
      <c r="C61" s="160">
        <v>765300000</v>
      </c>
      <c r="D61" s="160">
        <v>504500000</v>
      </c>
      <c r="E61" s="160">
        <v>669400000</v>
      </c>
      <c r="F61" s="160">
        <v>1939200000</v>
      </c>
      <c r="G61" s="288"/>
      <c r="H61" s="160">
        <v>825800000</v>
      </c>
      <c r="I61" s="160">
        <v>604300000</v>
      </c>
      <c r="J61" s="160">
        <v>691900000</v>
      </c>
      <c r="K61" s="160">
        <v>2122000000</v>
      </c>
      <c r="L61" s="288"/>
      <c r="M61" s="289">
        <v>884700000</v>
      </c>
      <c r="N61" s="289">
        <v>598900000</v>
      </c>
      <c r="O61" s="289">
        <v>682500000</v>
      </c>
      <c r="P61" s="289">
        <v>2166100000</v>
      </c>
      <c r="Q61" s="288"/>
      <c r="R61" s="160">
        <v>914800000</v>
      </c>
      <c r="S61" s="160">
        <v>631800000</v>
      </c>
      <c r="T61" s="160">
        <v>737800000</v>
      </c>
      <c r="U61" s="160">
        <v>2284400000</v>
      </c>
      <c r="V61" s="288"/>
      <c r="W61" s="160">
        <v>3390600000</v>
      </c>
      <c r="X61" s="160">
        <v>2339500000</v>
      </c>
      <c r="Y61" s="160">
        <v>2781600000</v>
      </c>
      <c r="Z61" s="160">
        <v>8511700000</v>
      </c>
      <c r="AA61" s="287"/>
      <c r="AB61" s="287"/>
      <c r="AC61" s="287"/>
      <c r="AD61" s="287"/>
      <c r="AE61" s="287"/>
    </row>
    <row r="62" spans="1:31" ht="12.4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81"/>
      <c r="S62" s="181"/>
      <c r="T62" s="181"/>
      <c r="U62" s="181"/>
      <c r="V62" s="7"/>
      <c r="W62" s="7"/>
      <c r="X62" s="7"/>
      <c r="Y62" s="7"/>
      <c r="Z62" s="9"/>
      <c r="AA62" s="7"/>
      <c r="AB62" s="7"/>
      <c r="AC62" s="7"/>
      <c r="AD62" s="7"/>
      <c r="AE62" s="7"/>
    </row>
    <row r="63" spans="1:31" ht="12.4" customHeight="1" x14ac:dyDescent="0.2">
      <c r="A63" s="585" t="s">
        <v>119</v>
      </c>
      <c r="B63" s="518"/>
      <c r="C63" s="518"/>
      <c r="D63" s="518"/>
      <c r="E63" s="518"/>
      <c r="F63" s="518"/>
      <c r="G63" s="518"/>
      <c r="H63" s="518"/>
      <c r="I63" s="518"/>
      <c r="J63" s="518"/>
      <c r="K63" s="518"/>
      <c r="L63" s="518"/>
      <c r="M63" s="518"/>
      <c r="N63" s="518"/>
      <c r="O63" s="518"/>
      <c r="P63" s="518"/>
      <c r="Q63" s="518"/>
      <c r="R63" s="547"/>
      <c r="S63" s="547"/>
      <c r="T63" s="547"/>
      <c r="U63" s="462"/>
      <c r="V63" s="462"/>
      <c r="W63" s="462"/>
      <c r="X63" s="286"/>
      <c r="Y63" s="286"/>
      <c r="Z63" s="286"/>
      <c r="AA63" s="285"/>
      <c r="AB63" s="285"/>
      <c r="AC63" s="285"/>
      <c r="AD63" s="285"/>
      <c r="AE63" s="285"/>
    </row>
    <row r="64" spans="1:31" ht="12.4" customHeight="1" x14ac:dyDescent="0.2">
      <c r="A64" s="462"/>
      <c r="B64" s="462"/>
      <c r="C64" s="165"/>
      <c r="D64" s="165"/>
      <c r="E64" s="165"/>
      <c r="F64" s="165"/>
      <c r="G64" s="165"/>
      <c r="H64" s="165"/>
      <c r="I64" s="462"/>
      <c r="J64" s="462"/>
      <c r="K64" s="462"/>
      <c r="L64" s="476"/>
      <c r="M64" s="462"/>
      <c r="N64" s="462"/>
      <c r="O64" s="462"/>
      <c r="P64" s="476"/>
      <c r="Q64" s="462"/>
      <c r="R64" s="462"/>
      <c r="S64" s="462"/>
      <c r="T64" s="476"/>
      <c r="U64" s="462"/>
      <c r="V64" s="462"/>
      <c r="W64" s="462"/>
      <c r="X64" s="476"/>
      <c r="Y64" s="462"/>
      <c r="Z64" s="462"/>
      <c r="AA64" s="462"/>
      <c r="AB64" s="462"/>
      <c r="AC64" s="462"/>
      <c r="AD64" s="462"/>
      <c r="AE64" s="462"/>
    </row>
    <row r="65" spans="1:31" ht="12.4" customHeight="1" x14ac:dyDescent="0.2">
      <c r="A65" s="585" t="s">
        <v>120</v>
      </c>
      <c r="B65" s="511"/>
      <c r="C65" s="515"/>
      <c r="D65" s="515"/>
      <c r="E65" s="515"/>
      <c r="F65" s="515"/>
      <c r="G65" s="515"/>
      <c r="H65" s="515"/>
      <c r="I65" s="511"/>
      <c r="J65" s="511"/>
      <c r="K65" s="511"/>
      <c r="L65" s="579"/>
      <c r="M65" s="511"/>
      <c r="N65" s="511"/>
      <c r="O65" s="511"/>
      <c r="P65" s="579"/>
      <c r="Q65" s="511"/>
      <c r="R65" s="511"/>
      <c r="S65" s="511"/>
      <c r="T65" s="579"/>
      <c r="U65" s="462"/>
      <c r="V65" s="462"/>
      <c r="W65" s="462"/>
      <c r="X65" s="286"/>
      <c r="Y65" s="286"/>
      <c r="Z65" s="286"/>
      <c r="AA65" s="285"/>
      <c r="AB65" s="285"/>
      <c r="AC65" s="285"/>
      <c r="AD65" s="285"/>
      <c r="AE65" s="285"/>
    </row>
    <row r="66" spans="1:31" ht="12.4" customHeight="1" x14ac:dyDescent="0.2">
      <c r="A66" s="462"/>
      <c r="B66" s="462"/>
      <c r="C66" s="484"/>
      <c r="D66" s="484"/>
      <c r="E66" s="484"/>
      <c r="F66" s="484"/>
      <c r="G66" s="484"/>
      <c r="H66" s="484"/>
      <c r="I66" s="462"/>
      <c r="J66" s="462"/>
      <c r="K66" s="462"/>
      <c r="L66" s="462"/>
      <c r="M66" s="462"/>
      <c r="N66" s="462"/>
      <c r="O66" s="462"/>
      <c r="P66" s="462"/>
      <c r="Q66" s="462"/>
      <c r="R66" s="462"/>
      <c r="S66" s="462"/>
      <c r="T66" s="462"/>
      <c r="U66" s="476"/>
      <c r="V66" s="462"/>
      <c r="W66" s="462"/>
      <c r="X66" s="462"/>
      <c r="Y66" s="462"/>
      <c r="Z66" s="462"/>
      <c r="AA66" s="462"/>
      <c r="AB66" s="462"/>
      <c r="AC66" s="462"/>
      <c r="AD66" s="462"/>
      <c r="AE66" s="476"/>
    </row>
    <row r="67" spans="1:31" ht="12.4" customHeight="1" x14ac:dyDescent="0.2">
      <c r="A67" s="585" t="s">
        <v>121</v>
      </c>
      <c r="B67" s="511"/>
      <c r="C67" s="515"/>
      <c r="D67" s="515"/>
      <c r="E67" s="515"/>
      <c r="F67" s="515"/>
      <c r="G67" s="515"/>
      <c r="H67" s="515"/>
      <c r="I67" s="511"/>
      <c r="J67" s="511"/>
      <c r="K67" s="511"/>
      <c r="L67" s="579"/>
      <c r="M67" s="511"/>
      <c r="N67" s="511"/>
      <c r="O67" s="511"/>
      <c r="P67" s="579"/>
      <c r="Q67" s="511"/>
      <c r="R67" s="511"/>
      <c r="S67" s="511"/>
      <c r="T67" s="579"/>
      <c r="U67" s="462"/>
      <c r="V67" s="462"/>
      <c r="W67" s="462"/>
      <c r="X67" s="286"/>
      <c r="Y67" s="286"/>
      <c r="Z67" s="286"/>
      <c r="AA67" s="285"/>
      <c r="AB67" s="285"/>
      <c r="AC67" s="285"/>
      <c r="AD67" s="285"/>
      <c r="AE67" s="285"/>
    </row>
    <row r="68" spans="1:31" ht="13.9" customHeight="1" x14ac:dyDescent="0.2">
      <c r="A68" s="462"/>
      <c r="B68" s="462"/>
      <c r="C68" s="164"/>
      <c r="D68" s="164"/>
      <c r="E68" s="164"/>
      <c r="F68" s="164"/>
      <c r="G68" s="164"/>
      <c r="H68" s="164"/>
      <c r="I68" s="462"/>
      <c r="J68" s="462"/>
      <c r="K68" s="462"/>
      <c r="L68" s="476"/>
      <c r="M68" s="462"/>
      <c r="N68" s="462"/>
      <c r="O68" s="462"/>
      <c r="P68" s="476"/>
      <c r="Q68" s="462"/>
      <c r="R68" s="462"/>
      <c r="S68" s="462"/>
      <c r="T68" s="476"/>
      <c r="U68" s="462"/>
      <c r="V68" s="462"/>
      <c r="W68" s="462"/>
      <c r="X68" s="476"/>
      <c r="Y68" s="462"/>
      <c r="Z68" s="462"/>
      <c r="AA68" s="462"/>
      <c r="AB68" s="462"/>
      <c r="AC68" s="462"/>
      <c r="AD68" s="462"/>
      <c r="AE68" s="462"/>
    </row>
    <row r="69" spans="1:31" ht="18.75" customHeight="1" x14ac:dyDescent="0.2">
      <c r="A69" s="585" t="s">
        <v>155</v>
      </c>
      <c r="B69" s="511"/>
      <c r="C69" s="515"/>
      <c r="D69" s="515"/>
      <c r="E69" s="515"/>
      <c r="F69" s="515"/>
      <c r="G69" s="515"/>
      <c r="H69" s="515"/>
      <c r="I69" s="511"/>
      <c r="J69" s="511"/>
      <c r="K69" s="511"/>
      <c r="L69" s="579"/>
      <c r="M69" s="511"/>
      <c r="N69" s="511"/>
      <c r="O69" s="511"/>
      <c r="P69" s="579"/>
      <c r="Q69" s="511"/>
      <c r="R69" s="511"/>
      <c r="S69" s="511"/>
      <c r="T69" s="579"/>
      <c r="U69" s="462"/>
      <c r="V69" s="462"/>
      <c r="W69" s="462"/>
      <c r="X69" s="476"/>
      <c r="Y69" s="462"/>
      <c r="Z69" s="462"/>
      <c r="AA69" s="284"/>
      <c r="AB69" s="284"/>
      <c r="AC69" s="284"/>
      <c r="AD69" s="284"/>
      <c r="AE69" s="284"/>
    </row>
    <row r="70" spans="1:31" ht="18.75" customHeight="1" x14ac:dyDescent="0.2">
      <c r="A70" s="462"/>
      <c r="B70" s="462"/>
      <c r="C70" s="164"/>
      <c r="D70" s="164"/>
      <c r="E70" s="164"/>
      <c r="F70" s="164"/>
      <c r="G70" s="164"/>
      <c r="H70" s="164"/>
      <c r="I70" s="462"/>
      <c r="J70" s="462"/>
      <c r="K70" s="462"/>
      <c r="L70" s="476"/>
      <c r="M70" s="462"/>
      <c r="N70" s="462"/>
      <c r="O70" s="462"/>
      <c r="P70" s="476"/>
      <c r="Q70" s="462"/>
      <c r="R70" s="462"/>
      <c r="S70" s="462"/>
      <c r="T70" s="476"/>
      <c r="U70" s="462"/>
      <c r="V70" s="462"/>
      <c r="W70" s="462"/>
      <c r="X70" s="476"/>
      <c r="Y70" s="462"/>
      <c r="Z70" s="462"/>
      <c r="AA70" s="462"/>
      <c r="AB70" s="462"/>
      <c r="AC70" s="462"/>
      <c r="AD70" s="462"/>
      <c r="AE70" s="462"/>
    </row>
    <row r="71" spans="1:31" ht="18.75" customHeight="1" x14ac:dyDescent="0.2">
      <c r="A71" s="607" t="s">
        <v>34</v>
      </c>
      <c r="B71" s="522"/>
      <c r="C71" s="522"/>
      <c r="D71" s="522"/>
      <c r="E71" s="590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283"/>
      <c r="AB71" s="283"/>
      <c r="AC71" s="283"/>
      <c r="AD71" s="283"/>
      <c r="AE71" s="283"/>
    </row>
    <row r="72" spans="1:31" ht="18.75" customHeight="1" x14ac:dyDescent="0.2">
      <c r="A72" s="489"/>
      <c r="B72" s="489"/>
      <c r="C72" s="489"/>
      <c r="D72" s="489"/>
      <c r="E72" s="489"/>
      <c r="F72" s="489"/>
      <c r="G72" s="489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  <c r="T72" s="489"/>
      <c r="U72" s="489"/>
      <c r="V72" s="489"/>
      <c r="W72" s="489"/>
      <c r="X72" s="489"/>
      <c r="Y72" s="489"/>
      <c r="Z72" s="489"/>
      <c r="AA72" s="489"/>
      <c r="AB72" s="489"/>
      <c r="AC72" s="489"/>
      <c r="AD72" s="489"/>
      <c r="AE72" s="489"/>
    </row>
    <row r="73" spans="1:31" ht="18.75" customHeight="1" x14ac:dyDescent="0.2">
      <c r="A73" s="557" t="s">
        <v>156</v>
      </c>
      <c r="B73" s="590"/>
      <c r="C73" s="489"/>
      <c r="D73" s="489"/>
      <c r="E73" s="489"/>
      <c r="F73" s="489"/>
      <c r="G73" s="489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  <c r="T73" s="489"/>
      <c r="U73" s="489"/>
      <c r="V73" s="489"/>
      <c r="W73" s="489"/>
      <c r="X73" s="489"/>
      <c r="Y73" s="489"/>
      <c r="Z73" s="489"/>
      <c r="AA73" s="491"/>
      <c r="AB73" s="491"/>
      <c r="AC73" s="491"/>
      <c r="AD73" s="491"/>
      <c r="AE73" s="491"/>
    </row>
    <row r="74" spans="1:31" ht="18.75" customHeight="1" x14ac:dyDescent="0.2">
      <c r="A74" s="462"/>
      <c r="B74" s="462"/>
      <c r="C74" s="462"/>
      <c r="D74" s="462"/>
      <c r="E74" s="462"/>
      <c r="F74" s="462"/>
      <c r="G74" s="462"/>
      <c r="H74" s="462"/>
      <c r="I74" s="462"/>
      <c r="J74" s="462"/>
      <c r="K74" s="462"/>
      <c r="L74" s="462"/>
      <c r="M74" s="462"/>
      <c r="N74" s="462"/>
      <c r="O74" s="462"/>
      <c r="P74" s="462"/>
      <c r="Q74" s="462"/>
      <c r="R74" s="462"/>
      <c r="S74" s="462"/>
      <c r="T74" s="462"/>
      <c r="U74" s="462"/>
      <c r="V74" s="462"/>
      <c r="W74" s="462"/>
      <c r="X74" s="462"/>
      <c r="Y74" s="462"/>
      <c r="Z74" s="476"/>
      <c r="AA74" s="462"/>
      <c r="AB74" s="462"/>
      <c r="AC74" s="462"/>
      <c r="AD74" s="462"/>
      <c r="AE74" s="462"/>
    </row>
    <row r="75" spans="1:31" ht="18.75" customHeight="1" x14ac:dyDescent="0.2">
      <c r="A75" s="462"/>
      <c r="B75" s="462"/>
      <c r="C75" s="462"/>
      <c r="D75" s="462"/>
      <c r="E75" s="462"/>
      <c r="F75" s="462"/>
      <c r="G75" s="462"/>
      <c r="H75" s="462"/>
      <c r="I75" s="462"/>
      <c r="J75" s="462"/>
      <c r="K75" s="462"/>
      <c r="L75" s="462"/>
      <c r="M75" s="462"/>
      <c r="N75" s="462"/>
      <c r="O75" s="462"/>
      <c r="P75" s="462"/>
      <c r="Q75" s="462"/>
      <c r="R75" s="462"/>
      <c r="S75" s="462"/>
      <c r="T75" s="462"/>
      <c r="U75" s="462"/>
      <c r="V75" s="462"/>
      <c r="W75" s="462"/>
      <c r="X75" s="462"/>
      <c r="Y75" s="462"/>
      <c r="Z75" s="476"/>
      <c r="AA75" s="462"/>
      <c r="AB75" s="462"/>
      <c r="AC75" s="462"/>
      <c r="AD75" s="462"/>
      <c r="AE75" s="462"/>
    </row>
    <row r="76" spans="1:31" ht="18.75" customHeight="1" x14ac:dyDescent="0.2">
      <c r="A76" s="462"/>
      <c r="B76" s="462"/>
      <c r="C76" s="462"/>
      <c r="D76" s="462"/>
      <c r="E76" s="462"/>
      <c r="F76" s="462"/>
      <c r="G76" s="462"/>
      <c r="H76" s="462"/>
      <c r="I76" s="462"/>
      <c r="J76" s="462"/>
      <c r="K76" s="462"/>
      <c r="L76" s="462"/>
      <c r="M76" s="462"/>
      <c r="N76" s="462"/>
      <c r="O76" s="462"/>
      <c r="P76" s="462"/>
      <c r="Q76" s="462"/>
      <c r="R76" s="462"/>
      <c r="S76" s="462"/>
      <c r="T76" s="462"/>
      <c r="U76" s="462"/>
      <c r="V76" s="462"/>
      <c r="W76" s="462"/>
      <c r="X76" s="462"/>
      <c r="Y76" s="462"/>
      <c r="Z76" s="476"/>
      <c r="AA76" s="462"/>
      <c r="AB76" s="462"/>
      <c r="AC76" s="462"/>
      <c r="AD76" s="462"/>
      <c r="AE76" s="462"/>
    </row>
    <row r="77" spans="1:31" ht="18.75" customHeight="1" x14ac:dyDescent="0.2">
      <c r="A77" s="462"/>
      <c r="B77" s="462"/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2"/>
      <c r="S77" s="462"/>
      <c r="T77" s="462"/>
      <c r="U77" s="462"/>
      <c r="V77" s="462"/>
      <c r="W77" s="462"/>
      <c r="X77" s="462"/>
      <c r="Y77" s="462"/>
      <c r="Z77" s="476"/>
      <c r="AA77" s="462"/>
      <c r="AB77" s="462"/>
      <c r="AC77" s="462"/>
      <c r="AD77" s="462"/>
      <c r="AE77" s="462"/>
    </row>
    <row r="78" spans="1:31" ht="18.75" customHeight="1" x14ac:dyDescent="0.2">
      <c r="A78" s="462"/>
      <c r="B78" s="462"/>
      <c r="C78" s="462"/>
      <c r="D78" s="462"/>
      <c r="E78" s="462"/>
      <c r="F78" s="462"/>
      <c r="G78" s="462"/>
      <c r="H78" s="462"/>
      <c r="I78" s="462"/>
      <c r="J78" s="462"/>
      <c r="K78" s="462"/>
      <c r="L78" s="462"/>
      <c r="M78" s="462"/>
      <c r="N78" s="462"/>
      <c r="O78" s="462"/>
      <c r="P78" s="462"/>
      <c r="Q78" s="462"/>
      <c r="R78" s="462"/>
      <c r="S78" s="462"/>
      <c r="T78" s="462"/>
      <c r="U78" s="462"/>
      <c r="V78" s="462"/>
      <c r="W78" s="462"/>
      <c r="X78" s="462"/>
      <c r="Y78" s="462"/>
      <c r="Z78" s="476"/>
      <c r="AA78" s="462"/>
      <c r="AB78" s="462"/>
      <c r="AC78" s="462"/>
      <c r="AD78" s="462"/>
      <c r="AE78" s="462"/>
    </row>
    <row r="79" spans="1:31" ht="18.75" customHeight="1" x14ac:dyDescent="0.2">
      <c r="A79" s="462"/>
      <c r="B79" s="462"/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62"/>
      <c r="N79" s="462"/>
      <c r="O79" s="462"/>
      <c r="P79" s="462"/>
      <c r="Q79" s="462"/>
      <c r="R79" s="462"/>
      <c r="S79" s="462"/>
      <c r="T79" s="462"/>
      <c r="U79" s="462"/>
      <c r="V79" s="462"/>
      <c r="W79" s="462"/>
      <c r="X79" s="462"/>
      <c r="Y79" s="462"/>
      <c r="Z79" s="476"/>
      <c r="AA79" s="462"/>
      <c r="AB79" s="462"/>
      <c r="AC79" s="462"/>
      <c r="AD79" s="462"/>
      <c r="AE79" s="462"/>
    </row>
    <row r="80" spans="1:31" ht="18.75" customHeight="1" x14ac:dyDescent="0.2">
      <c r="A80" s="462"/>
      <c r="B80" s="462"/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2"/>
      <c r="S80" s="462"/>
      <c r="T80" s="462"/>
      <c r="U80" s="462"/>
      <c r="V80" s="462"/>
      <c r="W80" s="462"/>
      <c r="X80" s="462"/>
      <c r="Y80" s="462"/>
      <c r="Z80" s="476"/>
      <c r="AA80" s="462"/>
      <c r="AB80" s="462"/>
      <c r="AC80" s="462"/>
      <c r="AD80" s="462"/>
      <c r="AE80" s="462"/>
    </row>
    <row r="81" spans="1:31" ht="18.75" customHeight="1" x14ac:dyDescent="0.2">
      <c r="A81" s="462"/>
      <c r="B81" s="462"/>
      <c r="C81" s="462"/>
      <c r="D81" s="462"/>
      <c r="E81" s="462"/>
      <c r="F81" s="462"/>
      <c r="G81" s="462"/>
      <c r="H81" s="462"/>
      <c r="I81" s="462"/>
      <c r="J81" s="462"/>
      <c r="K81" s="462"/>
      <c r="L81" s="462"/>
      <c r="M81" s="462"/>
      <c r="N81" s="462"/>
      <c r="O81" s="462"/>
      <c r="P81" s="462"/>
      <c r="Q81" s="462"/>
      <c r="R81" s="462"/>
      <c r="S81" s="462"/>
      <c r="T81" s="462"/>
      <c r="U81" s="462"/>
      <c r="V81" s="462"/>
      <c r="W81" s="462"/>
      <c r="X81" s="462"/>
      <c r="Y81" s="462"/>
      <c r="Z81" s="476"/>
      <c r="AA81" s="462"/>
      <c r="AB81" s="462"/>
      <c r="AC81" s="462"/>
      <c r="AD81" s="462"/>
      <c r="AE81" s="462"/>
    </row>
    <row r="82" spans="1:31" ht="18.75" customHeight="1" x14ac:dyDescent="0.2">
      <c r="A82" s="462"/>
      <c r="B82" s="462"/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462"/>
      <c r="N82" s="462"/>
      <c r="O82" s="462"/>
      <c r="P82" s="462"/>
      <c r="Q82" s="462"/>
      <c r="R82" s="462"/>
      <c r="S82" s="462"/>
      <c r="T82" s="462"/>
      <c r="U82" s="462"/>
      <c r="V82" s="462"/>
      <c r="W82" s="462"/>
      <c r="X82" s="462"/>
      <c r="Y82" s="462"/>
      <c r="Z82" s="476"/>
      <c r="AA82" s="462"/>
      <c r="AB82" s="462"/>
      <c r="AC82" s="462"/>
      <c r="AD82" s="462"/>
      <c r="AE82" s="462"/>
    </row>
    <row r="83" spans="1:31" ht="18.75" customHeight="1" x14ac:dyDescent="0.2">
      <c r="A83" s="462"/>
      <c r="B83" s="462"/>
      <c r="C83" s="462"/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2"/>
      <c r="T83" s="462"/>
      <c r="U83" s="462"/>
      <c r="V83" s="462"/>
      <c r="W83" s="462"/>
      <c r="X83" s="462"/>
      <c r="Y83" s="462"/>
      <c r="Z83" s="476"/>
      <c r="AA83" s="462"/>
      <c r="AB83" s="462"/>
      <c r="AC83" s="462"/>
      <c r="AD83" s="462"/>
      <c r="AE83" s="462"/>
    </row>
    <row r="84" spans="1:31" ht="18.75" customHeight="1" x14ac:dyDescent="0.2">
      <c r="A84" s="462"/>
      <c r="B84" s="462"/>
      <c r="C84" s="462"/>
      <c r="D84" s="462"/>
      <c r="E84" s="462"/>
      <c r="F84" s="462"/>
      <c r="G84" s="462"/>
      <c r="H84" s="462"/>
      <c r="I84" s="462"/>
      <c r="J84" s="462"/>
      <c r="K84" s="462"/>
      <c r="L84" s="462"/>
      <c r="M84" s="462"/>
      <c r="N84" s="462"/>
      <c r="O84" s="462"/>
      <c r="P84" s="462"/>
      <c r="Q84" s="462"/>
      <c r="R84" s="462"/>
      <c r="S84" s="462"/>
      <c r="T84" s="462"/>
      <c r="U84" s="462"/>
      <c r="V84" s="462"/>
      <c r="W84" s="462"/>
      <c r="X84" s="462"/>
      <c r="Y84" s="462"/>
      <c r="Z84" s="476"/>
      <c r="AA84" s="462"/>
      <c r="AB84" s="462"/>
      <c r="AC84" s="462"/>
      <c r="AD84" s="462"/>
      <c r="AE84" s="462"/>
    </row>
    <row r="85" spans="1:31" ht="18.75" customHeight="1" x14ac:dyDescent="0.2">
      <c r="A85" s="462"/>
      <c r="B85" s="462"/>
      <c r="C85" s="462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62"/>
      <c r="U85" s="462"/>
      <c r="V85" s="462"/>
      <c r="W85" s="462"/>
      <c r="X85" s="462"/>
      <c r="Y85" s="462"/>
      <c r="Z85" s="476"/>
      <c r="AA85" s="462"/>
      <c r="AB85" s="462"/>
      <c r="AC85" s="462"/>
      <c r="AD85" s="462"/>
      <c r="AE85" s="462"/>
    </row>
    <row r="86" spans="1:31" ht="18.75" customHeight="1" x14ac:dyDescent="0.2">
      <c r="A86" s="462"/>
      <c r="B86" s="462"/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62"/>
      <c r="V86" s="462"/>
      <c r="W86" s="462"/>
      <c r="X86" s="462"/>
      <c r="Y86" s="462"/>
      <c r="Z86" s="476"/>
      <c r="AA86" s="462"/>
      <c r="AB86" s="462"/>
      <c r="AC86" s="462"/>
      <c r="AD86" s="462"/>
      <c r="AE86" s="462"/>
    </row>
    <row r="87" spans="1:31" ht="18.75" customHeight="1" x14ac:dyDescent="0.2">
      <c r="A87" s="462"/>
      <c r="B87" s="462"/>
      <c r="C87" s="462"/>
      <c r="D87" s="462"/>
      <c r="E87" s="462"/>
      <c r="F87" s="462"/>
      <c r="G87" s="462"/>
      <c r="H87" s="462"/>
      <c r="I87" s="462"/>
      <c r="J87" s="462"/>
      <c r="K87" s="462"/>
      <c r="L87" s="462"/>
      <c r="M87" s="462"/>
      <c r="N87" s="462"/>
      <c r="O87" s="462"/>
      <c r="P87" s="462"/>
      <c r="Q87" s="462"/>
      <c r="R87" s="462"/>
      <c r="S87" s="462"/>
      <c r="T87" s="462"/>
      <c r="U87" s="462"/>
      <c r="V87" s="462"/>
      <c r="W87" s="462"/>
      <c r="X87" s="462"/>
      <c r="Y87" s="462"/>
      <c r="Z87" s="476"/>
      <c r="AA87" s="462"/>
      <c r="AB87" s="462"/>
      <c r="AC87" s="462"/>
      <c r="AD87" s="462"/>
      <c r="AE87" s="462"/>
    </row>
    <row r="88" spans="1:31" ht="18.75" customHeight="1" x14ac:dyDescent="0.2">
      <c r="A88" s="462"/>
      <c r="B88" s="462"/>
      <c r="C88" s="462"/>
      <c r="D88" s="462"/>
      <c r="E88" s="462"/>
      <c r="F88" s="462"/>
      <c r="G88" s="462"/>
      <c r="H88" s="462"/>
      <c r="I88" s="462"/>
      <c r="J88" s="462"/>
      <c r="K88" s="462"/>
      <c r="L88" s="462"/>
      <c r="M88" s="462"/>
      <c r="N88" s="462"/>
      <c r="O88" s="462"/>
      <c r="P88" s="462"/>
      <c r="Q88" s="462"/>
      <c r="R88" s="462"/>
      <c r="S88" s="462"/>
      <c r="T88" s="462"/>
      <c r="U88" s="462"/>
      <c r="V88" s="462"/>
      <c r="W88" s="462"/>
      <c r="X88" s="462"/>
      <c r="Y88" s="462"/>
      <c r="Z88" s="476"/>
      <c r="AA88" s="462"/>
      <c r="AB88" s="462"/>
      <c r="AC88" s="462"/>
      <c r="AD88" s="462"/>
      <c r="AE88" s="462"/>
    </row>
    <row r="89" spans="1:31" ht="18.75" customHeight="1" x14ac:dyDescent="0.2">
      <c r="A89" s="462"/>
      <c r="B89" s="462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2"/>
      <c r="U89" s="462"/>
      <c r="V89" s="462"/>
      <c r="W89" s="462"/>
      <c r="X89" s="462"/>
      <c r="Y89" s="462"/>
      <c r="Z89" s="476"/>
      <c r="AA89" s="462"/>
      <c r="AB89" s="462"/>
      <c r="AC89" s="462"/>
      <c r="AD89" s="462"/>
      <c r="AE89" s="462"/>
    </row>
    <row r="90" spans="1:31" ht="18.75" customHeight="1" x14ac:dyDescent="0.2">
      <c r="A90" s="462"/>
      <c r="B90" s="462"/>
      <c r="C90" s="462"/>
      <c r="D90" s="462"/>
      <c r="E90" s="462"/>
      <c r="F90" s="462"/>
      <c r="G90" s="462"/>
      <c r="H90" s="462"/>
      <c r="I90" s="462"/>
      <c r="J90" s="462"/>
      <c r="K90" s="462"/>
      <c r="L90" s="462"/>
      <c r="M90" s="462"/>
      <c r="N90" s="462"/>
      <c r="O90" s="462"/>
      <c r="P90" s="462"/>
      <c r="Q90" s="462"/>
      <c r="R90" s="462"/>
      <c r="S90" s="462"/>
      <c r="T90" s="462"/>
      <c r="U90" s="462"/>
      <c r="V90" s="462"/>
      <c r="W90" s="462"/>
      <c r="X90" s="462"/>
      <c r="Y90" s="462"/>
      <c r="Z90" s="476"/>
      <c r="AA90" s="462"/>
      <c r="AB90" s="462"/>
      <c r="AC90" s="462"/>
      <c r="AD90" s="462"/>
      <c r="AE90" s="462"/>
    </row>
    <row r="91" spans="1:31" ht="18.75" customHeight="1" x14ac:dyDescent="0.2">
      <c r="A91" s="462"/>
      <c r="B91" s="462"/>
      <c r="C91" s="462"/>
      <c r="D91" s="462"/>
      <c r="E91" s="462"/>
      <c r="F91" s="462"/>
      <c r="G91" s="462"/>
      <c r="H91" s="462"/>
      <c r="I91" s="462"/>
      <c r="J91" s="462"/>
      <c r="K91" s="462"/>
      <c r="L91" s="462"/>
      <c r="M91" s="462"/>
      <c r="N91" s="462"/>
      <c r="O91" s="462"/>
      <c r="P91" s="462"/>
      <c r="Q91" s="462"/>
      <c r="R91" s="462"/>
      <c r="S91" s="462"/>
      <c r="T91" s="462"/>
      <c r="U91" s="462"/>
      <c r="V91" s="462"/>
      <c r="W91" s="462"/>
      <c r="X91" s="462"/>
      <c r="Y91" s="462"/>
      <c r="Z91" s="476"/>
      <c r="AA91" s="462"/>
      <c r="AB91" s="462"/>
      <c r="AC91" s="462"/>
      <c r="AD91" s="462"/>
      <c r="AE91" s="462"/>
    </row>
    <row r="92" spans="1:31" ht="18.75" customHeight="1" x14ac:dyDescent="0.2">
      <c r="A92" s="462"/>
      <c r="B92" s="462"/>
      <c r="C92" s="462"/>
      <c r="D92" s="462"/>
      <c r="E92" s="462"/>
      <c r="F92" s="462"/>
      <c r="G92" s="462"/>
      <c r="H92" s="462"/>
      <c r="I92" s="462"/>
      <c r="J92" s="462"/>
      <c r="K92" s="462"/>
      <c r="L92" s="462"/>
      <c r="M92" s="462"/>
      <c r="N92" s="462"/>
      <c r="O92" s="462"/>
      <c r="P92" s="462"/>
      <c r="Q92" s="462"/>
      <c r="R92" s="462"/>
      <c r="S92" s="462"/>
      <c r="T92" s="462"/>
      <c r="U92" s="462"/>
      <c r="V92" s="462"/>
      <c r="W92" s="462"/>
      <c r="X92" s="462"/>
      <c r="Y92" s="462"/>
      <c r="Z92" s="476"/>
      <c r="AA92" s="462"/>
      <c r="AB92" s="462"/>
      <c r="AC92" s="462"/>
      <c r="AD92" s="462"/>
      <c r="AE92" s="462"/>
    </row>
    <row r="93" spans="1:31" ht="18.75" customHeight="1" x14ac:dyDescent="0.2">
      <c r="A93" s="462"/>
      <c r="B93" s="462"/>
      <c r="C93" s="462"/>
      <c r="D93" s="462"/>
      <c r="E93" s="462"/>
      <c r="F93" s="462"/>
      <c r="G93" s="462"/>
      <c r="H93" s="462"/>
      <c r="I93" s="462"/>
      <c r="J93" s="462"/>
      <c r="K93" s="462"/>
      <c r="L93" s="462"/>
      <c r="M93" s="462"/>
      <c r="N93" s="462"/>
      <c r="O93" s="462"/>
      <c r="P93" s="462"/>
      <c r="Q93" s="462"/>
      <c r="R93" s="462"/>
      <c r="S93" s="462"/>
      <c r="T93" s="462"/>
      <c r="U93" s="462"/>
      <c r="V93" s="462"/>
      <c r="W93" s="462"/>
      <c r="X93" s="462"/>
      <c r="Y93" s="462"/>
      <c r="Z93" s="476"/>
      <c r="AA93" s="462"/>
      <c r="AB93" s="462"/>
      <c r="AC93" s="462"/>
      <c r="AD93" s="462"/>
      <c r="AE93" s="462"/>
    </row>
    <row r="94" spans="1:31" ht="18.75" customHeight="1" x14ac:dyDescent="0.2">
      <c r="A94" s="462"/>
      <c r="B94" s="462"/>
      <c r="C94" s="462"/>
      <c r="D94" s="462"/>
      <c r="E94" s="462"/>
      <c r="F94" s="462"/>
      <c r="G94" s="462"/>
      <c r="H94" s="462"/>
      <c r="I94" s="462"/>
      <c r="J94" s="462"/>
      <c r="K94" s="462"/>
      <c r="L94" s="462"/>
      <c r="M94" s="462"/>
      <c r="N94" s="462"/>
      <c r="O94" s="462"/>
      <c r="P94" s="462"/>
      <c r="Q94" s="462"/>
      <c r="R94" s="462"/>
      <c r="S94" s="462"/>
      <c r="T94" s="462"/>
      <c r="U94" s="462"/>
      <c r="V94" s="462"/>
      <c r="W94" s="462"/>
      <c r="X94" s="462"/>
      <c r="Y94" s="462"/>
      <c r="Z94" s="476"/>
      <c r="AA94" s="462"/>
      <c r="AB94" s="462"/>
      <c r="AC94" s="462"/>
      <c r="AD94" s="462"/>
      <c r="AE94" s="462"/>
    </row>
    <row r="95" spans="1:31" ht="18.75" customHeight="1" x14ac:dyDescent="0.2">
      <c r="A95" s="462"/>
      <c r="B95" s="462"/>
      <c r="C95" s="462"/>
      <c r="D95" s="462"/>
      <c r="E95" s="462"/>
      <c r="F95" s="462"/>
      <c r="G95" s="462"/>
      <c r="H95" s="462"/>
      <c r="I95" s="462"/>
      <c r="J95" s="462"/>
      <c r="K95" s="462"/>
      <c r="L95" s="462"/>
      <c r="M95" s="462"/>
      <c r="N95" s="462"/>
      <c r="O95" s="462"/>
      <c r="P95" s="462"/>
      <c r="Q95" s="462"/>
      <c r="R95" s="462"/>
      <c r="S95" s="462"/>
      <c r="T95" s="462"/>
      <c r="U95" s="462"/>
      <c r="V95" s="462"/>
      <c r="W95" s="462"/>
      <c r="X95" s="462"/>
      <c r="Y95" s="462"/>
      <c r="Z95" s="476"/>
      <c r="AA95" s="462"/>
      <c r="AB95" s="462"/>
      <c r="AC95" s="462"/>
      <c r="AD95" s="462"/>
      <c r="AE95" s="462"/>
    </row>
    <row r="96" spans="1:31" ht="18.75" customHeight="1" x14ac:dyDescent="0.2">
      <c r="A96" s="462"/>
      <c r="B96" s="462"/>
      <c r="C96" s="462"/>
      <c r="D96" s="462"/>
      <c r="E96" s="462"/>
      <c r="F96" s="462"/>
      <c r="G96" s="462"/>
      <c r="H96" s="462"/>
      <c r="I96" s="462"/>
      <c r="J96" s="462"/>
      <c r="K96" s="462"/>
      <c r="L96" s="462"/>
      <c r="M96" s="462"/>
      <c r="N96" s="462"/>
      <c r="O96" s="462"/>
      <c r="P96" s="462"/>
      <c r="Q96" s="462"/>
      <c r="R96" s="462"/>
      <c r="S96" s="462"/>
      <c r="T96" s="462"/>
      <c r="U96" s="462"/>
      <c r="V96" s="462"/>
      <c r="W96" s="462"/>
      <c r="X96" s="462"/>
      <c r="Y96" s="462"/>
      <c r="Z96" s="476"/>
      <c r="AA96" s="462"/>
      <c r="AB96" s="462"/>
      <c r="AC96" s="462"/>
      <c r="AD96" s="462"/>
      <c r="AE96" s="462"/>
    </row>
    <row r="97" spans="1:31" ht="18.75" customHeight="1" x14ac:dyDescent="0.2">
      <c r="A97" s="462"/>
      <c r="B97" s="462"/>
      <c r="C97" s="462"/>
      <c r="D97" s="462"/>
      <c r="E97" s="462"/>
      <c r="F97" s="462"/>
      <c r="G97" s="462"/>
      <c r="H97" s="462"/>
      <c r="I97" s="462"/>
      <c r="J97" s="462"/>
      <c r="K97" s="462"/>
      <c r="L97" s="462"/>
      <c r="M97" s="462"/>
      <c r="N97" s="462"/>
      <c r="O97" s="462"/>
      <c r="P97" s="462"/>
      <c r="Q97" s="462"/>
      <c r="R97" s="462"/>
      <c r="S97" s="462"/>
      <c r="T97" s="462"/>
      <c r="U97" s="462"/>
      <c r="V97" s="462"/>
      <c r="W97" s="462"/>
      <c r="X97" s="462"/>
      <c r="Y97" s="462"/>
      <c r="Z97" s="476"/>
      <c r="AA97" s="462"/>
      <c r="AB97" s="462"/>
      <c r="AC97" s="462"/>
      <c r="AD97" s="462"/>
      <c r="AE97" s="462"/>
    </row>
    <row r="98" spans="1:31" ht="18.75" customHeight="1" x14ac:dyDescent="0.2">
      <c r="A98" s="462"/>
      <c r="B98" s="462"/>
      <c r="C98" s="462"/>
      <c r="D98" s="462"/>
      <c r="E98" s="462"/>
      <c r="F98" s="462"/>
      <c r="G98" s="462"/>
      <c r="H98" s="462"/>
      <c r="I98" s="462"/>
      <c r="J98" s="462"/>
      <c r="K98" s="462"/>
      <c r="L98" s="462"/>
      <c r="M98" s="462"/>
      <c r="N98" s="462"/>
      <c r="O98" s="462"/>
      <c r="P98" s="462"/>
      <c r="Q98" s="462"/>
      <c r="R98" s="462"/>
      <c r="S98" s="462"/>
      <c r="T98" s="462"/>
      <c r="U98" s="462"/>
      <c r="V98" s="462"/>
      <c r="W98" s="462"/>
      <c r="X98" s="462"/>
      <c r="Y98" s="462"/>
      <c r="Z98" s="476"/>
      <c r="AA98" s="462"/>
      <c r="AB98" s="462"/>
      <c r="AC98" s="462"/>
      <c r="AD98" s="462"/>
      <c r="AE98" s="462"/>
    </row>
    <row r="99" spans="1:31" ht="18.75" customHeight="1" x14ac:dyDescent="0.2">
      <c r="A99" s="462"/>
      <c r="B99" s="462"/>
      <c r="C99" s="462"/>
      <c r="D99" s="462"/>
      <c r="E99" s="462"/>
      <c r="F99" s="462"/>
      <c r="G99" s="462"/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  <c r="S99" s="462"/>
      <c r="T99" s="462"/>
      <c r="U99" s="462"/>
      <c r="V99" s="462"/>
      <c r="W99" s="462"/>
      <c r="X99" s="462"/>
      <c r="Y99" s="462"/>
      <c r="Z99" s="476"/>
      <c r="AA99" s="462"/>
      <c r="AB99" s="462"/>
      <c r="AC99" s="462"/>
      <c r="AD99" s="462"/>
      <c r="AE99" s="462"/>
    </row>
    <row r="100" spans="1:31" ht="18.75" customHeight="1" x14ac:dyDescent="0.2">
      <c r="A100" s="462"/>
      <c r="B100" s="462"/>
      <c r="C100" s="462"/>
      <c r="D100" s="462"/>
      <c r="E100" s="462"/>
      <c r="F100" s="462"/>
      <c r="G100" s="462"/>
      <c r="H100" s="462"/>
      <c r="I100" s="462"/>
      <c r="J100" s="462"/>
      <c r="K100" s="462"/>
      <c r="L100" s="462"/>
      <c r="M100" s="462"/>
      <c r="N100" s="462"/>
      <c r="O100" s="462"/>
      <c r="P100" s="462"/>
      <c r="Q100" s="462"/>
      <c r="R100" s="462"/>
      <c r="S100" s="462"/>
      <c r="T100" s="462"/>
      <c r="U100" s="462"/>
      <c r="V100" s="462"/>
      <c r="W100" s="462"/>
      <c r="X100" s="462"/>
      <c r="Y100" s="462"/>
      <c r="Z100" s="476"/>
      <c r="AA100" s="462"/>
      <c r="AB100" s="462"/>
      <c r="AC100" s="462"/>
      <c r="AD100" s="462"/>
      <c r="AE100" s="462"/>
    </row>
    <row r="101" spans="1:31" ht="18.75" customHeight="1" x14ac:dyDescent="0.2">
      <c r="A101" s="462"/>
      <c r="B101" s="462"/>
      <c r="C101" s="462"/>
      <c r="D101" s="462"/>
      <c r="E101" s="462"/>
      <c r="F101" s="462"/>
      <c r="G101" s="462"/>
      <c r="H101" s="462"/>
      <c r="I101" s="462"/>
      <c r="J101" s="462"/>
      <c r="K101" s="462"/>
      <c r="L101" s="462"/>
      <c r="M101" s="462"/>
      <c r="N101" s="462"/>
      <c r="O101" s="462"/>
      <c r="P101" s="462"/>
      <c r="Q101" s="462"/>
      <c r="R101" s="462"/>
      <c r="S101" s="462"/>
      <c r="T101" s="462"/>
      <c r="U101" s="462"/>
      <c r="V101" s="462"/>
      <c r="W101" s="462"/>
      <c r="X101" s="462"/>
      <c r="Y101" s="462"/>
      <c r="Z101" s="476"/>
      <c r="AA101" s="462"/>
      <c r="AB101" s="462"/>
      <c r="AC101" s="462"/>
      <c r="AD101" s="462"/>
      <c r="AE101" s="462"/>
    </row>
    <row r="102" spans="1:31" ht="18.75" customHeight="1" x14ac:dyDescent="0.2">
      <c r="A102" s="462"/>
      <c r="B102" s="462"/>
      <c r="C102" s="462"/>
      <c r="D102" s="462"/>
      <c r="E102" s="462"/>
      <c r="F102" s="462"/>
      <c r="G102" s="462"/>
      <c r="H102" s="462"/>
      <c r="I102" s="462"/>
      <c r="J102" s="462"/>
      <c r="K102" s="462"/>
      <c r="L102" s="462"/>
      <c r="M102" s="462"/>
      <c r="N102" s="462"/>
      <c r="O102" s="462"/>
      <c r="P102" s="462"/>
      <c r="Q102" s="462"/>
      <c r="R102" s="462"/>
      <c r="S102" s="462"/>
      <c r="T102" s="462"/>
      <c r="U102" s="462"/>
      <c r="V102" s="462"/>
      <c r="W102" s="462"/>
      <c r="X102" s="462"/>
      <c r="Y102" s="462"/>
      <c r="Z102" s="476"/>
      <c r="AA102" s="462"/>
      <c r="AB102" s="462"/>
      <c r="AC102" s="462"/>
      <c r="AD102" s="462"/>
      <c r="AE102" s="462"/>
    </row>
    <row r="103" spans="1:31" ht="18.75" customHeight="1" x14ac:dyDescent="0.2">
      <c r="A103" s="462"/>
      <c r="B103" s="462"/>
      <c r="C103" s="462"/>
      <c r="D103" s="462"/>
      <c r="E103" s="462"/>
      <c r="F103" s="462"/>
      <c r="G103" s="462"/>
      <c r="H103" s="462"/>
      <c r="I103" s="462"/>
      <c r="J103" s="462"/>
      <c r="K103" s="462"/>
      <c r="L103" s="462"/>
      <c r="M103" s="462"/>
      <c r="N103" s="462"/>
      <c r="O103" s="462"/>
      <c r="P103" s="462"/>
      <c r="Q103" s="462"/>
      <c r="R103" s="462"/>
      <c r="S103" s="462"/>
      <c r="T103" s="462"/>
      <c r="U103" s="462"/>
      <c r="V103" s="462"/>
      <c r="W103" s="462"/>
      <c r="X103" s="462"/>
      <c r="Y103" s="462"/>
      <c r="Z103" s="476"/>
      <c r="AA103" s="462"/>
      <c r="AB103" s="462"/>
      <c r="AC103" s="462"/>
      <c r="AD103" s="462"/>
      <c r="AE103" s="462"/>
    </row>
    <row r="104" spans="1:31" ht="18.75" customHeight="1" x14ac:dyDescent="0.2">
      <c r="A104" s="462"/>
      <c r="B104" s="462"/>
      <c r="C104" s="462"/>
      <c r="D104" s="462"/>
      <c r="E104" s="462"/>
      <c r="F104" s="462"/>
      <c r="G104" s="462"/>
      <c r="H104" s="462"/>
      <c r="I104" s="462"/>
      <c r="J104" s="462"/>
      <c r="K104" s="462"/>
      <c r="L104" s="462"/>
      <c r="M104" s="462"/>
      <c r="N104" s="462"/>
      <c r="O104" s="462"/>
      <c r="P104" s="462"/>
      <c r="Q104" s="462"/>
      <c r="R104" s="462"/>
      <c r="S104" s="462"/>
      <c r="T104" s="462"/>
      <c r="U104" s="462"/>
      <c r="V104" s="462"/>
      <c r="W104" s="462"/>
      <c r="X104" s="462"/>
      <c r="Y104" s="462"/>
      <c r="Z104" s="476"/>
      <c r="AA104" s="462"/>
      <c r="AB104" s="462"/>
      <c r="AC104" s="462"/>
      <c r="AD104" s="462"/>
      <c r="AE104" s="462"/>
    </row>
    <row r="105" spans="1:31" ht="18.75" customHeight="1" x14ac:dyDescent="0.2">
      <c r="A105" s="462"/>
      <c r="B105" s="462"/>
      <c r="C105" s="462"/>
      <c r="D105" s="462"/>
      <c r="E105" s="462"/>
      <c r="F105" s="462"/>
      <c r="G105" s="462"/>
      <c r="H105" s="462"/>
      <c r="I105" s="462"/>
      <c r="J105" s="462"/>
      <c r="K105" s="462"/>
      <c r="L105" s="462"/>
      <c r="M105" s="462"/>
      <c r="N105" s="462"/>
      <c r="O105" s="462"/>
      <c r="P105" s="462"/>
      <c r="Q105" s="462"/>
      <c r="R105" s="462"/>
      <c r="S105" s="462"/>
      <c r="T105" s="462"/>
      <c r="U105" s="462"/>
      <c r="V105" s="462"/>
      <c r="W105" s="462"/>
      <c r="X105" s="462"/>
      <c r="Y105" s="462"/>
      <c r="Z105" s="476"/>
      <c r="AA105" s="462"/>
      <c r="AB105" s="462"/>
      <c r="AC105" s="462"/>
      <c r="AD105" s="462"/>
      <c r="AE105" s="462"/>
    </row>
    <row r="106" spans="1:31" ht="18.75" customHeight="1" x14ac:dyDescent="0.2">
      <c r="A106" s="462"/>
      <c r="B106" s="462"/>
      <c r="C106" s="462"/>
      <c r="D106" s="462"/>
      <c r="E106" s="462"/>
      <c r="F106" s="462"/>
      <c r="G106" s="462"/>
      <c r="H106" s="462"/>
      <c r="I106" s="462"/>
      <c r="J106" s="462"/>
      <c r="K106" s="462"/>
      <c r="L106" s="462"/>
      <c r="M106" s="462"/>
      <c r="N106" s="462"/>
      <c r="O106" s="462"/>
      <c r="P106" s="462"/>
      <c r="Q106" s="462"/>
      <c r="R106" s="462"/>
      <c r="S106" s="462"/>
      <c r="T106" s="462"/>
      <c r="U106" s="462"/>
      <c r="V106" s="462"/>
      <c r="W106" s="462"/>
      <c r="X106" s="462"/>
      <c r="Y106" s="462"/>
      <c r="Z106" s="476"/>
      <c r="AA106" s="462"/>
      <c r="AB106" s="462"/>
      <c r="AC106" s="462"/>
      <c r="AD106" s="462"/>
      <c r="AE106" s="462"/>
    </row>
    <row r="107" spans="1:31" ht="18.75" customHeight="1" x14ac:dyDescent="0.2">
      <c r="A107" s="462"/>
      <c r="B107" s="462"/>
      <c r="C107" s="462"/>
      <c r="D107" s="462"/>
      <c r="E107" s="462"/>
      <c r="F107" s="462"/>
      <c r="G107" s="462"/>
      <c r="H107" s="462"/>
      <c r="I107" s="462"/>
      <c r="J107" s="462"/>
      <c r="K107" s="462"/>
      <c r="L107" s="462"/>
      <c r="M107" s="462"/>
      <c r="N107" s="462"/>
      <c r="O107" s="462"/>
      <c r="P107" s="462"/>
      <c r="Q107" s="462"/>
      <c r="R107" s="462"/>
      <c r="S107" s="462"/>
      <c r="T107" s="462"/>
      <c r="U107" s="462"/>
      <c r="V107" s="462"/>
      <c r="W107" s="462"/>
      <c r="X107" s="462"/>
      <c r="Y107" s="462"/>
      <c r="Z107" s="476"/>
      <c r="AA107" s="462"/>
      <c r="AB107" s="462"/>
      <c r="AC107" s="462"/>
      <c r="AD107" s="462"/>
      <c r="AE107" s="462"/>
    </row>
    <row r="108" spans="1:31" ht="18.75" customHeight="1" x14ac:dyDescent="0.2">
      <c r="A108" s="462"/>
      <c r="B108" s="462"/>
      <c r="C108" s="462"/>
      <c r="D108" s="462"/>
      <c r="E108" s="462"/>
      <c r="F108" s="462"/>
      <c r="G108" s="462"/>
      <c r="H108" s="462"/>
      <c r="I108" s="462"/>
      <c r="J108" s="462"/>
      <c r="K108" s="462"/>
      <c r="L108" s="462"/>
      <c r="M108" s="462"/>
      <c r="N108" s="462"/>
      <c r="O108" s="462"/>
      <c r="P108" s="462"/>
      <c r="Q108" s="462"/>
      <c r="R108" s="462"/>
      <c r="S108" s="462"/>
      <c r="T108" s="462"/>
      <c r="U108" s="462"/>
      <c r="V108" s="462"/>
      <c r="W108" s="462"/>
      <c r="X108" s="462"/>
      <c r="Y108" s="462"/>
      <c r="Z108" s="476"/>
      <c r="AA108" s="462"/>
      <c r="AB108" s="462"/>
      <c r="AC108" s="462"/>
      <c r="AD108" s="462"/>
      <c r="AE108" s="462"/>
    </row>
    <row r="109" spans="1:31" ht="18.75" customHeight="1" x14ac:dyDescent="0.2">
      <c r="A109" s="462"/>
      <c r="B109" s="462"/>
      <c r="C109" s="462"/>
      <c r="D109" s="462"/>
      <c r="E109" s="462"/>
      <c r="F109" s="462"/>
      <c r="G109" s="462"/>
      <c r="H109" s="462"/>
      <c r="I109" s="462"/>
      <c r="J109" s="462"/>
      <c r="K109" s="462"/>
      <c r="L109" s="462"/>
      <c r="M109" s="462"/>
      <c r="N109" s="462"/>
      <c r="O109" s="462"/>
      <c r="P109" s="462"/>
      <c r="Q109" s="462"/>
      <c r="R109" s="462"/>
      <c r="S109" s="462"/>
      <c r="T109" s="462"/>
      <c r="U109" s="462"/>
      <c r="V109" s="462"/>
      <c r="W109" s="462"/>
      <c r="X109" s="462"/>
      <c r="Y109" s="462"/>
      <c r="Z109" s="476"/>
      <c r="AA109" s="462"/>
      <c r="AB109" s="462"/>
      <c r="AC109" s="462"/>
      <c r="AD109" s="462"/>
      <c r="AE109" s="462"/>
    </row>
    <row r="110" spans="1:31" ht="18.75" customHeight="1" x14ac:dyDescent="0.2">
      <c r="A110" s="462"/>
      <c r="B110" s="462"/>
      <c r="C110" s="462"/>
      <c r="D110" s="462"/>
      <c r="E110" s="462"/>
      <c r="F110" s="462"/>
      <c r="G110" s="462"/>
      <c r="H110" s="462"/>
      <c r="I110" s="462"/>
      <c r="J110" s="462"/>
      <c r="K110" s="462"/>
      <c r="L110" s="462"/>
      <c r="M110" s="462"/>
      <c r="N110" s="462"/>
      <c r="O110" s="462"/>
      <c r="P110" s="462"/>
      <c r="Q110" s="462"/>
      <c r="R110" s="462"/>
      <c r="S110" s="462"/>
      <c r="T110" s="462"/>
      <c r="U110" s="462"/>
      <c r="V110" s="462"/>
      <c r="W110" s="462"/>
      <c r="X110" s="462"/>
      <c r="Y110" s="462"/>
      <c r="Z110" s="476"/>
      <c r="AA110" s="462"/>
      <c r="AB110" s="462"/>
      <c r="AC110" s="462"/>
      <c r="AD110" s="462"/>
      <c r="AE110" s="462"/>
    </row>
    <row r="111" spans="1:31" ht="18.75" customHeight="1" x14ac:dyDescent="0.2">
      <c r="A111" s="462"/>
      <c r="B111" s="462"/>
      <c r="C111" s="462"/>
      <c r="D111" s="462"/>
      <c r="E111" s="462"/>
      <c r="F111" s="462"/>
      <c r="G111" s="462"/>
      <c r="H111" s="462"/>
      <c r="I111" s="462"/>
      <c r="J111" s="462"/>
      <c r="K111" s="462"/>
      <c r="L111" s="462"/>
      <c r="M111" s="462"/>
      <c r="N111" s="462"/>
      <c r="O111" s="462"/>
      <c r="P111" s="462"/>
      <c r="Q111" s="462"/>
      <c r="R111" s="462"/>
      <c r="S111" s="462"/>
      <c r="T111" s="462"/>
      <c r="U111" s="462"/>
      <c r="V111" s="462"/>
      <c r="W111" s="462"/>
      <c r="X111" s="462"/>
      <c r="Y111" s="462"/>
      <c r="Z111" s="476"/>
      <c r="AA111" s="462"/>
      <c r="AB111" s="462"/>
      <c r="AC111" s="462"/>
      <c r="AD111" s="462"/>
      <c r="AE111" s="462"/>
    </row>
    <row r="112" spans="1:31" ht="18.75" customHeight="1" x14ac:dyDescent="0.2">
      <c r="A112" s="462"/>
      <c r="B112" s="462"/>
      <c r="C112" s="462"/>
      <c r="D112" s="462"/>
      <c r="E112" s="462"/>
      <c r="F112" s="462"/>
      <c r="G112" s="462"/>
      <c r="H112" s="462"/>
      <c r="I112" s="462"/>
      <c r="J112" s="462"/>
      <c r="K112" s="462"/>
      <c r="L112" s="462"/>
      <c r="M112" s="462"/>
      <c r="N112" s="462"/>
      <c r="O112" s="462"/>
      <c r="P112" s="462"/>
      <c r="Q112" s="462"/>
      <c r="R112" s="462"/>
      <c r="S112" s="462"/>
      <c r="T112" s="462"/>
      <c r="U112" s="462"/>
      <c r="V112" s="462"/>
      <c r="W112" s="462"/>
      <c r="X112" s="462"/>
      <c r="Y112" s="462"/>
      <c r="Z112" s="476"/>
      <c r="AA112" s="462"/>
      <c r="AB112" s="462"/>
      <c r="AC112" s="462"/>
      <c r="AD112" s="462"/>
      <c r="AE112" s="462"/>
    </row>
    <row r="113" spans="1:31" ht="18.75" customHeight="1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463"/>
      <c r="AA113" s="26"/>
      <c r="AB113" s="26"/>
      <c r="AC113" s="26"/>
      <c r="AD113" s="26"/>
      <c r="AE113" s="26"/>
    </row>
  </sheetData>
  <mergeCells count="23">
    <mergeCell ref="A69:T69"/>
    <mergeCell ref="A71:E71"/>
    <mergeCell ref="A73:B73"/>
    <mergeCell ref="A59:B59"/>
    <mergeCell ref="A61:B61"/>
    <mergeCell ref="A63:T63"/>
    <mergeCell ref="A67:T67"/>
    <mergeCell ref="A65:T65"/>
    <mergeCell ref="A7:B7"/>
    <mergeCell ref="A8:B8"/>
    <mergeCell ref="A9:B9"/>
    <mergeCell ref="A11:B11"/>
    <mergeCell ref="A12:B12"/>
    <mergeCell ref="A20:B20"/>
    <mergeCell ref="A34:B34"/>
    <mergeCell ref="A38:B38"/>
    <mergeCell ref="A45:B45"/>
    <mergeCell ref="A55:B55"/>
    <mergeCell ref="A2:Z2"/>
    <mergeCell ref="A3:Z3"/>
    <mergeCell ref="A4:Z4"/>
    <mergeCell ref="A5:B5"/>
    <mergeCell ref="A6:B6"/>
  </mergeCells>
  <pageMargins left="0.7" right="0.7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5"/>
  <sheetViews>
    <sheetView workbookViewId="0"/>
  </sheetViews>
  <sheetFormatPr defaultColWidth="21.5" defaultRowHeight="12.75" x14ac:dyDescent="0.2"/>
  <cols>
    <col min="2" max="2" width="22.5" customWidth="1"/>
    <col min="3" max="4" width="10.5" customWidth="1"/>
    <col min="5" max="5" width="11.5" customWidth="1"/>
    <col min="6" max="6" width="11.1640625" customWidth="1"/>
    <col min="7" max="7" width="2.83203125" customWidth="1"/>
    <col min="8" max="9" width="10.5" customWidth="1"/>
    <col min="10" max="10" width="11.5" customWidth="1"/>
    <col min="11" max="11" width="11.1640625" customWidth="1"/>
    <col min="12" max="12" width="2.83203125" customWidth="1"/>
    <col min="13" max="14" width="10.5" customWidth="1"/>
    <col min="15" max="15" width="11.5" customWidth="1"/>
    <col min="16" max="16" width="11.1640625" customWidth="1"/>
    <col min="17" max="17" width="2.83203125" customWidth="1"/>
    <col min="18" max="19" width="10.5" customWidth="1"/>
    <col min="20" max="20" width="11.5" customWidth="1"/>
    <col min="21" max="21" width="11.1640625" customWidth="1"/>
    <col min="22" max="22" width="2.83203125" customWidth="1"/>
    <col min="23" max="24" width="10.5" customWidth="1"/>
    <col min="25" max="25" width="11.5" customWidth="1"/>
    <col min="26" max="26" width="11.1640625" customWidth="1"/>
  </cols>
  <sheetData>
    <row r="1" spans="1:26" ht="12.4" customHeight="1" x14ac:dyDescent="0.25">
      <c r="A1" s="462"/>
      <c r="B1" s="462"/>
      <c r="C1" s="462"/>
      <c r="D1" s="462"/>
      <c r="E1" s="462"/>
      <c r="F1" s="462"/>
      <c r="G1" s="462"/>
      <c r="H1" s="462"/>
      <c r="I1" s="462"/>
      <c r="J1" s="193"/>
      <c r="K1" s="193"/>
      <c r="L1" s="193"/>
      <c r="M1" s="193"/>
      <c r="N1" s="193"/>
      <c r="O1" s="193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282" t="s">
        <v>0</v>
      </c>
    </row>
    <row r="2" spans="1:26" ht="18.75" customHeight="1" x14ac:dyDescent="0.25">
      <c r="A2" s="559" t="s">
        <v>1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4"/>
    </row>
    <row r="3" spans="1:26" ht="18.75" customHeight="1" x14ac:dyDescent="0.25">
      <c r="A3" s="559" t="s">
        <v>149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  <c r="X3" s="512"/>
      <c r="Y3" s="512"/>
      <c r="Z3" s="514"/>
    </row>
    <row r="4" spans="1:26" ht="18.75" customHeight="1" x14ac:dyDescent="0.25">
      <c r="A4" s="559" t="s">
        <v>157</v>
      </c>
      <c r="B4" s="512"/>
      <c r="C4" s="512"/>
      <c r="D4" s="512"/>
      <c r="E4" s="512"/>
      <c r="F4" s="512"/>
      <c r="G4" s="512"/>
      <c r="H4" s="512"/>
      <c r="I4" s="512"/>
      <c r="J4" s="512"/>
      <c r="K4" s="568" t="s">
        <v>38</v>
      </c>
      <c r="L4" s="611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4"/>
    </row>
    <row r="5" spans="1:26" ht="12.4" customHeight="1" x14ac:dyDescent="0.2">
      <c r="A5" s="538" t="s">
        <v>3</v>
      </c>
      <c r="B5" s="51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62"/>
      <c r="X5" s="462"/>
      <c r="Y5" s="462"/>
      <c r="Z5" s="476"/>
    </row>
    <row r="6" spans="1:26" ht="12.4" customHeight="1" x14ac:dyDescent="0.2">
      <c r="A6" s="539" t="s">
        <v>4</v>
      </c>
      <c r="B6" s="534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76"/>
    </row>
    <row r="7" spans="1:26" ht="12.4" customHeight="1" x14ac:dyDescent="0.2">
      <c r="A7" s="539" t="s">
        <v>5</v>
      </c>
      <c r="B7" s="540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2"/>
      <c r="U7" s="462"/>
      <c r="V7" s="462"/>
      <c r="W7" s="462"/>
      <c r="X7" s="462"/>
      <c r="Y7" s="462"/>
      <c r="Z7" s="476"/>
    </row>
    <row r="8" spans="1:26" ht="12.4" customHeight="1" x14ac:dyDescent="0.2">
      <c r="A8" s="539" t="s">
        <v>6</v>
      </c>
      <c r="B8" s="59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76"/>
    </row>
    <row r="9" spans="1:26" ht="12.4" customHeight="1" x14ac:dyDescent="0.2">
      <c r="A9" s="539" t="s">
        <v>7</v>
      </c>
      <c r="B9" s="606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76"/>
    </row>
    <row r="10" spans="1:26" ht="12.4" customHeight="1" x14ac:dyDescent="0.2">
      <c r="A10" s="462"/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76"/>
    </row>
    <row r="11" spans="1:26" ht="12.4" customHeight="1" x14ac:dyDescent="0.2">
      <c r="A11" s="517" t="s">
        <v>158</v>
      </c>
      <c r="B11" s="512"/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476"/>
    </row>
    <row r="12" spans="1:26" ht="12.4" customHeight="1" x14ac:dyDescent="0.2">
      <c r="A12" s="612" t="s">
        <v>71</v>
      </c>
      <c r="B12" s="512"/>
      <c r="C12" s="467" t="s">
        <v>9</v>
      </c>
      <c r="D12" s="467" t="s">
        <v>9</v>
      </c>
      <c r="E12" s="467" t="s">
        <v>9</v>
      </c>
      <c r="F12" s="467" t="s">
        <v>9</v>
      </c>
      <c r="G12" s="72"/>
      <c r="H12" s="467" t="s">
        <v>11</v>
      </c>
      <c r="I12" s="467" t="s">
        <v>11</v>
      </c>
      <c r="J12" s="467" t="s">
        <v>11</v>
      </c>
      <c r="K12" s="467" t="s">
        <v>11</v>
      </c>
      <c r="L12" s="72"/>
      <c r="M12" s="467" t="s">
        <v>12</v>
      </c>
      <c r="N12" s="467" t="s">
        <v>12</v>
      </c>
      <c r="O12" s="467" t="s">
        <v>12</v>
      </c>
      <c r="P12" s="467" t="s">
        <v>12</v>
      </c>
      <c r="Q12" s="72"/>
      <c r="R12" s="467" t="s">
        <v>13</v>
      </c>
      <c r="S12" s="467" t="s">
        <v>13</v>
      </c>
      <c r="T12" s="467" t="s">
        <v>13</v>
      </c>
      <c r="U12" s="467" t="s">
        <v>13</v>
      </c>
      <c r="V12" s="72"/>
      <c r="W12" s="44">
        <v>2016</v>
      </c>
      <c r="X12" s="44">
        <v>2016</v>
      </c>
      <c r="Y12" s="44">
        <v>2016</v>
      </c>
      <c r="Z12" s="79">
        <v>2016</v>
      </c>
    </row>
    <row r="13" spans="1:26" ht="12.4" customHeight="1" x14ac:dyDescent="0.2">
      <c r="A13" s="462"/>
      <c r="B13" s="462"/>
      <c r="C13" s="319" t="s">
        <v>151</v>
      </c>
      <c r="D13" s="319" t="s">
        <v>152</v>
      </c>
      <c r="E13" s="319" t="s">
        <v>153</v>
      </c>
      <c r="F13" s="319" t="s">
        <v>159</v>
      </c>
      <c r="G13" s="335"/>
      <c r="H13" s="319" t="s">
        <v>151</v>
      </c>
      <c r="I13" s="319" t="s">
        <v>152</v>
      </c>
      <c r="J13" s="319" t="s">
        <v>153</v>
      </c>
      <c r="K13" s="319" t="s">
        <v>159</v>
      </c>
      <c r="L13" s="335"/>
      <c r="M13" s="319" t="s">
        <v>151</v>
      </c>
      <c r="N13" s="319" t="s">
        <v>152</v>
      </c>
      <c r="O13" s="319" t="s">
        <v>153</v>
      </c>
      <c r="P13" s="319" t="s">
        <v>159</v>
      </c>
      <c r="Q13" s="335"/>
      <c r="R13" s="319" t="s">
        <v>151</v>
      </c>
      <c r="S13" s="319" t="s">
        <v>152</v>
      </c>
      <c r="T13" s="319" t="s">
        <v>153</v>
      </c>
      <c r="U13" s="319" t="s">
        <v>159</v>
      </c>
      <c r="V13" s="335"/>
      <c r="W13" s="319" t="s">
        <v>151</v>
      </c>
      <c r="X13" s="319" t="s">
        <v>152</v>
      </c>
      <c r="Y13" s="319" t="s">
        <v>153</v>
      </c>
      <c r="Z13" s="318" t="s">
        <v>159</v>
      </c>
    </row>
    <row r="14" spans="1:26" ht="12.4" customHeight="1" x14ac:dyDescent="0.2">
      <c r="A14" s="462"/>
      <c r="B14" s="462"/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76"/>
    </row>
    <row r="15" spans="1:26" ht="12.4" customHeight="1" x14ac:dyDescent="0.2">
      <c r="A15" s="462"/>
      <c r="B15" s="32" t="s">
        <v>74</v>
      </c>
      <c r="C15" s="489">
        <v>10200000</v>
      </c>
      <c r="D15" s="489">
        <v>3600000</v>
      </c>
      <c r="E15" s="489">
        <v>1400000</v>
      </c>
      <c r="F15" s="489">
        <v>15100000</v>
      </c>
      <c r="G15" s="489"/>
      <c r="H15" s="489">
        <v>10500000</v>
      </c>
      <c r="I15" s="489">
        <v>4400000</v>
      </c>
      <c r="J15" s="489">
        <v>1300000</v>
      </c>
      <c r="K15" s="489">
        <v>16300000</v>
      </c>
      <c r="L15" s="85"/>
      <c r="M15" s="15">
        <v>10500000</v>
      </c>
      <c r="N15" s="15">
        <v>4700000</v>
      </c>
      <c r="O15" s="19">
        <v>1800000</v>
      </c>
      <c r="P15" s="19">
        <v>17000000</v>
      </c>
      <c r="Q15" s="85"/>
      <c r="R15" s="15">
        <v>10800000</v>
      </c>
      <c r="S15" s="15">
        <v>800000</v>
      </c>
      <c r="T15" s="15">
        <v>1400000</v>
      </c>
      <c r="U15" s="19">
        <v>13000000</v>
      </c>
      <c r="V15" s="85"/>
      <c r="W15" s="489">
        <v>41900000</v>
      </c>
      <c r="X15" s="489">
        <v>13600000</v>
      </c>
      <c r="Y15" s="489">
        <v>5900000</v>
      </c>
      <c r="Z15" s="489">
        <v>61400000</v>
      </c>
    </row>
    <row r="16" spans="1:26" ht="12.4" customHeight="1" x14ac:dyDescent="0.2">
      <c r="A16" s="462"/>
      <c r="B16" s="32" t="s">
        <v>75</v>
      </c>
      <c r="C16" s="489">
        <v>123900000</v>
      </c>
      <c r="D16" s="489">
        <v>4400000</v>
      </c>
      <c r="E16" s="489">
        <v>124300000</v>
      </c>
      <c r="F16" s="489">
        <v>252700000</v>
      </c>
      <c r="G16" s="489"/>
      <c r="H16" s="489">
        <v>129100000</v>
      </c>
      <c r="I16" s="489">
        <v>3200000</v>
      </c>
      <c r="J16" s="489">
        <v>115000000</v>
      </c>
      <c r="K16" s="489">
        <v>247300000</v>
      </c>
      <c r="L16" s="85"/>
      <c r="M16" s="15">
        <v>128900000</v>
      </c>
      <c r="N16" s="15">
        <v>5100000</v>
      </c>
      <c r="O16" s="19">
        <v>105700000</v>
      </c>
      <c r="P16" s="19">
        <v>239700000</v>
      </c>
      <c r="Q16" s="85"/>
      <c r="R16" s="15">
        <v>128400000</v>
      </c>
      <c r="S16" s="15">
        <v>3400000</v>
      </c>
      <c r="T16" s="15">
        <v>130700000</v>
      </c>
      <c r="U16" s="19">
        <v>262500000</v>
      </c>
      <c r="V16" s="85"/>
      <c r="W16" s="489">
        <v>510200000</v>
      </c>
      <c r="X16" s="489">
        <v>16100000</v>
      </c>
      <c r="Y16" s="489">
        <v>475800000</v>
      </c>
      <c r="Z16" s="489">
        <v>1002100000</v>
      </c>
    </row>
    <row r="17" spans="1:26" ht="12.4" customHeight="1" x14ac:dyDescent="0.2">
      <c r="A17" s="462"/>
      <c r="B17" s="32" t="s">
        <v>76</v>
      </c>
      <c r="C17" s="489">
        <v>18400000</v>
      </c>
      <c r="D17" s="489">
        <v>0</v>
      </c>
      <c r="E17" s="489">
        <v>3400000</v>
      </c>
      <c r="F17" s="489">
        <v>21800000</v>
      </c>
      <c r="G17" s="489"/>
      <c r="H17" s="489">
        <v>14800000</v>
      </c>
      <c r="I17" s="489">
        <v>0</v>
      </c>
      <c r="J17" s="489">
        <v>3500000</v>
      </c>
      <c r="K17" s="489">
        <v>18300000</v>
      </c>
      <c r="L17" s="85"/>
      <c r="M17" s="15">
        <v>12600000</v>
      </c>
      <c r="N17" s="15">
        <v>0</v>
      </c>
      <c r="O17" s="19">
        <v>2600000</v>
      </c>
      <c r="P17" s="19">
        <v>15200000</v>
      </c>
      <c r="Q17" s="85"/>
      <c r="R17" s="15">
        <v>11600000</v>
      </c>
      <c r="S17" s="15">
        <v>0</v>
      </c>
      <c r="T17" s="15">
        <v>2700000</v>
      </c>
      <c r="U17" s="19">
        <v>14300000</v>
      </c>
      <c r="V17" s="85"/>
      <c r="W17" s="489">
        <v>57500000</v>
      </c>
      <c r="X17" s="489">
        <v>0</v>
      </c>
      <c r="Y17" s="489">
        <v>12100000</v>
      </c>
      <c r="Z17" s="489">
        <v>69600000</v>
      </c>
    </row>
    <row r="18" spans="1:26" ht="12.4" customHeight="1" x14ac:dyDescent="0.2">
      <c r="A18" s="462"/>
      <c r="B18" s="32" t="s">
        <v>77</v>
      </c>
      <c r="C18" s="489">
        <v>8900000</v>
      </c>
      <c r="D18" s="489">
        <v>0</v>
      </c>
      <c r="E18" s="489">
        <v>2700000</v>
      </c>
      <c r="F18" s="489">
        <v>11700000</v>
      </c>
      <c r="G18" s="489"/>
      <c r="H18" s="489">
        <v>8800000</v>
      </c>
      <c r="I18" s="489">
        <v>0</v>
      </c>
      <c r="J18" s="489">
        <v>5600000</v>
      </c>
      <c r="K18" s="489">
        <v>14300000</v>
      </c>
      <c r="L18" s="85"/>
      <c r="M18" s="15">
        <v>8200000</v>
      </c>
      <c r="N18" s="489">
        <v>0</v>
      </c>
      <c r="O18" s="19">
        <v>3600000</v>
      </c>
      <c r="P18" s="19">
        <v>11800000</v>
      </c>
      <c r="Q18" s="85"/>
      <c r="R18" s="15">
        <v>9200000</v>
      </c>
      <c r="S18" s="489">
        <v>0</v>
      </c>
      <c r="T18" s="15">
        <v>3300000</v>
      </c>
      <c r="U18" s="19">
        <v>12600000</v>
      </c>
      <c r="V18" s="85"/>
      <c r="W18" s="489">
        <v>35200000</v>
      </c>
      <c r="X18" s="489">
        <v>0</v>
      </c>
      <c r="Y18" s="489">
        <v>15200000</v>
      </c>
      <c r="Z18" s="489">
        <v>50400000</v>
      </c>
    </row>
    <row r="19" spans="1:26" ht="12.4" customHeight="1" x14ac:dyDescent="0.2">
      <c r="A19" s="462"/>
      <c r="B19" s="32" t="s">
        <v>78</v>
      </c>
      <c r="C19" s="164">
        <v>300000</v>
      </c>
      <c r="D19" s="164">
        <v>5700000</v>
      </c>
      <c r="E19" s="164">
        <v>2200000</v>
      </c>
      <c r="F19" s="164">
        <v>8200000</v>
      </c>
      <c r="G19" s="164"/>
      <c r="H19" s="164">
        <v>100000</v>
      </c>
      <c r="I19" s="164">
        <v>12700000</v>
      </c>
      <c r="J19" s="164">
        <v>2100000</v>
      </c>
      <c r="K19" s="164">
        <v>15000000</v>
      </c>
      <c r="L19" s="209"/>
      <c r="M19" s="39">
        <v>200000</v>
      </c>
      <c r="N19" s="164">
        <v>12600000</v>
      </c>
      <c r="O19" s="165">
        <v>1600000</v>
      </c>
      <c r="P19" s="165">
        <v>14400000</v>
      </c>
      <c r="Q19" s="209"/>
      <c r="R19" s="39">
        <v>200000</v>
      </c>
      <c r="S19" s="164">
        <v>10600000</v>
      </c>
      <c r="T19" s="39">
        <v>2100000</v>
      </c>
      <c r="U19" s="165">
        <v>12900000</v>
      </c>
      <c r="V19" s="209"/>
      <c r="W19" s="164">
        <v>700000</v>
      </c>
      <c r="X19" s="164">
        <v>41700000</v>
      </c>
      <c r="Y19" s="164">
        <v>8100000</v>
      </c>
      <c r="Z19" s="164">
        <v>50400000</v>
      </c>
    </row>
    <row r="20" spans="1:26" ht="12.4" customHeight="1" x14ac:dyDescent="0.2">
      <c r="A20" s="585" t="s">
        <v>79</v>
      </c>
      <c r="B20" s="516"/>
      <c r="C20" s="166">
        <v>161700000</v>
      </c>
      <c r="D20" s="166">
        <v>13800000</v>
      </c>
      <c r="E20" s="166">
        <v>134000000</v>
      </c>
      <c r="F20" s="166">
        <v>309500000</v>
      </c>
      <c r="G20" s="166"/>
      <c r="H20" s="166">
        <v>163300000</v>
      </c>
      <c r="I20" s="166">
        <v>20400000</v>
      </c>
      <c r="J20" s="166">
        <v>127500000</v>
      </c>
      <c r="K20" s="166">
        <v>311200000</v>
      </c>
      <c r="L20" s="300"/>
      <c r="M20" s="202">
        <v>160300000</v>
      </c>
      <c r="N20" s="202">
        <v>22400000</v>
      </c>
      <c r="O20" s="166">
        <v>115300000</v>
      </c>
      <c r="P20" s="166">
        <v>298000000</v>
      </c>
      <c r="Q20" s="290"/>
      <c r="R20" s="202">
        <v>160200000</v>
      </c>
      <c r="S20" s="202">
        <v>14800000</v>
      </c>
      <c r="T20" s="202">
        <v>140300000</v>
      </c>
      <c r="U20" s="166">
        <v>315300000</v>
      </c>
      <c r="V20" s="290"/>
      <c r="W20" s="166">
        <v>645500000</v>
      </c>
      <c r="X20" s="166">
        <v>71400000</v>
      </c>
      <c r="Y20" s="166">
        <v>517100000</v>
      </c>
      <c r="Z20" s="166">
        <v>1234000000</v>
      </c>
    </row>
    <row r="21" spans="1:26" ht="12.4" customHeight="1" x14ac:dyDescent="0.2">
      <c r="A21" s="462"/>
      <c r="B21" s="462"/>
      <c r="C21" s="484"/>
      <c r="D21" s="484"/>
      <c r="E21" s="484"/>
      <c r="F21" s="484"/>
      <c r="G21" s="476"/>
      <c r="H21" s="484"/>
      <c r="I21" s="484"/>
      <c r="J21" s="484"/>
      <c r="K21" s="13"/>
      <c r="L21" s="462"/>
      <c r="M21" s="484"/>
      <c r="N21" s="484"/>
      <c r="O21" s="13"/>
      <c r="P21" s="484"/>
      <c r="Q21" s="462"/>
      <c r="R21" s="484"/>
      <c r="S21" s="484"/>
      <c r="T21" s="484"/>
      <c r="U21" s="13"/>
      <c r="V21" s="462"/>
      <c r="W21" s="484"/>
      <c r="X21" s="484"/>
      <c r="Y21" s="484"/>
      <c r="Z21" s="13"/>
    </row>
    <row r="22" spans="1:26" ht="12.4" customHeight="1" x14ac:dyDescent="0.2">
      <c r="A22" s="462"/>
      <c r="B22" s="32" t="s">
        <v>80</v>
      </c>
      <c r="C22" s="489">
        <v>200000</v>
      </c>
      <c r="D22" s="489">
        <v>0</v>
      </c>
      <c r="E22" s="489">
        <v>1200000</v>
      </c>
      <c r="F22" s="489">
        <v>1400000</v>
      </c>
      <c r="G22" s="489"/>
      <c r="H22" s="489">
        <v>200000</v>
      </c>
      <c r="I22" s="334">
        <v>0</v>
      </c>
      <c r="J22" s="489">
        <v>1400000</v>
      </c>
      <c r="K22" s="489">
        <v>1700000</v>
      </c>
      <c r="L22" s="85"/>
      <c r="M22" s="15">
        <v>300000</v>
      </c>
      <c r="N22" s="15">
        <v>0</v>
      </c>
      <c r="O22" s="19">
        <v>1500000</v>
      </c>
      <c r="P22" s="19">
        <v>1700000</v>
      </c>
      <c r="Q22" s="85"/>
      <c r="R22" s="15">
        <v>200000</v>
      </c>
      <c r="S22" s="15">
        <v>0</v>
      </c>
      <c r="T22" s="15">
        <v>1600000</v>
      </c>
      <c r="U22" s="19">
        <v>1900000</v>
      </c>
      <c r="V22" s="85"/>
      <c r="W22" s="489">
        <v>1000000</v>
      </c>
      <c r="X22" s="489">
        <v>0</v>
      </c>
      <c r="Y22" s="489">
        <v>5700000</v>
      </c>
      <c r="Z22" s="489">
        <v>6600000</v>
      </c>
    </row>
    <row r="23" spans="1:26" ht="12.4" customHeight="1" x14ac:dyDescent="0.2">
      <c r="A23" s="462"/>
      <c r="B23" s="32" t="s">
        <v>124</v>
      </c>
      <c r="C23" s="489">
        <v>6100000</v>
      </c>
      <c r="D23" s="489">
        <v>4300000</v>
      </c>
      <c r="E23" s="489">
        <v>600000</v>
      </c>
      <c r="F23" s="489">
        <v>10900000</v>
      </c>
      <c r="G23" s="489"/>
      <c r="H23" s="489">
        <v>9400000</v>
      </c>
      <c r="I23" s="489">
        <v>6000000</v>
      </c>
      <c r="J23" s="489">
        <v>900000</v>
      </c>
      <c r="K23" s="489">
        <v>16300000</v>
      </c>
      <c r="L23" s="85"/>
      <c r="M23" s="15">
        <v>12300000</v>
      </c>
      <c r="N23" s="15">
        <v>6500000</v>
      </c>
      <c r="O23" s="19">
        <v>700000</v>
      </c>
      <c r="P23" s="19">
        <v>19400000</v>
      </c>
      <c r="Q23" s="85"/>
      <c r="R23" s="15">
        <v>14200000</v>
      </c>
      <c r="S23" s="15">
        <v>7300000</v>
      </c>
      <c r="T23" s="15">
        <v>2100000</v>
      </c>
      <c r="U23" s="19">
        <v>23700000</v>
      </c>
      <c r="V23" s="85"/>
      <c r="W23" s="489">
        <v>41900000</v>
      </c>
      <c r="X23" s="489">
        <v>24100000</v>
      </c>
      <c r="Y23" s="489">
        <v>4300000</v>
      </c>
      <c r="Z23" s="489">
        <v>70300000</v>
      </c>
    </row>
    <row r="24" spans="1:26" ht="12.4" customHeight="1" x14ac:dyDescent="0.2">
      <c r="A24" s="462"/>
      <c r="B24" s="32" t="s">
        <v>82</v>
      </c>
      <c r="C24" s="489">
        <v>1500000</v>
      </c>
      <c r="D24" s="489">
        <v>21500000</v>
      </c>
      <c r="E24" s="489">
        <v>7800000</v>
      </c>
      <c r="F24" s="489">
        <v>30700000</v>
      </c>
      <c r="G24" s="489"/>
      <c r="H24" s="489">
        <v>1700000</v>
      </c>
      <c r="I24" s="489">
        <v>23200000</v>
      </c>
      <c r="J24" s="489">
        <v>7800000</v>
      </c>
      <c r="K24" s="489">
        <v>32700000</v>
      </c>
      <c r="L24" s="85"/>
      <c r="M24" s="15">
        <v>1000000</v>
      </c>
      <c r="N24" s="15">
        <v>20700000</v>
      </c>
      <c r="O24" s="19">
        <v>7300000</v>
      </c>
      <c r="P24" s="19">
        <v>29000000</v>
      </c>
      <c r="Q24" s="85"/>
      <c r="R24" s="15">
        <v>1400000</v>
      </c>
      <c r="S24" s="15">
        <v>20700000</v>
      </c>
      <c r="T24" s="15">
        <v>7500000</v>
      </c>
      <c r="U24" s="19">
        <v>29600000</v>
      </c>
      <c r="V24" s="85"/>
      <c r="W24" s="489">
        <v>5600000</v>
      </c>
      <c r="X24" s="489">
        <v>86100000</v>
      </c>
      <c r="Y24" s="489">
        <v>30400000</v>
      </c>
      <c r="Z24" s="489">
        <v>122100000</v>
      </c>
    </row>
    <row r="25" spans="1:26" ht="12.4" customHeight="1" x14ac:dyDescent="0.2">
      <c r="A25" s="462"/>
      <c r="B25" s="32" t="s">
        <v>83</v>
      </c>
      <c r="C25" s="489">
        <v>56400000</v>
      </c>
      <c r="D25" s="489">
        <v>82000000</v>
      </c>
      <c r="E25" s="489">
        <v>32200000</v>
      </c>
      <c r="F25" s="489">
        <v>170500000</v>
      </c>
      <c r="G25" s="489"/>
      <c r="H25" s="489">
        <v>59900000</v>
      </c>
      <c r="I25" s="489">
        <v>90300000</v>
      </c>
      <c r="J25" s="489">
        <v>31100000</v>
      </c>
      <c r="K25" s="489">
        <v>181200000</v>
      </c>
      <c r="L25" s="85"/>
      <c r="M25" s="15">
        <v>57300000</v>
      </c>
      <c r="N25" s="15">
        <v>92500000</v>
      </c>
      <c r="O25" s="19">
        <v>34700000</v>
      </c>
      <c r="P25" s="19">
        <v>184500000</v>
      </c>
      <c r="Q25" s="85"/>
      <c r="R25" s="15">
        <v>59300000</v>
      </c>
      <c r="S25" s="15">
        <v>95900000</v>
      </c>
      <c r="T25" s="15">
        <v>37900000</v>
      </c>
      <c r="U25" s="19">
        <v>193100000</v>
      </c>
      <c r="V25" s="85"/>
      <c r="W25" s="489">
        <v>232900000</v>
      </c>
      <c r="X25" s="489">
        <v>360700000</v>
      </c>
      <c r="Y25" s="489">
        <v>135900000</v>
      </c>
      <c r="Z25" s="489">
        <v>729400000</v>
      </c>
    </row>
    <row r="26" spans="1:26" ht="12.4" customHeight="1" x14ac:dyDescent="0.2">
      <c r="A26" s="462"/>
      <c r="B26" s="32" t="s">
        <v>84</v>
      </c>
      <c r="C26" s="489">
        <v>0</v>
      </c>
      <c r="D26" s="489">
        <v>0</v>
      </c>
      <c r="E26" s="489">
        <v>1200000</v>
      </c>
      <c r="F26" s="489">
        <v>1200000</v>
      </c>
      <c r="G26" s="489"/>
      <c r="H26" s="489">
        <v>0</v>
      </c>
      <c r="I26" s="489">
        <v>0</v>
      </c>
      <c r="J26" s="489">
        <v>1400000</v>
      </c>
      <c r="K26" s="489">
        <v>1400000</v>
      </c>
      <c r="L26" s="85"/>
      <c r="M26" s="15">
        <v>0</v>
      </c>
      <c r="N26" s="15">
        <v>0</v>
      </c>
      <c r="O26" s="19">
        <v>1600000</v>
      </c>
      <c r="P26" s="19">
        <v>1700000</v>
      </c>
      <c r="Q26" s="85"/>
      <c r="R26" s="15">
        <v>0</v>
      </c>
      <c r="S26" s="15">
        <v>0</v>
      </c>
      <c r="T26" s="15">
        <v>1100000</v>
      </c>
      <c r="U26" s="19">
        <v>1100000</v>
      </c>
      <c r="V26" s="85"/>
      <c r="W26" s="489">
        <v>0</v>
      </c>
      <c r="X26" s="489">
        <v>0</v>
      </c>
      <c r="Y26" s="489">
        <v>5300000</v>
      </c>
      <c r="Z26" s="489">
        <v>5300000</v>
      </c>
    </row>
    <row r="27" spans="1:26" ht="12.4" customHeight="1" x14ac:dyDescent="0.2">
      <c r="A27" s="462"/>
      <c r="B27" s="32" t="s">
        <v>85</v>
      </c>
      <c r="C27" s="489">
        <v>115600000</v>
      </c>
      <c r="D27" s="489">
        <v>23500000</v>
      </c>
      <c r="E27" s="489">
        <v>105600000</v>
      </c>
      <c r="F27" s="489">
        <v>244700000</v>
      </c>
      <c r="G27" s="489"/>
      <c r="H27" s="489">
        <v>124700000</v>
      </c>
      <c r="I27" s="489">
        <v>29000000</v>
      </c>
      <c r="J27" s="489">
        <v>128200000</v>
      </c>
      <c r="K27" s="489">
        <v>281900000</v>
      </c>
      <c r="L27" s="85"/>
      <c r="M27" s="15">
        <v>120600000</v>
      </c>
      <c r="N27" s="489">
        <v>28300000</v>
      </c>
      <c r="O27" s="19">
        <v>113100000</v>
      </c>
      <c r="P27" s="19">
        <v>262000000</v>
      </c>
      <c r="Q27" s="85"/>
      <c r="R27" s="15">
        <v>122000000</v>
      </c>
      <c r="S27" s="489">
        <v>29900000</v>
      </c>
      <c r="T27" s="15">
        <v>143100000</v>
      </c>
      <c r="U27" s="19">
        <v>295000000</v>
      </c>
      <c r="V27" s="85"/>
      <c r="W27" s="489">
        <v>482900000</v>
      </c>
      <c r="X27" s="489">
        <v>110700000</v>
      </c>
      <c r="Y27" s="489">
        <v>490000000</v>
      </c>
      <c r="Z27" s="489">
        <v>1083600000</v>
      </c>
    </row>
    <row r="28" spans="1:26" ht="12.4" customHeight="1" x14ac:dyDescent="0.2">
      <c r="A28" s="462"/>
      <c r="B28" s="32" t="s">
        <v>86</v>
      </c>
      <c r="C28" s="489">
        <v>19900000</v>
      </c>
      <c r="D28" s="489">
        <v>14600000</v>
      </c>
      <c r="E28" s="489">
        <v>5900000</v>
      </c>
      <c r="F28" s="489">
        <v>40400000</v>
      </c>
      <c r="G28" s="489"/>
      <c r="H28" s="489">
        <v>22100000</v>
      </c>
      <c r="I28" s="489">
        <v>16700000</v>
      </c>
      <c r="J28" s="489">
        <v>6700000</v>
      </c>
      <c r="K28" s="489">
        <v>45400000</v>
      </c>
      <c r="L28" s="85"/>
      <c r="M28" s="15">
        <v>19100000</v>
      </c>
      <c r="N28" s="489">
        <v>16800000</v>
      </c>
      <c r="O28" s="19">
        <v>6300000</v>
      </c>
      <c r="P28" s="19">
        <v>42200000</v>
      </c>
      <c r="Q28" s="85"/>
      <c r="R28" s="15">
        <v>19200000</v>
      </c>
      <c r="S28" s="489">
        <v>17400000</v>
      </c>
      <c r="T28" s="15">
        <v>6900000</v>
      </c>
      <c r="U28" s="19">
        <v>43500000</v>
      </c>
      <c r="V28" s="85"/>
      <c r="W28" s="489">
        <v>80300000</v>
      </c>
      <c r="X28" s="489">
        <v>65500000</v>
      </c>
      <c r="Y28" s="489">
        <v>25800000</v>
      </c>
      <c r="Z28" s="489">
        <v>171500000</v>
      </c>
    </row>
    <row r="29" spans="1:26" ht="12.4" customHeight="1" x14ac:dyDescent="0.2">
      <c r="A29" s="462"/>
      <c r="B29" s="32" t="s">
        <v>87</v>
      </c>
      <c r="C29" s="489">
        <v>44200000</v>
      </c>
      <c r="D29" s="489">
        <v>3300000</v>
      </c>
      <c r="E29" s="489">
        <v>68800000</v>
      </c>
      <c r="F29" s="489">
        <v>116300000</v>
      </c>
      <c r="G29" s="489"/>
      <c r="H29" s="489">
        <v>44200000</v>
      </c>
      <c r="I29" s="489">
        <v>3800000</v>
      </c>
      <c r="J29" s="489">
        <v>80000000</v>
      </c>
      <c r="K29" s="489">
        <v>128000000</v>
      </c>
      <c r="L29" s="85"/>
      <c r="M29" s="15">
        <v>40600000</v>
      </c>
      <c r="N29" s="489">
        <v>3700000</v>
      </c>
      <c r="O29" s="489">
        <v>82000000</v>
      </c>
      <c r="P29" s="19">
        <v>126400000</v>
      </c>
      <c r="Q29" s="85"/>
      <c r="R29" s="15">
        <v>42500000</v>
      </c>
      <c r="S29" s="489">
        <v>4000000</v>
      </c>
      <c r="T29" s="489">
        <v>87100000</v>
      </c>
      <c r="U29" s="19">
        <v>133500000</v>
      </c>
      <c r="V29" s="85"/>
      <c r="W29" s="489">
        <v>171400000</v>
      </c>
      <c r="X29" s="489">
        <v>14800000</v>
      </c>
      <c r="Y29" s="489">
        <v>317900000</v>
      </c>
      <c r="Z29" s="489">
        <v>504100000</v>
      </c>
    </row>
    <row r="30" spans="1:26" ht="18.75" customHeight="1" x14ac:dyDescent="0.2">
      <c r="A30" s="462"/>
      <c r="B30" s="478" t="s">
        <v>139</v>
      </c>
      <c r="C30" s="489">
        <v>4400000</v>
      </c>
      <c r="D30" s="489">
        <v>1000000</v>
      </c>
      <c r="E30" s="489">
        <v>3100000</v>
      </c>
      <c r="F30" s="489">
        <v>8500000</v>
      </c>
      <c r="G30" s="489"/>
      <c r="H30" s="489">
        <v>7000000</v>
      </c>
      <c r="I30" s="489">
        <v>1500000</v>
      </c>
      <c r="J30" s="489">
        <v>5700000</v>
      </c>
      <c r="K30" s="489">
        <v>14100000</v>
      </c>
      <c r="L30" s="85"/>
      <c r="M30" s="489">
        <v>6700000</v>
      </c>
      <c r="N30" s="15">
        <v>3000000</v>
      </c>
      <c r="O30" s="19">
        <v>4900000</v>
      </c>
      <c r="P30" s="19">
        <v>14600000</v>
      </c>
      <c r="Q30" s="85"/>
      <c r="R30" s="489">
        <v>8700000</v>
      </c>
      <c r="S30" s="15">
        <v>4600000</v>
      </c>
      <c r="T30" s="15">
        <v>7000000</v>
      </c>
      <c r="U30" s="19">
        <v>20400000</v>
      </c>
      <c r="V30" s="85"/>
      <c r="W30" s="489">
        <v>26700000</v>
      </c>
      <c r="X30" s="489">
        <v>10000000</v>
      </c>
      <c r="Y30" s="489">
        <v>20700000</v>
      </c>
      <c r="Z30" s="489">
        <v>57400000</v>
      </c>
    </row>
    <row r="31" spans="1:26" ht="18.75" customHeight="1" x14ac:dyDescent="0.2">
      <c r="A31" s="462"/>
      <c r="B31" s="273" t="s">
        <v>140</v>
      </c>
      <c r="C31" s="489">
        <v>15800000</v>
      </c>
      <c r="D31" s="489">
        <v>19700000</v>
      </c>
      <c r="E31" s="489">
        <v>20600000</v>
      </c>
      <c r="F31" s="489">
        <v>56100000</v>
      </c>
      <c r="G31" s="164"/>
      <c r="H31" s="489">
        <v>19700000</v>
      </c>
      <c r="I31" s="489">
        <v>28700000</v>
      </c>
      <c r="J31" s="489">
        <v>24000000</v>
      </c>
      <c r="K31" s="489">
        <v>72400000</v>
      </c>
      <c r="L31" s="209"/>
      <c r="M31" s="489">
        <v>18600000</v>
      </c>
      <c r="N31" s="489">
        <v>23700000</v>
      </c>
      <c r="O31" s="489">
        <v>25200000</v>
      </c>
      <c r="P31" s="489">
        <v>67500000</v>
      </c>
      <c r="Q31" s="209"/>
      <c r="R31" s="489">
        <v>18800000</v>
      </c>
      <c r="S31" s="489">
        <v>29700000</v>
      </c>
      <c r="T31" s="489">
        <v>26300000</v>
      </c>
      <c r="U31" s="489">
        <v>74800000</v>
      </c>
      <c r="V31" s="209"/>
      <c r="W31" s="489">
        <v>72800000</v>
      </c>
      <c r="X31" s="489">
        <v>101800000</v>
      </c>
      <c r="Y31" s="489">
        <v>96100000</v>
      </c>
      <c r="Z31" s="489">
        <v>270700000</v>
      </c>
    </row>
    <row r="32" spans="1:26" ht="12.4" customHeight="1" x14ac:dyDescent="0.2">
      <c r="A32" s="462"/>
      <c r="B32" s="32" t="s">
        <v>90</v>
      </c>
      <c r="C32" s="489">
        <v>16000000</v>
      </c>
      <c r="D32" s="489">
        <v>2400000</v>
      </c>
      <c r="E32" s="489">
        <v>5800000</v>
      </c>
      <c r="F32" s="489">
        <v>24200000</v>
      </c>
      <c r="G32" s="489"/>
      <c r="H32" s="489">
        <v>27300000</v>
      </c>
      <c r="I32" s="489">
        <v>4200000</v>
      </c>
      <c r="J32" s="489">
        <v>8300000</v>
      </c>
      <c r="K32" s="489">
        <v>39900000</v>
      </c>
      <c r="L32" s="85"/>
      <c r="M32" s="15">
        <v>37200000</v>
      </c>
      <c r="N32" s="489">
        <v>8400000</v>
      </c>
      <c r="O32" s="19">
        <v>9300000</v>
      </c>
      <c r="P32" s="19">
        <v>54900000</v>
      </c>
      <c r="Q32" s="85"/>
      <c r="R32" s="15">
        <v>44200000</v>
      </c>
      <c r="S32" s="489">
        <v>13100000</v>
      </c>
      <c r="T32" s="15">
        <v>11700000</v>
      </c>
      <c r="U32" s="19">
        <v>69000000</v>
      </c>
      <c r="V32" s="85"/>
      <c r="W32" s="489">
        <v>124700000</v>
      </c>
      <c r="X32" s="489">
        <v>28100000</v>
      </c>
      <c r="Y32" s="489">
        <v>35100000</v>
      </c>
      <c r="Z32" s="489">
        <v>187900000</v>
      </c>
    </row>
    <row r="33" spans="1:26" ht="12.4" customHeight="1" x14ac:dyDescent="0.2">
      <c r="A33" s="462"/>
      <c r="B33" s="483" t="s">
        <v>91</v>
      </c>
      <c r="C33" s="164">
        <v>18600000</v>
      </c>
      <c r="D33" s="164">
        <v>0</v>
      </c>
      <c r="E33" s="164">
        <v>3200000</v>
      </c>
      <c r="F33" s="164">
        <v>21800000</v>
      </c>
      <c r="G33" s="164"/>
      <c r="H33" s="164">
        <v>4200000</v>
      </c>
      <c r="I33" s="164">
        <v>0</v>
      </c>
      <c r="J33" s="164">
        <v>2300000</v>
      </c>
      <c r="K33" s="164">
        <v>6600000</v>
      </c>
      <c r="L33" s="209"/>
      <c r="M33" s="39">
        <v>4500000</v>
      </c>
      <c r="N33" s="164">
        <v>0</v>
      </c>
      <c r="O33" s="165">
        <v>2200000</v>
      </c>
      <c r="P33" s="165">
        <v>6700000</v>
      </c>
      <c r="Q33" s="209"/>
      <c r="R33" s="39">
        <v>4500000</v>
      </c>
      <c r="S33" s="164">
        <v>0</v>
      </c>
      <c r="T33" s="39">
        <v>2100000</v>
      </c>
      <c r="U33" s="165">
        <v>6600000</v>
      </c>
      <c r="V33" s="209"/>
      <c r="W33" s="164">
        <v>31800000</v>
      </c>
      <c r="X33" s="164">
        <v>200000</v>
      </c>
      <c r="Y33" s="164">
        <v>9700000</v>
      </c>
      <c r="Z33" s="164">
        <v>41700000</v>
      </c>
    </row>
    <row r="34" spans="1:26" ht="12.4" customHeight="1" x14ac:dyDescent="0.2">
      <c r="A34" s="520" t="s">
        <v>92</v>
      </c>
      <c r="B34" s="512"/>
      <c r="C34" s="166">
        <v>298600000</v>
      </c>
      <c r="D34" s="166">
        <v>172300000</v>
      </c>
      <c r="E34" s="166">
        <v>255900000</v>
      </c>
      <c r="F34" s="166">
        <v>726800000</v>
      </c>
      <c r="G34" s="166"/>
      <c r="H34" s="166">
        <v>320500000</v>
      </c>
      <c r="I34" s="166">
        <v>203400000</v>
      </c>
      <c r="J34" s="166">
        <v>297800000</v>
      </c>
      <c r="K34" s="166">
        <v>821600000</v>
      </c>
      <c r="L34" s="290"/>
      <c r="M34" s="202">
        <v>318100000</v>
      </c>
      <c r="N34" s="202">
        <v>203600000</v>
      </c>
      <c r="O34" s="166">
        <v>288800000</v>
      </c>
      <c r="P34" s="166">
        <v>810500000</v>
      </c>
      <c r="Q34" s="290"/>
      <c r="R34" s="202">
        <v>334800000</v>
      </c>
      <c r="S34" s="202">
        <v>222800000</v>
      </c>
      <c r="T34" s="202">
        <v>334400000</v>
      </c>
      <c r="U34" s="166">
        <v>892000000</v>
      </c>
      <c r="V34" s="290"/>
      <c r="W34" s="166">
        <v>1271900000</v>
      </c>
      <c r="X34" s="166">
        <v>802000000</v>
      </c>
      <c r="Y34" s="166">
        <v>1176900000</v>
      </c>
      <c r="Z34" s="166">
        <v>3250900000</v>
      </c>
    </row>
    <row r="35" spans="1:26" ht="12.4" customHeight="1" x14ac:dyDescent="0.2">
      <c r="A35" s="462"/>
      <c r="B35" s="462"/>
      <c r="C35" s="484"/>
      <c r="D35" s="484"/>
      <c r="E35" s="484"/>
      <c r="F35" s="13"/>
      <c r="G35" s="54"/>
      <c r="H35" s="484"/>
      <c r="I35" s="163"/>
      <c r="J35" s="35"/>
      <c r="K35" s="13"/>
      <c r="L35" s="85"/>
      <c r="M35" s="484"/>
      <c r="N35" s="484"/>
      <c r="O35" s="35"/>
      <c r="P35" s="35"/>
      <c r="Q35" s="85"/>
      <c r="R35" s="484"/>
      <c r="S35" s="484"/>
      <c r="T35" s="484"/>
      <c r="U35" s="13"/>
      <c r="V35" s="85"/>
      <c r="W35" s="484"/>
      <c r="X35" s="484"/>
      <c r="Y35" s="484"/>
      <c r="Z35" s="13"/>
    </row>
    <row r="36" spans="1:26" ht="12.4" customHeight="1" x14ac:dyDescent="0.2">
      <c r="A36" s="462"/>
      <c r="B36" s="462"/>
      <c r="C36" s="489"/>
      <c r="D36" s="489"/>
      <c r="E36" s="489"/>
      <c r="F36" s="489"/>
      <c r="G36" s="489"/>
      <c r="H36" s="489"/>
      <c r="I36" s="489"/>
      <c r="J36" s="489"/>
      <c r="K36" s="489"/>
      <c r="L36" s="84"/>
      <c r="M36" s="163"/>
      <c r="N36" s="163"/>
      <c r="O36" s="35"/>
      <c r="P36" s="35"/>
      <c r="Q36" s="84"/>
      <c r="R36" s="163"/>
      <c r="S36" s="163"/>
      <c r="T36" s="163"/>
      <c r="U36" s="35"/>
      <c r="V36" s="84"/>
      <c r="W36" s="489"/>
      <c r="X36" s="489"/>
      <c r="Y36" s="489"/>
      <c r="Z36" s="489"/>
    </row>
    <row r="37" spans="1:26" ht="12.4" customHeight="1" x14ac:dyDescent="0.2">
      <c r="A37" s="462"/>
      <c r="B37" s="483" t="s">
        <v>94</v>
      </c>
      <c r="C37" s="333">
        <v>0</v>
      </c>
      <c r="D37" s="333">
        <v>0</v>
      </c>
      <c r="E37" s="333">
        <v>0</v>
      </c>
      <c r="F37" s="333">
        <v>0</v>
      </c>
      <c r="G37" s="489"/>
      <c r="H37" s="164">
        <v>0</v>
      </c>
      <c r="I37" s="164">
        <v>0</v>
      </c>
      <c r="J37" s="164">
        <v>0</v>
      </c>
      <c r="K37" s="164">
        <v>0</v>
      </c>
      <c r="L37" s="301"/>
      <c r="M37" s="201">
        <v>100000</v>
      </c>
      <c r="N37" s="201">
        <v>0</v>
      </c>
      <c r="O37" s="164">
        <v>500000</v>
      </c>
      <c r="P37" s="164">
        <v>500000</v>
      </c>
      <c r="Q37" s="301"/>
      <c r="R37" s="201">
        <v>800000</v>
      </c>
      <c r="S37" s="201">
        <v>400000</v>
      </c>
      <c r="T37" s="201">
        <v>500000</v>
      </c>
      <c r="U37" s="164">
        <v>1800000</v>
      </c>
      <c r="V37" s="301"/>
      <c r="W37" s="164">
        <v>900000</v>
      </c>
      <c r="X37" s="164">
        <v>400000</v>
      </c>
      <c r="Y37" s="164">
        <v>1000000</v>
      </c>
      <c r="Z37" s="164">
        <v>2300000</v>
      </c>
    </row>
    <row r="38" spans="1:26" ht="12.4" customHeight="1" x14ac:dyDescent="0.2">
      <c r="A38" s="483" t="s">
        <v>95</v>
      </c>
      <c r="B38" s="462"/>
      <c r="C38" s="332">
        <v>0</v>
      </c>
      <c r="D38" s="332">
        <v>0</v>
      </c>
      <c r="E38" s="332">
        <v>0</v>
      </c>
      <c r="F38" s="332">
        <v>0</v>
      </c>
      <c r="G38" s="166"/>
      <c r="H38" s="166">
        <v>0</v>
      </c>
      <c r="I38" s="166">
        <v>0</v>
      </c>
      <c r="J38" s="166">
        <v>0</v>
      </c>
      <c r="K38" s="166">
        <v>0</v>
      </c>
      <c r="L38" s="300"/>
      <c r="M38" s="202">
        <v>100000</v>
      </c>
      <c r="N38" s="202">
        <v>0</v>
      </c>
      <c r="O38" s="166">
        <v>500000</v>
      </c>
      <c r="P38" s="166">
        <v>500000</v>
      </c>
      <c r="Q38" s="300"/>
      <c r="R38" s="202">
        <v>800000</v>
      </c>
      <c r="S38" s="202">
        <v>400000</v>
      </c>
      <c r="T38" s="202">
        <v>500000</v>
      </c>
      <c r="U38" s="166">
        <v>1800000</v>
      </c>
      <c r="V38" s="300"/>
      <c r="W38" s="166">
        <v>900000</v>
      </c>
      <c r="X38" s="166">
        <v>400000</v>
      </c>
      <c r="Y38" s="166">
        <v>1000000</v>
      </c>
      <c r="Z38" s="166">
        <v>2300000</v>
      </c>
    </row>
    <row r="39" spans="1:26" ht="12.4" customHeight="1" x14ac:dyDescent="0.2">
      <c r="A39" s="462"/>
      <c r="B39" s="462"/>
      <c r="C39" s="489"/>
      <c r="D39" s="489"/>
      <c r="E39" s="489"/>
      <c r="F39" s="489"/>
      <c r="G39" s="489"/>
      <c r="H39" s="489"/>
      <c r="I39" s="489"/>
      <c r="J39" s="489"/>
      <c r="K39" s="489"/>
      <c r="L39" s="84"/>
      <c r="M39" s="163"/>
      <c r="N39" s="163"/>
      <c r="O39" s="35"/>
      <c r="P39" s="35"/>
      <c r="Q39" s="84"/>
      <c r="R39" s="163"/>
      <c r="S39" s="163"/>
      <c r="T39" s="163"/>
      <c r="U39" s="35"/>
      <c r="V39" s="84"/>
      <c r="W39" s="489"/>
      <c r="X39" s="489"/>
      <c r="Y39" s="489"/>
      <c r="Z39" s="489"/>
    </row>
    <row r="40" spans="1:26" ht="12.4" customHeight="1" x14ac:dyDescent="0.2">
      <c r="A40" s="462"/>
      <c r="B40" s="462"/>
      <c r="C40" s="489"/>
      <c r="D40" s="489"/>
      <c r="E40" s="489"/>
      <c r="F40" s="489"/>
      <c r="G40" s="489"/>
      <c r="H40" s="489"/>
      <c r="I40" s="489"/>
      <c r="J40" s="489"/>
      <c r="K40" s="489"/>
      <c r="L40" s="84"/>
      <c r="M40" s="163"/>
      <c r="N40" s="163"/>
      <c r="O40" s="35"/>
      <c r="P40" s="35"/>
      <c r="Q40" s="84"/>
      <c r="R40" s="163"/>
      <c r="S40" s="163"/>
      <c r="T40" s="163"/>
      <c r="U40" s="35"/>
      <c r="V40" s="84"/>
      <c r="W40" s="489"/>
      <c r="X40" s="489"/>
      <c r="Y40" s="489"/>
      <c r="Z40" s="489"/>
    </row>
    <row r="41" spans="1:26" ht="12.4" customHeight="1" x14ac:dyDescent="0.2">
      <c r="A41" s="462"/>
      <c r="B41" s="32" t="s">
        <v>96</v>
      </c>
      <c r="C41" s="489">
        <v>49800000</v>
      </c>
      <c r="D41" s="489">
        <v>60800000</v>
      </c>
      <c r="E41" s="489">
        <v>64800000</v>
      </c>
      <c r="F41" s="489">
        <v>175400000</v>
      </c>
      <c r="G41" s="489"/>
      <c r="H41" s="489">
        <v>43600000</v>
      </c>
      <c r="I41" s="489">
        <v>76400000</v>
      </c>
      <c r="J41" s="489">
        <v>55900000</v>
      </c>
      <c r="K41" s="489">
        <v>176000000</v>
      </c>
      <c r="L41" s="84"/>
      <c r="M41" s="488">
        <v>39600000</v>
      </c>
      <c r="N41" s="488">
        <v>83300000</v>
      </c>
      <c r="O41" s="489">
        <v>28200000</v>
      </c>
      <c r="P41" s="489">
        <v>151200000</v>
      </c>
      <c r="Q41" s="84"/>
      <c r="R41" s="488">
        <v>32700000</v>
      </c>
      <c r="S41" s="488">
        <v>93600000</v>
      </c>
      <c r="T41" s="488">
        <v>32300000</v>
      </c>
      <c r="U41" s="489">
        <v>158700000</v>
      </c>
      <c r="V41" s="84"/>
      <c r="W41" s="489">
        <v>165800000</v>
      </c>
      <c r="X41" s="489">
        <v>314200000</v>
      </c>
      <c r="Y41" s="489">
        <v>181200000</v>
      </c>
      <c r="Z41" s="489">
        <v>661200000</v>
      </c>
    </row>
    <row r="42" spans="1:26" ht="12.4" customHeight="1" x14ac:dyDescent="0.2">
      <c r="A42" s="462"/>
      <c r="B42" s="32" t="s">
        <v>97</v>
      </c>
      <c r="C42" s="489">
        <v>4600000</v>
      </c>
      <c r="D42" s="489">
        <v>0</v>
      </c>
      <c r="E42" s="489">
        <v>16100000</v>
      </c>
      <c r="F42" s="489">
        <v>20700000</v>
      </c>
      <c r="G42" s="489"/>
      <c r="H42" s="489">
        <v>4800000</v>
      </c>
      <c r="I42" s="489">
        <v>0</v>
      </c>
      <c r="J42" s="489">
        <v>16400000</v>
      </c>
      <c r="K42" s="489">
        <v>21200000</v>
      </c>
      <c r="L42" s="85"/>
      <c r="M42" s="488">
        <v>5700000</v>
      </c>
      <c r="N42" s="488">
        <v>0</v>
      </c>
      <c r="O42" s="489">
        <v>15900000</v>
      </c>
      <c r="P42" s="489">
        <v>21600000</v>
      </c>
      <c r="Q42" s="85"/>
      <c r="R42" s="488">
        <v>3800000</v>
      </c>
      <c r="S42" s="488">
        <v>0</v>
      </c>
      <c r="T42" s="488">
        <v>15400000</v>
      </c>
      <c r="U42" s="489">
        <v>19200000</v>
      </c>
      <c r="V42" s="85"/>
      <c r="W42" s="489">
        <v>18900000</v>
      </c>
      <c r="X42" s="489">
        <v>0</v>
      </c>
      <c r="Y42" s="489">
        <v>63800000</v>
      </c>
      <c r="Z42" s="489">
        <v>82700000</v>
      </c>
    </row>
    <row r="43" spans="1:26" ht="12.4" customHeight="1" x14ac:dyDescent="0.2">
      <c r="A43" s="462"/>
      <c r="B43" s="32" t="s">
        <v>98</v>
      </c>
      <c r="C43" s="489">
        <v>24000000</v>
      </c>
      <c r="D43" s="489">
        <v>33200000</v>
      </c>
      <c r="E43" s="489">
        <v>14300000</v>
      </c>
      <c r="F43" s="489">
        <v>71500000</v>
      </c>
      <c r="G43" s="489"/>
      <c r="H43" s="489">
        <v>23600000</v>
      </c>
      <c r="I43" s="489">
        <v>43500000</v>
      </c>
      <c r="J43" s="489">
        <v>14000000</v>
      </c>
      <c r="K43" s="489">
        <v>81100000</v>
      </c>
      <c r="L43" s="85"/>
      <c r="M43" s="489">
        <v>21200000</v>
      </c>
      <c r="N43" s="489">
        <v>45900000</v>
      </c>
      <c r="O43" s="489">
        <v>12200000</v>
      </c>
      <c r="P43" s="489">
        <v>79300000</v>
      </c>
      <c r="Q43" s="85"/>
      <c r="R43" s="489">
        <v>21500000</v>
      </c>
      <c r="S43" s="489">
        <v>51800000</v>
      </c>
      <c r="T43" s="489">
        <v>14600000</v>
      </c>
      <c r="U43" s="489">
        <v>87900000</v>
      </c>
      <c r="V43" s="85"/>
      <c r="W43" s="489">
        <v>90300000</v>
      </c>
      <c r="X43" s="489">
        <v>174500000</v>
      </c>
      <c r="Y43" s="489">
        <v>55100000</v>
      </c>
      <c r="Z43" s="489">
        <v>319800000</v>
      </c>
    </row>
    <row r="44" spans="1:26" ht="12.4" customHeight="1" x14ac:dyDescent="0.2">
      <c r="A44" s="462"/>
      <c r="B44" s="32" t="s">
        <v>99</v>
      </c>
      <c r="C44" s="489">
        <v>40200000</v>
      </c>
      <c r="D44" s="489">
        <v>93600000</v>
      </c>
      <c r="E44" s="489">
        <v>41100000</v>
      </c>
      <c r="F44" s="489">
        <v>174900000</v>
      </c>
      <c r="G44" s="489"/>
      <c r="H44" s="489">
        <v>41800000</v>
      </c>
      <c r="I44" s="489">
        <v>114600000</v>
      </c>
      <c r="J44" s="489">
        <v>39700000</v>
      </c>
      <c r="K44" s="489">
        <v>196200000</v>
      </c>
      <c r="L44" s="85"/>
      <c r="M44" s="15">
        <v>39400000</v>
      </c>
      <c r="N44" s="15">
        <v>65600000</v>
      </c>
      <c r="O44" s="489">
        <v>36600000</v>
      </c>
      <c r="P44" s="19">
        <v>141600000</v>
      </c>
      <c r="Q44" s="85"/>
      <c r="R44" s="15">
        <v>39900000</v>
      </c>
      <c r="S44" s="15">
        <v>58500000</v>
      </c>
      <c r="T44" s="489">
        <v>44500000</v>
      </c>
      <c r="U44" s="19">
        <v>143000000</v>
      </c>
      <c r="V44" s="85"/>
      <c r="W44" s="489">
        <v>161300000</v>
      </c>
      <c r="X44" s="489">
        <v>332300000</v>
      </c>
      <c r="Y44" s="489">
        <v>162000000</v>
      </c>
      <c r="Z44" s="489">
        <v>655500000</v>
      </c>
    </row>
    <row r="45" spans="1:26" ht="13.9" customHeight="1" x14ac:dyDescent="0.2">
      <c r="A45" s="462"/>
      <c r="B45" s="483" t="s">
        <v>100</v>
      </c>
      <c r="C45" s="164">
        <v>2100000</v>
      </c>
      <c r="D45" s="164">
        <v>0</v>
      </c>
      <c r="E45" s="164">
        <v>1000000</v>
      </c>
      <c r="F45" s="164">
        <v>3100000</v>
      </c>
      <c r="G45" s="164"/>
      <c r="H45" s="164">
        <v>1900000</v>
      </c>
      <c r="I45" s="164">
        <v>0</v>
      </c>
      <c r="J45" s="164">
        <v>1000000</v>
      </c>
      <c r="K45" s="164">
        <v>2800000</v>
      </c>
      <c r="L45" s="209"/>
      <c r="M45" s="39">
        <v>1700000</v>
      </c>
      <c r="N45" s="164">
        <v>0</v>
      </c>
      <c r="O45" s="164">
        <v>1000000</v>
      </c>
      <c r="P45" s="165">
        <v>2800000</v>
      </c>
      <c r="Q45" s="209"/>
      <c r="R45" s="39">
        <v>1500000</v>
      </c>
      <c r="S45" s="164">
        <v>0</v>
      </c>
      <c r="T45" s="164">
        <v>1000000</v>
      </c>
      <c r="U45" s="165">
        <v>2500000</v>
      </c>
      <c r="V45" s="209"/>
      <c r="W45" s="164">
        <v>7200000</v>
      </c>
      <c r="X45" s="164">
        <v>0</v>
      </c>
      <c r="Y45" s="164">
        <v>4000000</v>
      </c>
      <c r="Z45" s="164">
        <v>11200000</v>
      </c>
    </row>
    <row r="46" spans="1:26" ht="12.4" customHeight="1" x14ac:dyDescent="0.2">
      <c r="A46" s="483" t="s">
        <v>101</v>
      </c>
      <c r="B46" s="462"/>
      <c r="C46" s="166">
        <v>120800000</v>
      </c>
      <c r="D46" s="166">
        <v>187500000</v>
      </c>
      <c r="E46" s="166">
        <v>137300000</v>
      </c>
      <c r="F46" s="166">
        <v>445600000</v>
      </c>
      <c r="G46" s="166"/>
      <c r="H46" s="166">
        <v>115600000</v>
      </c>
      <c r="I46" s="166">
        <v>234600000</v>
      </c>
      <c r="J46" s="166">
        <v>127100000</v>
      </c>
      <c r="K46" s="166">
        <v>477300000</v>
      </c>
      <c r="L46" s="290"/>
      <c r="M46" s="202">
        <v>107600000</v>
      </c>
      <c r="N46" s="202">
        <v>194800000</v>
      </c>
      <c r="O46" s="166">
        <v>93900000</v>
      </c>
      <c r="P46" s="166">
        <v>396300000</v>
      </c>
      <c r="Q46" s="290"/>
      <c r="R46" s="202">
        <v>99600000</v>
      </c>
      <c r="S46" s="202">
        <v>204000000</v>
      </c>
      <c r="T46" s="202">
        <v>107700000</v>
      </c>
      <c r="U46" s="166">
        <v>411300000</v>
      </c>
      <c r="V46" s="290"/>
      <c r="W46" s="166">
        <v>443500000</v>
      </c>
      <c r="X46" s="166">
        <v>820900000</v>
      </c>
      <c r="Y46" s="166">
        <v>466000000</v>
      </c>
      <c r="Z46" s="166">
        <v>1730400000</v>
      </c>
    </row>
    <row r="47" spans="1:26" ht="12.4" customHeight="1" x14ac:dyDescent="0.2">
      <c r="A47" s="462"/>
      <c r="B47" s="462"/>
      <c r="C47" s="484"/>
      <c r="D47" s="484"/>
      <c r="E47" s="484"/>
      <c r="F47" s="484"/>
      <c r="G47" s="54"/>
      <c r="H47" s="484"/>
      <c r="I47" s="484"/>
      <c r="J47" s="484"/>
      <c r="K47" s="484"/>
      <c r="L47" s="85"/>
      <c r="M47" s="484"/>
      <c r="N47" s="484"/>
      <c r="O47" s="13"/>
      <c r="P47" s="484"/>
      <c r="Q47" s="85"/>
      <c r="R47" s="484"/>
      <c r="S47" s="484"/>
      <c r="T47" s="484"/>
      <c r="U47" s="13"/>
      <c r="V47" s="85"/>
      <c r="W47" s="484"/>
      <c r="X47" s="484"/>
      <c r="Y47" s="484"/>
      <c r="Z47" s="13"/>
    </row>
    <row r="48" spans="1:26" ht="12.4" customHeight="1" x14ac:dyDescent="0.2">
      <c r="A48" s="462"/>
      <c r="B48" s="32" t="s">
        <v>102</v>
      </c>
      <c r="C48" s="489">
        <v>183200000</v>
      </c>
      <c r="D48" s="489">
        <v>61100000</v>
      </c>
      <c r="E48" s="489">
        <v>56800000</v>
      </c>
      <c r="F48" s="489">
        <v>301100000</v>
      </c>
      <c r="G48" s="489"/>
      <c r="H48" s="489">
        <v>180700000</v>
      </c>
      <c r="I48" s="489">
        <v>72700000</v>
      </c>
      <c r="J48" s="489">
        <v>62800000</v>
      </c>
      <c r="K48" s="489">
        <v>316100000</v>
      </c>
      <c r="L48" s="54"/>
      <c r="M48" s="15">
        <v>161200000</v>
      </c>
      <c r="N48" s="15">
        <v>72900000</v>
      </c>
      <c r="O48" s="19">
        <v>59300000</v>
      </c>
      <c r="P48" s="19">
        <v>293400000</v>
      </c>
      <c r="Q48" s="85"/>
      <c r="R48" s="15">
        <v>144900000</v>
      </c>
      <c r="S48" s="15">
        <v>75800000</v>
      </c>
      <c r="T48" s="15">
        <v>51100000</v>
      </c>
      <c r="U48" s="19">
        <v>271700000</v>
      </c>
      <c r="V48" s="85"/>
      <c r="W48" s="489">
        <v>670000000</v>
      </c>
      <c r="X48" s="489">
        <v>282400000</v>
      </c>
      <c r="Y48" s="489">
        <v>229900000</v>
      </c>
      <c r="Z48" s="489">
        <v>1182300000</v>
      </c>
    </row>
    <row r="49" spans="1:26" ht="12.4" customHeight="1" x14ac:dyDescent="0.2">
      <c r="A49" s="462"/>
      <c r="B49" s="32" t="s">
        <v>103</v>
      </c>
      <c r="C49" s="489">
        <v>19600000</v>
      </c>
      <c r="D49" s="489">
        <v>38600000</v>
      </c>
      <c r="E49" s="489">
        <v>1200000</v>
      </c>
      <c r="F49" s="489">
        <v>59400000</v>
      </c>
      <c r="G49" s="489"/>
      <c r="H49" s="489">
        <v>26400000</v>
      </c>
      <c r="I49" s="489">
        <v>50400000</v>
      </c>
      <c r="J49" s="489">
        <v>2300000</v>
      </c>
      <c r="K49" s="489">
        <v>79100000</v>
      </c>
      <c r="L49" s="54"/>
      <c r="M49" s="15">
        <v>24700000</v>
      </c>
      <c r="N49" s="489">
        <v>62500000</v>
      </c>
      <c r="O49" s="19">
        <v>4900000</v>
      </c>
      <c r="P49" s="19">
        <v>92000000</v>
      </c>
      <c r="Q49" s="85"/>
      <c r="R49" s="15">
        <v>26300000</v>
      </c>
      <c r="S49" s="489">
        <v>80400000</v>
      </c>
      <c r="T49" s="15">
        <v>6800000</v>
      </c>
      <c r="U49" s="19">
        <v>113500000</v>
      </c>
      <c r="V49" s="85"/>
      <c r="W49" s="489">
        <v>96900000</v>
      </c>
      <c r="X49" s="489">
        <v>231800000</v>
      </c>
      <c r="Y49" s="489">
        <v>15200000</v>
      </c>
      <c r="Z49" s="489">
        <v>344000000</v>
      </c>
    </row>
    <row r="50" spans="1:26" ht="12.4" customHeight="1" x14ac:dyDescent="0.2">
      <c r="A50" s="462"/>
      <c r="B50" s="32" t="s">
        <v>104</v>
      </c>
      <c r="C50" s="489">
        <v>22200000</v>
      </c>
      <c r="D50" s="489">
        <v>4400000</v>
      </c>
      <c r="E50" s="489">
        <v>1200000</v>
      </c>
      <c r="F50" s="489">
        <v>27800000</v>
      </c>
      <c r="G50" s="489"/>
      <c r="H50" s="489">
        <v>15400000</v>
      </c>
      <c r="I50" s="489">
        <v>6700000</v>
      </c>
      <c r="J50" s="489">
        <v>1600000</v>
      </c>
      <c r="K50" s="489">
        <v>23800000</v>
      </c>
      <c r="L50" s="54"/>
      <c r="M50" s="15">
        <v>21700000</v>
      </c>
      <c r="N50" s="489">
        <v>7100000</v>
      </c>
      <c r="O50" s="19">
        <v>1500000</v>
      </c>
      <c r="P50" s="19">
        <v>30200000</v>
      </c>
      <c r="Q50" s="85"/>
      <c r="R50" s="15">
        <v>16800000</v>
      </c>
      <c r="S50" s="489">
        <v>5600000</v>
      </c>
      <c r="T50" s="15">
        <v>1500000</v>
      </c>
      <c r="U50" s="19">
        <v>24000000</v>
      </c>
      <c r="V50" s="85"/>
      <c r="W50" s="489">
        <v>76100000</v>
      </c>
      <c r="X50" s="489">
        <v>23800000</v>
      </c>
      <c r="Y50" s="489">
        <v>5900000</v>
      </c>
      <c r="Z50" s="489">
        <v>105900000</v>
      </c>
    </row>
    <row r="51" spans="1:26" ht="12.4" customHeight="1" x14ac:dyDescent="0.2">
      <c r="A51" s="462"/>
      <c r="B51" s="32" t="s">
        <v>105</v>
      </c>
      <c r="C51" s="489">
        <v>500000</v>
      </c>
      <c r="D51" s="489">
        <v>4400000</v>
      </c>
      <c r="E51" s="489">
        <v>23800000</v>
      </c>
      <c r="F51" s="489">
        <v>28800000</v>
      </c>
      <c r="G51" s="489"/>
      <c r="H51" s="489">
        <v>600000</v>
      </c>
      <c r="I51" s="489">
        <v>5700000</v>
      </c>
      <c r="J51" s="489">
        <v>23700000</v>
      </c>
      <c r="K51" s="489">
        <v>30000000</v>
      </c>
      <c r="L51" s="54"/>
      <c r="M51" s="15">
        <v>500000</v>
      </c>
      <c r="N51" s="15">
        <v>5300000</v>
      </c>
      <c r="O51" s="489">
        <v>22500000</v>
      </c>
      <c r="P51" s="19">
        <v>28300000</v>
      </c>
      <c r="Q51" s="85"/>
      <c r="R51" s="15">
        <v>500000</v>
      </c>
      <c r="S51" s="15">
        <v>4900000</v>
      </c>
      <c r="T51" s="489">
        <v>20900000</v>
      </c>
      <c r="U51" s="19">
        <v>26300000</v>
      </c>
      <c r="V51" s="85"/>
      <c r="W51" s="489">
        <v>2100000</v>
      </c>
      <c r="X51" s="489">
        <v>20300000</v>
      </c>
      <c r="Y51" s="489">
        <v>91000000</v>
      </c>
      <c r="Z51" s="489">
        <v>113400000</v>
      </c>
    </row>
    <row r="52" spans="1:26" ht="12.4" customHeight="1" x14ac:dyDescent="0.2">
      <c r="A52" s="462"/>
      <c r="B52" s="32" t="s">
        <v>106</v>
      </c>
      <c r="C52" s="331">
        <v>0</v>
      </c>
      <c r="D52" s="331">
        <v>0</v>
      </c>
      <c r="E52" s="331">
        <v>0</v>
      </c>
      <c r="F52" s="331">
        <v>0</v>
      </c>
      <c r="G52" s="331"/>
      <c r="H52" s="331">
        <v>0</v>
      </c>
      <c r="I52" s="331">
        <v>0</v>
      </c>
      <c r="J52" s="331">
        <v>0</v>
      </c>
      <c r="K52" s="331">
        <v>0</v>
      </c>
      <c r="L52" s="330"/>
      <c r="M52" s="329">
        <v>0</v>
      </c>
      <c r="N52" s="329">
        <v>0</v>
      </c>
      <c r="O52" s="328">
        <v>0</v>
      </c>
      <c r="P52" s="328">
        <v>0</v>
      </c>
      <c r="Q52" s="327"/>
      <c r="R52" s="15">
        <v>500000</v>
      </c>
      <c r="S52" s="15">
        <v>0</v>
      </c>
      <c r="T52" s="15">
        <v>0</v>
      </c>
      <c r="U52" s="19">
        <v>500000</v>
      </c>
      <c r="V52" s="85"/>
      <c r="W52" s="489">
        <v>500000</v>
      </c>
      <c r="X52" s="489">
        <v>0</v>
      </c>
      <c r="Y52" s="489">
        <v>0</v>
      </c>
      <c r="Z52" s="489">
        <v>500000</v>
      </c>
    </row>
    <row r="53" spans="1:26" ht="12.4" customHeight="1" x14ac:dyDescent="0.2">
      <c r="A53" s="462"/>
      <c r="B53" s="32" t="s">
        <v>107</v>
      </c>
      <c r="C53" s="489">
        <v>0</v>
      </c>
      <c r="D53" s="489">
        <v>0</v>
      </c>
      <c r="E53" s="489">
        <v>0</v>
      </c>
      <c r="F53" s="489">
        <v>0</v>
      </c>
      <c r="G53" s="489"/>
      <c r="H53" s="489">
        <v>100000</v>
      </c>
      <c r="I53" s="489">
        <v>0</v>
      </c>
      <c r="J53" s="489">
        <v>0</v>
      </c>
      <c r="K53" s="489">
        <v>100000</v>
      </c>
      <c r="L53" s="54"/>
      <c r="M53" s="488">
        <v>400000</v>
      </c>
      <c r="N53" s="488">
        <v>0</v>
      </c>
      <c r="O53" s="489">
        <v>0</v>
      </c>
      <c r="P53" s="489">
        <v>500000</v>
      </c>
      <c r="Q53" s="85"/>
      <c r="R53" s="488">
        <v>400000</v>
      </c>
      <c r="S53" s="488">
        <v>0</v>
      </c>
      <c r="T53" s="488">
        <v>0</v>
      </c>
      <c r="U53" s="489">
        <v>400000</v>
      </c>
      <c r="V53" s="85"/>
      <c r="W53" s="489">
        <v>1000000</v>
      </c>
      <c r="X53" s="489">
        <v>0</v>
      </c>
      <c r="Y53" s="489">
        <v>0</v>
      </c>
      <c r="Z53" s="489">
        <v>1000000</v>
      </c>
    </row>
    <row r="54" spans="1:26" ht="12.4" customHeight="1" x14ac:dyDescent="0.2">
      <c r="A54" s="462"/>
      <c r="B54" s="483" t="s">
        <v>109</v>
      </c>
      <c r="C54" s="164">
        <v>0</v>
      </c>
      <c r="D54" s="164">
        <v>0</v>
      </c>
      <c r="E54" s="164">
        <v>0</v>
      </c>
      <c r="F54" s="164">
        <v>0</v>
      </c>
      <c r="G54" s="164"/>
      <c r="H54" s="164">
        <v>-100000</v>
      </c>
      <c r="I54" s="164">
        <v>0</v>
      </c>
      <c r="J54" s="164">
        <v>0</v>
      </c>
      <c r="K54" s="164">
        <v>-100000</v>
      </c>
      <c r="L54" s="325"/>
      <c r="M54" s="201">
        <v>-100000</v>
      </c>
      <c r="N54" s="201">
        <v>0</v>
      </c>
      <c r="O54" s="164">
        <v>0</v>
      </c>
      <c r="P54" s="164">
        <v>-100000</v>
      </c>
      <c r="Q54" s="209"/>
      <c r="R54" s="201">
        <v>0</v>
      </c>
      <c r="S54" s="201">
        <v>0</v>
      </c>
      <c r="T54" s="201">
        <v>0</v>
      </c>
      <c r="U54" s="164">
        <v>0</v>
      </c>
      <c r="V54" s="209"/>
      <c r="W54" s="164">
        <v>-200000</v>
      </c>
      <c r="X54" s="164">
        <v>0</v>
      </c>
      <c r="Y54" s="164">
        <v>0</v>
      </c>
      <c r="Z54" s="164">
        <v>-200000</v>
      </c>
    </row>
    <row r="55" spans="1:26" ht="12.4" customHeight="1" x14ac:dyDescent="0.2">
      <c r="A55" s="585" t="s">
        <v>110</v>
      </c>
      <c r="B55" s="516"/>
      <c r="C55" s="166">
        <v>225600000</v>
      </c>
      <c r="D55" s="166">
        <v>108400000</v>
      </c>
      <c r="E55" s="166">
        <v>83100000</v>
      </c>
      <c r="F55" s="166">
        <v>417100000</v>
      </c>
      <c r="G55" s="166"/>
      <c r="H55" s="166">
        <v>223100000</v>
      </c>
      <c r="I55" s="166">
        <v>135400000</v>
      </c>
      <c r="J55" s="166">
        <v>90400000</v>
      </c>
      <c r="K55" s="166">
        <v>449000000</v>
      </c>
      <c r="L55" s="326"/>
      <c r="M55" s="202">
        <v>208300000</v>
      </c>
      <c r="N55" s="202">
        <v>147700000</v>
      </c>
      <c r="O55" s="166">
        <v>88200000</v>
      </c>
      <c r="P55" s="166">
        <v>444300000</v>
      </c>
      <c r="Q55" s="290"/>
      <c r="R55" s="202">
        <v>189400000</v>
      </c>
      <c r="S55" s="202">
        <v>166700000</v>
      </c>
      <c r="T55" s="202">
        <v>80300000</v>
      </c>
      <c r="U55" s="166">
        <v>436500000</v>
      </c>
      <c r="V55" s="290"/>
      <c r="W55" s="166">
        <v>846400000</v>
      </c>
      <c r="X55" s="166">
        <v>558300000</v>
      </c>
      <c r="Y55" s="166">
        <v>342100000</v>
      </c>
      <c r="Z55" s="166">
        <v>1746800000</v>
      </c>
    </row>
    <row r="56" spans="1:26" ht="12.4" customHeight="1" x14ac:dyDescent="0.2">
      <c r="A56" s="462"/>
      <c r="B56" s="462"/>
      <c r="C56" s="484"/>
      <c r="D56" s="484"/>
      <c r="E56" s="484"/>
      <c r="F56" s="484"/>
      <c r="G56" s="54"/>
      <c r="H56" s="484"/>
      <c r="I56" s="13"/>
      <c r="J56" s="484"/>
      <c r="K56" s="484"/>
      <c r="L56" s="54"/>
      <c r="M56" s="484"/>
      <c r="N56" s="484"/>
      <c r="O56" s="13"/>
      <c r="P56" s="484"/>
      <c r="Q56" s="85"/>
      <c r="R56" s="484"/>
      <c r="S56" s="484"/>
      <c r="T56" s="484"/>
      <c r="U56" s="13"/>
      <c r="V56" s="85"/>
      <c r="W56" s="484"/>
      <c r="X56" s="484"/>
      <c r="Y56" s="484"/>
      <c r="Z56" s="13"/>
    </row>
    <row r="57" spans="1:26" ht="12.4" customHeight="1" x14ac:dyDescent="0.2">
      <c r="A57" s="462"/>
      <c r="B57" s="460" t="s">
        <v>111</v>
      </c>
      <c r="C57" s="489">
        <v>100000</v>
      </c>
      <c r="D57" s="489">
        <v>0</v>
      </c>
      <c r="E57" s="489">
        <v>22700000</v>
      </c>
      <c r="F57" s="489">
        <v>22700000</v>
      </c>
      <c r="G57" s="489"/>
      <c r="H57" s="489">
        <v>100000</v>
      </c>
      <c r="I57" s="489">
        <v>0</v>
      </c>
      <c r="J57" s="489">
        <v>24200000</v>
      </c>
      <c r="K57" s="489">
        <v>24300000</v>
      </c>
      <c r="L57" s="54"/>
      <c r="M57" s="15">
        <v>100000</v>
      </c>
      <c r="N57" s="489">
        <v>0</v>
      </c>
      <c r="O57" s="19">
        <v>23500000</v>
      </c>
      <c r="P57" s="15">
        <v>23500000</v>
      </c>
      <c r="Q57" s="85"/>
      <c r="R57" s="15">
        <v>100000</v>
      </c>
      <c r="S57" s="489">
        <v>0</v>
      </c>
      <c r="T57" s="15">
        <v>14300000</v>
      </c>
      <c r="U57" s="19">
        <v>14400000</v>
      </c>
      <c r="V57" s="85"/>
      <c r="W57" s="489">
        <v>300000</v>
      </c>
      <c r="X57" s="489">
        <v>0</v>
      </c>
      <c r="Y57" s="489">
        <v>84600000</v>
      </c>
      <c r="Z57" s="489">
        <v>84900000</v>
      </c>
    </row>
    <row r="58" spans="1:26" ht="12.4" customHeight="1" x14ac:dyDescent="0.2">
      <c r="A58" s="462"/>
      <c r="B58" s="460" t="s">
        <v>112</v>
      </c>
      <c r="C58" s="164">
        <v>2100000</v>
      </c>
      <c r="D58" s="164">
        <v>0</v>
      </c>
      <c r="E58" s="164">
        <v>23700000</v>
      </c>
      <c r="F58" s="164">
        <v>25700000</v>
      </c>
      <c r="G58" s="164"/>
      <c r="H58" s="164">
        <v>1300000</v>
      </c>
      <c r="I58" s="164">
        <v>0</v>
      </c>
      <c r="J58" s="164">
        <v>14900000</v>
      </c>
      <c r="K58" s="164">
        <v>16100000</v>
      </c>
      <c r="L58" s="325"/>
      <c r="M58" s="39">
        <v>2200000</v>
      </c>
      <c r="N58" s="164">
        <v>0</v>
      </c>
      <c r="O58" s="165">
        <v>11200000</v>
      </c>
      <c r="P58" s="39">
        <v>13400000</v>
      </c>
      <c r="Q58" s="209"/>
      <c r="R58" s="39">
        <v>300000</v>
      </c>
      <c r="S58" s="164">
        <v>0</v>
      </c>
      <c r="T58" s="39">
        <v>17300000</v>
      </c>
      <c r="U58" s="165">
        <v>17600000</v>
      </c>
      <c r="V58" s="209"/>
      <c r="W58" s="164">
        <v>5900000</v>
      </c>
      <c r="X58" s="164">
        <v>0</v>
      </c>
      <c r="Y58" s="164">
        <v>67000000</v>
      </c>
      <c r="Z58" s="164">
        <v>73000000</v>
      </c>
    </row>
    <row r="59" spans="1:26" ht="12.4" customHeight="1" x14ac:dyDescent="0.2">
      <c r="A59" s="585" t="s">
        <v>113</v>
      </c>
      <c r="B59" s="516"/>
      <c r="C59" s="324">
        <v>2200000</v>
      </c>
      <c r="D59" s="166">
        <v>0</v>
      </c>
      <c r="E59" s="166">
        <v>46300000</v>
      </c>
      <c r="F59" s="166">
        <v>48300000</v>
      </c>
      <c r="G59" s="489"/>
      <c r="H59" s="166">
        <v>1400000</v>
      </c>
      <c r="I59" s="166">
        <v>0</v>
      </c>
      <c r="J59" s="166">
        <v>39100000</v>
      </c>
      <c r="K59" s="166">
        <v>40500000</v>
      </c>
      <c r="L59" s="489"/>
      <c r="M59" s="202">
        <v>2300000</v>
      </c>
      <c r="N59" s="166">
        <v>0</v>
      </c>
      <c r="O59" s="166">
        <v>34700000</v>
      </c>
      <c r="P59" s="166">
        <v>36900000</v>
      </c>
      <c r="Q59" s="489"/>
      <c r="R59" s="202">
        <v>400000</v>
      </c>
      <c r="S59" s="166">
        <v>0</v>
      </c>
      <c r="T59" s="202">
        <v>31600000</v>
      </c>
      <c r="U59" s="166">
        <v>32000000</v>
      </c>
      <c r="V59" s="489"/>
      <c r="W59" s="166">
        <v>6200000</v>
      </c>
      <c r="X59" s="166">
        <v>0</v>
      </c>
      <c r="Y59" s="166">
        <v>151700000</v>
      </c>
      <c r="Z59" s="166">
        <v>157900000</v>
      </c>
    </row>
    <row r="60" spans="1:26" ht="12.4" customHeight="1" x14ac:dyDescent="0.2">
      <c r="A60" s="489"/>
      <c r="B60" s="489"/>
      <c r="C60" s="489"/>
      <c r="D60" s="489"/>
      <c r="E60" s="489"/>
      <c r="F60" s="489"/>
      <c r="G60" s="489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  <c r="T60" s="489"/>
      <c r="U60" s="489"/>
      <c r="V60" s="489"/>
      <c r="W60" s="489"/>
      <c r="X60" s="489"/>
      <c r="Y60" s="489"/>
      <c r="Z60" s="489"/>
    </row>
    <row r="61" spans="1:26" ht="12.4" customHeight="1" thickBot="1" x14ac:dyDescent="0.25">
      <c r="A61" s="613" t="s">
        <v>114</v>
      </c>
      <c r="B61" s="623"/>
      <c r="C61" s="160">
        <v>808800000</v>
      </c>
      <c r="D61" s="160">
        <v>482000000</v>
      </c>
      <c r="E61" s="160">
        <v>656600000</v>
      </c>
      <c r="F61" s="160">
        <v>1947300000</v>
      </c>
      <c r="G61" s="323"/>
      <c r="H61" s="160">
        <v>823800000</v>
      </c>
      <c r="I61" s="160">
        <v>593800000</v>
      </c>
      <c r="J61" s="160">
        <v>681900000</v>
      </c>
      <c r="K61" s="160">
        <v>2099600000</v>
      </c>
      <c r="L61" s="323"/>
      <c r="M61" s="160">
        <v>796700000</v>
      </c>
      <c r="N61" s="160">
        <v>568500000</v>
      </c>
      <c r="O61" s="160">
        <v>621400000</v>
      </c>
      <c r="P61" s="160">
        <v>1986500000</v>
      </c>
      <c r="Q61" s="323"/>
      <c r="R61" s="160">
        <v>785200000</v>
      </c>
      <c r="S61" s="160">
        <v>608700000</v>
      </c>
      <c r="T61" s="160">
        <v>694900000</v>
      </c>
      <c r="U61" s="160">
        <v>2088800000</v>
      </c>
      <c r="V61" s="323"/>
      <c r="W61" s="160">
        <v>3214400000</v>
      </c>
      <c r="X61" s="160">
        <v>2253000000</v>
      </c>
      <c r="Y61" s="160">
        <v>2654700000</v>
      </c>
      <c r="Z61" s="160">
        <v>8122200000</v>
      </c>
    </row>
    <row r="62" spans="1:26" ht="12.4" customHeight="1" x14ac:dyDescent="0.2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</row>
    <row r="63" spans="1:26" ht="12.4" customHeight="1" x14ac:dyDescent="0.2">
      <c r="A63" s="585" t="s">
        <v>160</v>
      </c>
      <c r="B63" s="615"/>
      <c r="C63" s="615"/>
      <c r="D63" s="615"/>
      <c r="E63" s="615"/>
      <c r="F63" s="615"/>
      <c r="G63" s="615"/>
      <c r="H63" s="615"/>
      <c r="I63" s="616"/>
      <c r="J63" s="615"/>
      <c r="K63" s="615"/>
      <c r="L63" s="616"/>
      <c r="M63" s="615"/>
      <c r="N63" s="615"/>
      <c r="O63" s="616"/>
      <c r="P63" s="615"/>
      <c r="Q63" s="617"/>
      <c r="R63" s="617"/>
      <c r="S63" s="617"/>
      <c r="T63" s="618"/>
      <c r="U63" s="489"/>
      <c r="V63" s="489"/>
      <c r="W63" s="489"/>
      <c r="X63" s="489"/>
      <c r="Y63" s="489"/>
      <c r="Z63" s="489"/>
    </row>
    <row r="64" spans="1:26" ht="12.4" customHeight="1" x14ac:dyDescent="0.2">
      <c r="A64" s="489"/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  <c r="T64" s="489"/>
      <c r="U64" s="164"/>
      <c r="V64" s="164"/>
      <c r="W64" s="164"/>
      <c r="X64" s="164"/>
      <c r="Y64" s="164"/>
      <c r="Z64" s="164"/>
    </row>
    <row r="65" spans="1:26" ht="12.4" customHeight="1" x14ac:dyDescent="0.2">
      <c r="A65" s="585" t="s">
        <v>155</v>
      </c>
      <c r="B65" s="615"/>
      <c r="C65" s="619"/>
      <c r="D65" s="619"/>
      <c r="E65" s="619"/>
      <c r="F65" s="620"/>
      <c r="G65" s="620"/>
      <c r="H65" s="620"/>
      <c r="I65" s="620"/>
      <c r="J65" s="620"/>
      <c r="K65" s="620"/>
      <c r="L65" s="620"/>
      <c r="M65" s="620"/>
      <c r="N65" s="620"/>
      <c r="O65" s="620"/>
      <c r="P65" s="620"/>
      <c r="Q65" s="620"/>
      <c r="R65" s="620"/>
      <c r="S65" s="620"/>
      <c r="T65" s="620"/>
      <c r="U65" s="286"/>
      <c r="V65" s="286"/>
      <c r="W65" s="286"/>
      <c r="X65" s="286"/>
      <c r="Y65" s="286"/>
      <c r="Z65" s="286"/>
    </row>
    <row r="66" spans="1:26" ht="12.4" customHeight="1" x14ac:dyDescent="0.2">
      <c r="A66" s="490"/>
      <c r="B66" s="490"/>
      <c r="C66" s="490"/>
      <c r="D66" s="490"/>
      <c r="E66" s="490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489"/>
      <c r="V66" s="489"/>
      <c r="W66" s="489"/>
      <c r="X66" s="489"/>
      <c r="Y66" s="489"/>
      <c r="Z66" s="489"/>
    </row>
    <row r="67" spans="1:26" ht="12.4" customHeight="1" x14ac:dyDescent="0.2">
      <c r="A67" s="607" t="s">
        <v>34</v>
      </c>
      <c r="B67" s="615"/>
      <c r="C67" s="619"/>
      <c r="D67" s="621"/>
      <c r="E67" s="621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4" customHeight="1" x14ac:dyDescent="0.2">
      <c r="A68" s="489"/>
      <c r="B68" s="489"/>
      <c r="C68" s="489"/>
      <c r="D68" s="489"/>
      <c r="E68" s="489"/>
      <c r="F68" s="489"/>
      <c r="G68" s="489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  <c r="T68" s="489"/>
      <c r="U68" s="489"/>
      <c r="V68" s="489"/>
      <c r="W68" s="489"/>
      <c r="X68" s="489"/>
      <c r="Y68" s="489"/>
      <c r="Z68" s="489"/>
    </row>
    <row r="69" spans="1:26" ht="12.4" customHeight="1" x14ac:dyDescent="0.2">
      <c r="A69" s="557" t="s">
        <v>161</v>
      </c>
      <c r="B69" s="622"/>
      <c r="C69" s="489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  <c r="T69" s="489"/>
      <c r="U69" s="489"/>
      <c r="V69" s="489"/>
      <c r="W69" s="489"/>
      <c r="X69" s="489"/>
      <c r="Y69" s="489"/>
      <c r="Z69" s="489"/>
    </row>
    <row r="70" spans="1:26" ht="12.4" customHeight="1" x14ac:dyDescent="0.2">
      <c r="A70" s="489"/>
      <c r="B70" s="489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  <c r="T70" s="489"/>
      <c r="U70" s="489"/>
      <c r="V70" s="489"/>
      <c r="W70" s="489"/>
      <c r="X70" s="489"/>
      <c r="Y70" s="489"/>
      <c r="Z70" s="489"/>
    </row>
    <row r="71" spans="1:26" ht="18.75" customHeight="1" x14ac:dyDescent="0.2">
      <c r="A71" s="176"/>
      <c r="B71" s="489"/>
      <c r="C71" s="489"/>
      <c r="D71" s="489"/>
      <c r="E71" s="489"/>
      <c r="F71" s="489"/>
      <c r="G71" s="489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  <c r="T71" s="489"/>
      <c r="U71" s="489"/>
      <c r="V71" s="489"/>
      <c r="W71" s="489"/>
      <c r="X71" s="489"/>
      <c r="Y71" s="489"/>
      <c r="Z71" s="489"/>
    </row>
    <row r="72" spans="1:26" ht="18.75" customHeight="1" x14ac:dyDescent="0.2">
      <c r="A72" s="489"/>
      <c r="B72" s="489"/>
      <c r="C72" s="489"/>
      <c r="D72" s="489"/>
      <c r="E72" s="489"/>
      <c r="F72" s="489"/>
      <c r="G72" s="489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  <c r="T72" s="489"/>
      <c r="U72" s="489"/>
      <c r="V72" s="489"/>
      <c r="W72" s="489"/>
      <c r="X72" s="489"/>
      <c r="Y72" s="489"/>
      <c r="Z72" s="489"/>
    </row>
    <row r="73" spans="1:26" ht="18.75" customHeight="1" x14ac:dyDescent="0.2">
      <c r="A73" s="489"/>
      <c r="B73" s="489"/>
      <c r="C73" s="489"/>
      <c r="D73" s="489"/>
      <c r="E73" s="489"/>
      <c r="F73" s="489"/>
      <c r="G73" s="489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  <c r="T73" s="489"/>
      <c r="U73" s="489"/>
      <c r="V73" s="489"/>
      <c r="W73" s="489"/>
      <c r="X73" s="489"/>
      <c r="Y73" s="489"/>
      <c r="Z73" s="489"/>
    </row>
    <row r="74" spans="1:26" ht="18.75" customHeight="1" x14ac:dyDescent="0.2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</row>
    <row r="75" spans="1:26" ht="18.75" customHeight="1" x14ac:dyDescent="0.2">
      <c r="A75" s="462"/>
      <c r="B75" s="462"/>
      <c r="C75" s="462"/>
      <c r="D75" s="462"/>
      <c r="E75" s="462"/>
      <c r="F75" s="462"/>
      <c r="G75" s="462"/>
      <c r="H75" s="462"/>
      <c r="I75" s="462"/>
      <c r="J75" s="462"/>
      <c r="K75" s="462"/>
      <c r="L75" s="462"/>
      <c r="M75" s="462"/>
      <c r="N75" s="462"/>
      <c r="O75" s="462"/>
      <c r="P75" s="462"/>
      <c r="Q75" s="462"/>
      <c r="R75" s="462"/>
      <c r="S75" s="462"/>
      <c r="T75" s="462"/>
      <c r="U75" s="462"/>
      <c r="V75" s="462"/>
      <c r="W75" s="462"/>
      <c r="X75" s="462"/>
      <c r="Y75" s="462"/>
      <c r="Z75" s="476"/>
    </row>
    <row r="76" spans="1:26" ht="18.75" customHeight="1" x14ac:dyDescent="0.2">
      <c r="A76" s="462"/>
      <c r="B76" s="462"/>
      <c r="C76" s="462"/>
      <c r="D76" s="462"/>
      <c r="E76" s="462"/>
      <c r="F76" s="462"/>
      <c r="G76" s="462"/>
      <c r="H76" s="462"/>
      <c r="I76" s="462"/>
      <c r="J76" s="462"/>
      <c r="K76" s="462"/>
      <c r="L76" s="462"/>
      <c r="M76" s="462"/>
      <c r="N76" s="462"/>
      <c r="O76" s="462"/>
      <c r="P76" s="462"/>
      <c r="Q76" s="462"/>
      <c r="R76" s="462"/>
      <c r="S76" s="462"/>
      <c r="T76" s="462"/>
      <c r="U76" s="462"/>
      <c r="V76" s="462"/>
      <c r="W76" s="462"/>
      <c r="X76" s="462"/>
      <c r="Y76" s="462"/>
      <c r="Z76" s="476"/>
    </row>
    <row r="77" spans="1:26" ht="18.75" customHeight="1" x14ac:dyDescent="0.2">
      <c r="A77" s="462"/>
      <c r="B77" s="462"/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2"/>
      <c r="S77" s="462"/>
      <c r="T77" s="462"/>
      <c r="U77" s="462"/>
      <c r="V77" s="462"/>
      <c r="W77" s="462"/>
      <c r="X77" s="462"/>
      <c r="Y77" s="462"/>
      <c r="Z77" s="476"/>
    </row>
    <row r="78" spans="1:26" ht="18.75" customHeight="1" x14ac:dyDescent="0.2">
      <c r="A78" s="462"/>
      <c r="B78" s="462"/>
      <c r="C78" s="462"/>
      <c r="D78" s="462"/>
      <c r="E78" s="462"/>
      <c r="F78" s="462"/>
      <c r="G78" s="462"/>
      <c r="H78" s="462"/>
      <c r="I78" s="462"/>
      <c r="J78" s="462"/>
      <c r="K78" s="462"/>
      <c r="L78" s="462"/>
      <c r="M78" s="462"/>
      <c r="N78" s="462"/>
      <c r="O78" s="462"/>
      <c r="P78" s="462"/>
      <c r="Q78" s="462"/>
      <c r="R78" s="462"/>
      <c r="S78" s="462"/>
      <c r="T78" s="462"/>
      <c r="U78" s="462"/>
      <c r="V78" s="462"/>
      <c r="W78" s="462"/>
      <c r="X78" s="462"/>
      <c r="Y78" s="462"/>
      <c r="Z78" s="476"/>
    </row>
    <row r="79" spans="1:26" ht="18.75" customHeight="1" x14ac:dyDescent="0.2">
      <c r="A79" s="462"/>
      <c r="B79" s="462"/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62"/>
      <c r="N79" s="462"/>
      <c r="O79" s="462"/>
      <c r="P79" s="462"/>
      <c r="Q79" s="462"/>
      <c r="R79" s="462"/>
      <c r="S79" s="462"/>
      <c r="T79" s="462"/>
      <c r="U79" s="462"/>
      <c r="V79" s="462"/>
      <c r="W79" s="462"/>
      <c r="X79" s="462"/>
      <c r="Y79" s="462"/>
      <c r="Z79" s="476"/>
    </row>
    <row r="80" spans="1:26" ht="18.75" customHeight="1" x14ac:dyDescent="0.2">
      <c r="A80" s="462"/>
      <c r="B80" s="462"/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2"/>
      <c r="S80" s="462"/>
      <c r="T80" s="462"/>
      <c r="U80" s="462"/>
      <c r="V80" s="462"/>
      <c r="W80" s="462"/>
      <c r="X80" s="462"/>
      <c r="Y80" s="462"/>
      <c r="Z80" s="476"/>
    </row>
    <row r="81" spans="1:26" ht="18.75" customHeight="1" x14ac:dyDescent="0.2">
      <c r="A81" s="462"/>
      <c r="B81" s="462"/>
      <c r="C81" s="462"/>
      <c r="D81" s="462"/>
      <c r="E81" s="462"/>
      <c r="F81" s="462"/>
      <c r="G81" s="462"/>
      <c r="H81" s="462"/>
      <c r="I81" s="462"/>
      <c r="J81" s="462"/>
      <c r="K81" s="462"/>
      <c r="L81" s="462"/>
      <c r="M81" s="462"/>
      <c r="N81" s="462"/>
      <c r="O81" s="462"/>
      <c r="P81" s="462"/>
      <c r="Q81" s="462"/>
      <c r="R81" s="462"/>
      <c r="S81" s="462"/>
      <c r="T81" s="462"/>
      <c r="U81" s="462"/>
      <c r="V81" s="462"/>
      <c r="W81" s="462"/>
      <c r="X81" s="462"/>
      <c r="Y81" s="462"/>
      <c r="Z81" s="476"/>
    </row>
    <row r="82" spans="1:26" ht="18.75" customHeight="1" x14ac:dyDescent="0.2">
      <c r="A82" s="462"/>
      <c r="B82" s="462"/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462"/>
      <c r="N82" s="462"/>
      <c r="O82" s="462"/>
      <c r="P82" s="462"/>
      <c r="Q82" s="462"/>
      <c r="R82" s="462"/>
      <c r="S82" s="462"/>
      <c r="T82" s="462"/>
      <c r="U82" s="462"/>
      <c r="V82" s="462"/>
      <c r="W82" s="462"/>
      <c r="X82" s="462"/>
      <c r="Y82" s="462"/>
      <c r="Z82" s="476"/>
    </row>
    <row r="83" spans="1:26" ht="18.75" customHeight="1" x14ac:dyDescent="0.2">
      <c r="A83" s="462"/>
      <c r="B83" s="462"/>
      <c r="C83" s="462"/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2"/>
      <c r="T83" s="462"/>
      <c r="U83" s="462"/>
      <c r="V83" s="462"/>
      <c r="W83" s="462"/>
      <c r="X83" s="462"/>
      <c r="Y83" s="462"/>
      <c r="Z83" s="476"/>
    </row>
    <row r="84" spans="1:26" ht="18.75" customHeight="1" x14ac:dyDescent="0.2">
      <c r="A84" s="462"/>
      <c r="B84" s="462"/>
      <c r="C84" s="462"/>
      <c r="D84" s="462"/>
      <c r="E84" s="462"/>
      <c r="F84" s="462"/>
      <c r="G84" s="462"/>
      <c r="H84" s="462"/>
      <c r="I84" s="462"/>
      <c r="J84" s="462"/>
      <c r="K84" s="462"/>
      <c r="L84" s="462"/>
      <c r="M84" s="462"/>
      <c r="N84" s="462"/>
      <c r="O84" s="462"/>
      <c r="P84" s="462"/>
      <c r="Q84" s="462"/>
      <c r="R84" s="462"/>
      <c r="S84" s="462"/>
      <c r="T84" s="462"/>
      <c r="U84" s="462"/>
      <c r="V84" s="462"/>
      <c r="W84" s="462"/>
      <c r="X84" s="462"/>
      <c r="Y84" s="462"/>
      <c r="Z84" s="476"/>
    </row>
    <row r="85" spans="1:26" ht="18.75" customHeight="1" x14ac:dyDescent="0.2">
      <c r="A85" s="462"/>
      <c r="B85" s="462"/>
      <c r="C85" s="462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62"/>
      <c r="U85" s="462"/>
      <c r="V85" s="462"/>
      <c r="W85" s="462"/>
      <c r="X85" s="462"/>
      <c r="Y85" s="462"/>
      <c r="Z85" s="476"/>
    </row>
    <row r="86" spans="1:26" ht="18.75" customHeight="1" x14ac:dyDescent="0.2">
      <c r="A86" s="462"/>
      <c r="B86" s="462"/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62"/>
      <c r="V86" s="462"/>
      <c r="W86" s="462"/>
      <c r="X86" s="462"/>
      <c r="Y86" s="462"/>
      <c r="Z86" s="476"/>
    </row>
    <row r="87" spans="1:26" ht="18.75" customHeight="1" x14ac:dyDescent="0.2">
      <c r="A87" s="462"/>
      <c r="B87" s="462"/>
      <c r="C87" s="462"/>
      <c r="D87" s="462"/>
      <c r="E87" s="462"/>
      <c r="F87" s="462"/>
      <c r="G87" s="462"/>
      <c r="H87" s="462"/>
      <c r="I87" s="462"/>
      <c r="J87" s="462"/>
      <c r="K87" s="462"/>
      <c r="L87" s="462"/>
      <c r="M87" s="462"/>
      <c r="N87" s="462"/>
      <c r="O87" s="462"/>
      <c r="P87" s="462"/>
      <c r="Q87" s="462"/>
      <c r="R87" s="462"/>
      <c r="S87" s="462"/>
      <c r="T87" s="462"/>
      <c r="U87" s="462"/>
      <c r="V87" s="462"/>
      <c r="W87" s="462"/>
      <c r="X87" s="462"/>
      <c r="Y87" s="462"/>
      <c r="Z87" s="476"/>
    </row>
    <row r="88" spans="1:26" ht="18.75" customHeight="1" x14ac:dyDescent="0.2">
      <c r="A88" s="462"/>
      <c r="B88" s="462"/>
      <c r="C88" s="462"/>
      <c r="D88" s="462"/>
      <c r="E88" s="462"/>
      <c r="F88" s="462"/>
      <c r="G88" s="462"/>
      <c r="H88" s="462"/>
      <c r="I88" s="462"/>
      <c r="J88" s="462"/>
      <c r="K88" s="462"/>
      <c r="L88" s="462"/>
      <c r="M88" s="462"/>
      <c r="N88" s="462"/>
      <c r="O88" s="462"/>
      <c r="P88" s="462"/>
      <c r="Q88" s="462"/>
      <c r="R88" s="462"/>
      <c r="S88" s="462"/>
      <c r="T88" s="462"/>
      <c r="U88" s="462"/>
      <c r="V88" s="462"/>
      <c r="W88" s="462"/>
      <c r="X88" s="462"/>
      <c r="Y88" s="462"/>
      <c r="Z88" s="476"/>
    </row>
    <row r="89" spans="1:26" ht="18.75" customHeight="1" x14ac:dyDescent="0.2">
      <c r="A89" s="462"/>
      <c r="B89" s="462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2"/>
      <c r="U89" s="462"/>
      <c r="V89" s="462"/>
      <c r="W89" s="462"/>
      <c r="X89" s="462"/>
      <c r="Y89" s="462"/>
      <c r="Z89" s="476"/>
    </row>
    <row r="90" spans="1:26" ht="18.75" customHeight="1" x14ac:dyDescent="0.2">
      <c r="A90" s="462"/>
      <c r="B90" s="462"/>
      <c r="C90" s="462"/>
      <c r="D90" s="462"/>
      <c r="E90" s="462"/>
      <c r="F90" s="462"/>
      <c r="G90" s="462"/>
      <c r="H90" s="462"/>
      <c r="I90" s="462"/>
      <c r="J90" s="462"/>
      <c r="K90" s="462"/>
      <c r="L90" s="462"/>
      <c r="M90" s="462"/>
      <c r="N90" s="462"/>
      <c r="O90" s="462"/>
      <c r="P90" s="462"/>
      <c r="Q90" s="462"/>
      <c r="R90" s="462"/>
      <c r="S90" s="462"/>
      <c r="T90" s="462"/>
      <c r="U90" s="462"/>
      <c r="V90" s="462"/>
      <c r="W90" s="462"/>
      <c r="X90" s="462"/>
      <c r="Y90" s="462"/>
      <c r="Z90" s="476"/>
    </row>
    <row r="91" spans="1:26" ht="18.75" customHeight="1" x14ac:dyDescent="0.2">
      <c r="A91" s="462"/>
      <c r="B91" s="462"/>
      <c r="C91" s="462"/>
      <c r="D91" s="462"/>
      <c r="E91" s="462"/>
      <c r="F91" s="462"/>
      <c r="G91" s="462"/>
      <c r="H91" s="462"/>
      <c r="I91" s="462"/>
      <c r="J91" s="462"/>
      <c r="K91" s="462"/>
      <c r="L91" s="462"/>
      <c r="M91" s="462"/>
      <c r="N91" s="462"/>
      <c r="O91" s="462"/>
      <c r="P91" s="462"/>
      <c r="Q91" s="462"/>
      <c r="R91" s="462"/>
      <c r="S91" s="462"/>
      <c r="T91" s="462"/>
      <c r="U91" s="462"/>
      <c r="V91" s="462"/>
      <c r="W91" s="462"/>
      <c r="X91" s="462"/>
      <c r="Y91" s="462"/>
      <c r="Z91" s="476"/>
    </row>
    <row r="92" spans="1:26" ht="18.75" customHeight="1" x14ac:dyDescent="0.2">
      <c r="A92" s="462"/>
      <c r="B92" s="462"/>
      <c r="C92" s="462"/>
      <c r="D92" s="462"/>
      <c r="E92" s="462"/>
      <c r="F92" s="462"/>
      <c r="G92" s="462"/>
      <c r="H92" s="462"/>
      <c r="I92" s="462"/>
      <c r="J92" s="462"/>
      <c r="K92" s="462"/>
      <c r="L92" s="462"/>
      <c r="M92" s="462"/>
      <c r="N92" s="462"/>
      <c r="O92" s="462"/>
      <c r="P92" s="462"/>
      <c r="Q92" s="462"/>
      <c r="R92" s="462"/>
      <c r="S92" s="462"/>
      <c r="T92" s="462"/>
      <c r="U92" s="462"/>
      <c r="V92" s="462"/>
      <c r="W92" s="462"/>
      <c r="X92" s="462"/>
      <c r="Y92" s="462"/>
      <c r="Z92" s="476"/>
    </row>
    <row r="93" spans="1:26" ht="18.75" customHeight="1" x14ac:dyDescent="0.2">
      <c r="A93" s="462"/>
      <c r="B93" s="462"/>
      <c r="C93" s="462"/>
      <c r="D93" s="462"/>
      <c r="E93" s="462"/>
      <c r="F93" s="462"/>
      <c r="G93" s="462"/>
      <c r="H93" s="462"/>
      <c r="I93" s="462"/>
      <c r="J93" s="462"/>
      <c r="K93" s="462"/>
      <c r="L93" s="462"/>
      <c r="M93" s="462"/>
      <c r="N93" s="462"/>
      <c r="O93" s="462"/>
      <c r="P93" s="462"/>
      <c r="Q93" s="462"/>
      <c r="R93" s="462"/>
      <c r="S93" s="462"/>
      <c r="T93" s="462"/>
      <c r="U93" s="462"/>
      <c r="V93" s="462"/>
      <c r="W93" s="462"/>
      <c r="X93" s="462"/>
      <c r="Y93" s="462"/>
      <c r="Z93" s="476"/>
    </row>
    <row r="94" spans="1:26" ht="18.75" customHeight="1" x14ac:dyDescent="0.2">
      <c r="A94" s="462"/>
      <c r="B94" s="462"/>
      <c r="C94" s="462"/>
      <c r="D94" s="462"/>
      <c r="E94" s="462"/>
      <c r="F94" s="462"/>
      <c r="G94" s="462"/>
      <c r="H94" s="462"/>
      <c r="I94" s="462"/>
      <c r="J94" s="462"/>
      <c r="K94" s="462"/>
      <c r="L94" s="462"/>
      <c r="M94" s="462"/>
      <c r="N94" s="462"/>
      <c r="O94" s="462"/>
      <c r="P94" s="462"/>
      <c r="Q94" s="462"/>
      <c r="R94" s="462"/>
      <c r="S94" s="462"/>
      <c r="T94" s="462"/>
      <c r="U94" s="462"/>
      <c r="V94" s="462"/>
      <c r="W94" s="462"/>
      <c r="X94" s="462"/>
      <c r="Y94" s="462"/>
      <c r="Z94" s="476"/>
    </row>
    <row r="95" spans="1:26" ht="18.75" customHeight="1" x14ac:dyDescent="0.2">
      <c r="A95" s="462"/>
      <c r="B95" s="462"/>
      <c r="C95" s="462"/>
      <c r="D95" s="462"/>
      <c r="E95" s="462"/>
      <c r="F95" s="462"/>
      <c r="G95" s="462"/>
      <c r="H95" s="462"/>
      <c r="I95" s="462"/>
      <c r="J95" s="462"/>
      <c r="K95" s="462"/>
      <c r="L95" s="462"/>
      <c r="M95" s="462"/>
      <c r="N95" s="462"/>
      <c r="O95" s="462"/>
      <c r="P95" s="462"/>
      <c r="Q95" s="462"/>
      <c r="R95" s="462"/>
      <c r="S95" s="462"/>
      <c r="T95" s="462"/>
      <c r="U95" s="462"/>
      <c r="V95" s="462"/>
      <c r="W95" s="462"/>
      <c r="X95" s="462"/>
      <c r="Y95" s="462"/>
      <c r="Z95" s="476"/>
    </row>
    <row r="96" spans="1:26" ht="18.75" customHeight="1" x14ac:dyDescent="0.2">
      <c r="A96" s="462"/>
      <c r="B96" s="462"/>
      <c r="C96" s="462"/>
      <c r="D96" s="462"/>
      <c r="E96" s="462"/>
      <c r="F96" s="462"/>
      <c r="G96" s="462"/>
      <c r="H96" s="462"/>
      <c r="I96" s="462"/>
      <c r="J96" s="462"/>
      <c r="K96" s="462"/>
      <c r="L96" s="462"/>
      <c r="M96" s="462"/>
      <c r="N96" s="462"/>
      <c r="O96" s="462"/>
      <c r="P96" s="462"/>
      <c r="Q96" s="462"/>
      <c r="R96" s="462"/>
      <c r="S96" s="462"/>
      <c r="T96" s="462"/>
      <c r="U96" s="462"/>
      <c r="V96" s="462"/>
      <c r="W96" s="462"/>
      <c r="X96" s="462"/>
      <c r="Y96" s="462"/>
      <c r="Z96" s="476"/>
    </row>
    <row r="97" spans="1:26" ht="18.75" customHeight="1" x14ac:dyDescent="0.2">
      <c r="A97" s="462"/>
      <c r="B97" s="462"/>
      <c r="C97" s="462"/>
      <c r="D97" s="462"/>
      <c r="E97" s="462"/>
      <c r="F97" s="462"/>
      <c r="G97" s="462"/>
      <c r="H97" s="462"/>
      <c r="I97" s="462"/>
      <c r="J97" s="462"/>
      <c r="K97" s="462"/>
      <c r="L97" s="462"/>
      <c r="M97" s="462"/>
      <c r="N97" s="462"/>
      <c r="O97" s="462"/>
      <c r="P97" s="462"/>
      <c r="Q97" s="462"/>
      <c r="R97" s="462"/>
      <c r="S97" s="462"/>
      <c r="T97" s="462"/>
      <c r="U97" s="462"/>
      <c r="V97" s="462"/>
      <c r="W97" s="462"/>
      <c r="X97" s="462"/>
      <c r="Y97" s="462"/>
      <c r="Z97" s="476"/>
    </row>
    <row r="98" spans="1:26" ht="18.75" customHeight="1" x14ac:dyDescent="0.2">
      <c r="A98" s="462"/>
      <c r="B98" s="462"/>
      <c r="C98" s="462"/>
      <c r="D98" s="462"/>
      <c r="E98" s="462"/>
      <c r="F98" s="462"/>
      <c r="G98" s="462"/>
      <c r="H98" s="462"/>
      <c r="I98" s="462"/>
      <c r="J98" s="462"/>
      <c r="K98" s="462"/>
      <c r="L98" s="462"/>
      <c r="M98" s="462"/>
      <c r="N98" s="462"/>
      <c r="O98" s="462"/>
      <c r="P98" s="462"/>
      <c r="Q98" s="462"/>
      <c r="R98" s="462"/>
      <c r="S98" s="462"/>
      <c r="T98" s="462"/>
      <c r="U98" s="462"/>
      <c r="V98" s="462"/>
      <c r="W98" s="462"/>
      <c r="X98" s="462"/>
      <c r="Y98" s="462"/>
      <c r="Z98" s="476"/>
    </row>
    <row r="99" spans="1:26" ht="18.75" customHeight="1" x14ac:dyDescent="0.2">
      <c r="A99" s="462"/>
      <c r="B99" s="462"/>
      <c r="C99" s="462"/>
      <c r="D99" s="462"/>
      <c r="E99" s="462"/>
      <c r="F99" s="462"/>
      <c r="G99" s="462"/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  <c r="S99" s="462"/>
      <c r="T99" s="462"/>
      <c r="U99" s="462"/>
      <c r="V99" s="462"/>
      <c r="W99" s="462"/>
      <c r="X99" s="462"/>
      <c r="Y99" s="462"/>
      <c r="Z99" s="476"/>
    </row>
    <row r="100" spans="1:26" ht="18.75" customHeight="1" x14ac:dyDescent="0.2">
      <c r="A100" s="462"/>
      <c r="B100" s="462"/>
      <c r="C100" s="462"/>
      <c r="D100" s="462"/>
      <c r="E100" s="462"/>
      <c r="F100" s="462"/>
      <c r="G100" s="462"/>
      <c r="H100" s="462"/>
      <c r="I100" s="462"/>
      <c r="J100" s="462"/>
      <c r="K100" s="462"/>
      <c r="L100" s="462"/>
      <c r="M100" s="462"/>
      <c r="N100" s="462"/>
      <c r="O100" s="462"/>
      <c r="P100" s="462"/>
      <c r="Q100" s="462"/>
      <c r="R100" s="462"/>
      <c r="S100" s="462"/>
      <c r="T100" s="462"/>
      <c r="U100" s="462"/>
      <c r="V100" s="462"/>
      <c r="W100" s="462"/>
      <c r="X100" s="462"/>
      <c r="Y100" s="462"/>
      <c r="Z100" s="476"/>
    </row>
    <row r="101" spans="1:26" ht="18.75" customHeight="1" x14ac:dyDescent="0.2">
      <c r="A101" s="462"/>
      <c r="B101" s="462"/>
      <c r="C101" s="462"/>
      <c r="D101" s="462"/>
      <c r="E101" s="462"/>
      <c r="F101" s="462"/>
      <c r="G101" s="462"/>
      <c r="H101" s="462"/>
      <c r="I101" s="462"/>
      <c r="J101" s="462"/>
      <c r="K101" s="462"/>
      <c r="L101" s="462"/>
      <c r="M101" s="462"/>
      <c r="N101" s="462"/>
      <c r="O101" s="462"/>
      <c r="P101" s="462"/>
      <c r="Q101" s="462"/>
      <c r="R101" s="462"/>
      <c r="S101" s="462"/>
      <c r="T101" s="462"/>
      <c r="U101" s="462"/>
      <c r="V101" s="462"/>
      <c r="W101" s="462"/>
      <c r="X101" s="462"/>
      <c r="Y101" s="462"/>
      <c r="Z101" s="476"/>
    </row>
    <row r="102" spans="1:26" ht="18.75" customHeight="1" x14ac:dyDescent="0.2">
      <c r="A102" s="462"/>
      <c r="B102" s="462"/>
      <c r="C102" s="462"/>
      <c r="D102" s="462"/>
      <c r="E102" s="462"/>
      <c r="F102" s="462"/>
      <c r="G102" s="462"/>
      <c r="H102" s="462"/>
      <c r="I102" s="462"/>
      <c r="J102" s="462"/>
      <c r="K102" s="462"/>
      <c r="L102" s="462"/>
      <c r="M102" s="462"/>
      <c r="N102" s="462"/>
      <c r="O102" s="462"/>
      <c r="P102" s="462"/>
      <c r="Q102" s="462"/>
      <c r="R102" s="462"/>
      <c r="S102" s="462"/>
      <c r="T102" s="462"/>
      <c r="U102" s="462"/>
      <c r="V102" s="462"/>
      <c r="W102" s="462"/>
      <c r="X102" s="462"/>
      <c r="Y102" s="462"/>
      <c r="Z102" s="476"/>
    </row>
    <row r="103" spans="1:26" ht="18.75" customHeight="1" x14ac:dyDescent="0.2">
      <c r="A103" s="462"/>
      <c r="B103" s="462"/>
      <c r="C103" s="462"/>
      <c r="D103" s="462"/>
      <c r="E103" s="462"/>
      <c r="F103" s="462"/>
      <c r="G103" s="462"/>
      <c r="H103" s="462"/>
      <c r="I103" s="462"/>
      <c r="J103" s="462"/>
      <c r="K103" s="462"/>
      <c r="L103" s="462"/>
      <c r="M103" s="462"/>
      <c r="N103" s="462"/>
      <c r="O103" s="462"/>
      <c r="P103" s="462"/>
      <c r="Q103" s="462"/>
      <c r="R103" s="462"/>
      <c r="S103" s="462"/>
      <c r="T103" s="462"/>
      <c r="U103" s="462"/>
      <c r="V103" s="462"/>
      <c r="W103" s="462"/>
      <c r="X103" s="462"/>
      <c r="Y103" s="462"/>
      <c r="Z103" s="476"/>
    </row>
    <row r="104" spans="1:26" ht="18.75" customHeight="1" x14ac:dyDescent="0.2">
      <c r="A104" s="462"/>
      <c r="B104" s="462"/>
      <c r="C104" s="462"/>
      <c r="D104" s="462"/>
      <c r="E104" s="462"/>
      <c r="F104" s="462"/>
      <c r="G104" s="462"/>
      <c r="H104" s="462"/>
      <c r="I104" s="462"/>
      <c r="J104" s="462"/>
      <c r="K104" s="462"/>
      <c r="L104" s="462"/>
      <c r="M104" s="462"/>
      <c r="N104" s="462"/>
      <c r="O104" s="462"/>
      <c r="P104" s="462"/>
      <c r="Q104" s="462"/>
      <c r="R104" s="462"/>
      <c r="S104" s="462"/>
      <c r="T104" s="462"/>
      <c r="U104" s="462"/>
      <c r="V104" s="462"/>
      <c r="W104" s="462"/>
      <c r="X104" s="462"/>
      <c r="Y104" s="462"/>
      <c r="Z104" s="476"/>
    </row>
    <row r="105" spans="1:26" ht="18.75" customHeight="1" x14ac:dyDescent="0.2">
      <c r="A105" s="462"/>
      <c r="B105" s="462"/>
      <c r="C105" s="462"/>
      <c r="D105" s="462"/>
      <c r="E105" s="462"/>
      <c r="F105" s="462"/>
      <c r="G105" s="462"/>
      <c r="H105" s="462"/>
      <c r="I105" s="462"/>
      <c r="J105" s="462"/>
      <c r="K105" s="462"/>
      <c r="L105" s="462"/>
      <c r="M105" s="462"/>
      <c r="N105" s="462"/>
      <c r="O105" s="462"/>
      <c r="P105" s="462"/>
      <c r="Q105" s="462"/>
      <c r="R105" s="462"/>
      <c r="S105" s="462"/>
      <c r="T105" s="462"/>
      <c r="U105" s="462"/>
      <c r="V105" s="462"/>
      <c r="W105" s="462"/>
      <c r="X105" s="462"/>
      <c r="Y105" s="462"/>
      <c r="Z105" s="476"/>
    </row>
    <row r="106" spans="1:26" ht="18.75" customHeight="1" x14ac:dyDescent="0.2">
      <c r="A106" s="462"/>
      <c r="B106" s="462"/>
      <c r="C106" s="462"/>
      <c r="D106" s="462"/>
      <c r="E106" s="462"/>
      <c r="F106" s="462"/>
      <c r="G106" s="462"/>
      <c r="H106" s="462"/>
      <c r="I106" s="462"/>
      <c r="J106" s="462"/>
      <c r="K106" s="462"/>
      <c r="L106" s="462"/>
      <c r="M106" s="462"/>
      <c r="N106" s="462"/>
      <c r="O106" s="462"/>
      <c r="P106" s="462"/>
      <c r="Q106" s="462"/>
      <c r="R106" s="462"/>
      <c r="S106" s="462"/>
      <c r="T106" s="462"/>
      <c r="U106" s="462"/>
      <c r="V106" s="462"/>
      <c r="W106" s="462"/>
      <c r="X106" s="462"/>
      <c r="Y106" s="462"/>
      <c r="Z106" s="476"/>
    </row>
    <row r="107" spans="1:26" ht="18.75" customHeight="1" x14ac:dyDescent="0.2">
      <c r="A107" s="462"/>
      <c r="B107" s="462"/>
      <c r="C107" s="462"/>
      <c r="D107" s="462"/>
      <c r="E107" s="462"/>
      <c r="F107" s="462"/>
      <c r="G107" s="462"/>
      <c r="H107" s="462"/>
      <c r="I107" s="462"/>
      <c r="J107" s="462"/>
      <c r="K107" s="462"/>
      <c r="L107" s="462"/>
      <c r="M107" s="462"/>
      <c r="N107" s="462"/>
      <c r="O107" s="462"/>
      <c r="P107" s="462"/>
      <c r="Q107" s="462"/>
      <c r="R107" s="462"/>
      <c r="S107" s="462"/>
      <c r="T107" s="462"/>
      <c r="U107" s="462"/>
      <c r="V107" s="462"/>
      <c r="W107" s="462"/>
      <c r="X107" s="462"/>
      <c r="Y107" s="462"/>
      <c r="Z107" s="476"/>
    </row>
    <row r="108" spans="1:26" ht="18.75" customHeight="1" x14ac:dyDescent="0.2">
      <c r="A108" s="462"/>
      <c r="B108" s="462"/>
      <c r="C108" s="462"/>
      <c r="D108" s="462"/>
      <c r="E108" s="462"/>
      <c r="F108" s="462"/>
      <c r="G108" s="462"/>
      <c r="H108" s="462"/>
      <c r="I108" s="462"/>
      <c r="J108" s="462"/>
      <c r="K108" s="462"/>
      <c r="L108" s="462"/>
      <c r="M108" s="462"/>
      <c r="N108" s="462"/>
      <c r="O108" s="462"/>
      <c r="P108" s="462"/>
      <c r="Q108" s="462"/>
      <c r="R108" s="462"/>
      <c r="S108" s="462"/>
      <c r="T108" s="462"/>
      <c r="U108" s="462"/>
      <c r="V108" s="462"/>
      <c r="W108" s="462"/>
      <c r="X108" s="462"/>
      <c r="Y108" s="462"/>
      <c r="Z108" s="476"/>
    </row>
    <row r="109" spans="1:26" ht="18.75" customHeight="1" x14ac:dyDescent="0.2">
      <c r="A109" s="462"/>
      <c r="B109" s="462"/>
      <c r="C109" s="462"/>
      <c r="D109" s="462"/>
      <c r="E109" s="462"/>
      <c r="F109" s="462"/>
      <c r="G109" s="462"/>
      <c r="H109" s="462"/>
      <c r="I109" s="462"/>
      <c r="J109" s="462"/>
      <c r="K109" s="462"/>
      <c r="L109" s="462"/>
      <c r="M109" s="462"/>
      <c r="N109" s="462"/>
      <c r="O109" s="462"/>
      <c r="P109" s="462"/>
      <c r="Q109" s="462"/>
      <c r="R109" s="462"/>
      <c r="S109" s="462"/>
      <c r="T109" s="462"/>
      <c r="U109" s="462"/>
      <c r="V109" s="462"/>
      <c r="W109" s="462"/>
      <c r="X109" s="462"/>
      <c r="Y109" s="462"/>
      <c r="Z109" s="476"/>
    </row>
    <row r="110" spans="1:26" ht="18.75" customHeight="1" x14ac:dyDescent="0.2">
      <c r="A110" s="462"/>
      <c r="B110" s="462"/>
      <c r="C110" s="462"/>
      <c r="D110" s="462"/>
      <c r="E110" s="462"/>
      <c r="F110" s="462"/>
      <c r="G110" s="462"/>
      <c r="H110" s="462"/>
      <c r="I110" s="462"/>
      <c r="J110" s="462"/>
      <c r="K110" s="462"/>
      <c r="L110" s="462"/>
      <c r="M110" s="462"/>
      <c r="N110" s="462"/>
      <c r="O110" s="462"/>
      <c r="P110" s="462"/>
      <c r="Q110" s="462"/>
      <c r="R110" s="462"/>
      <c r="S110" s="462"/>
      <c r="T110" s="462"/>
      <c r="U110" s="462"/>
      <c r="V110" s="462"/>
      <c r="W110" s="462"/>
      <c r="X110" s="462"/>
      <c r="Y110" s="462"/>
      <c r="Z110" s="476"/>
    </row>
    <row r="111" spans="1:26" ht="18.75" customHeight="1" x14ac:dyDescent="0.2">
      <c r="A111" s="462"/>
      <c r="B111" s="462"/>
      <c r="C111" s="462"/>
      <c r="D111" s="462"/>
      <c r="E111" s="462"/>
      <c r="F111" s="462"/>
      <c r="G111" s="462"/>
      <c r="H111" s="462"/>
      <c r="I111" s="462"/>
      <c r="J111" s="462"/>
      <c r="K111" s="462"/>
      <c r="L111" s="462"/>
      <c r="M111" s="462"/>
      <c r="N111" s="462"/>
      <c r="O111" s="462"/>
      <c r="P111" s="462"/>
      <c r="Q111" s="462"/>
      <c r="R111" s="462"/>
      <c r="S111" s="462"/>
      <c r="T111" s="462"/>
      <c r="U111" s="462"/>
      <c r="V111" s="462"/>
      <c r="W111" s="462"/>
      <c r="X111" s="462"/>
      <c r="Y111" s="462"/>
      <c r="Z111" s="476"/>
    </row>
    <row r="112" spans="1:26" ht="18.75" customHeight="1" x14ac:dyDescent="0.2">
      <c r="A112" s="462"/>
      <c r="B112" s="462"/>
      <c r="C112" s="462"/>
      <c r="D112" s="462"/>
      <c r="E112" s="462"/>
      <c r="F112" s="462"/>
      <c r="G112" s="462"/>
      <c r="H112" s="462"/>
      <c r="I112" s="462"/>
      <c r="J112" s="462"/>
      <c r="K112" s="462"/>
      <c r="L112" s="462"/>
      <c r="M112" s="462"/>
      <c r="N112" s="462"/>
      <c r="O112" s="462"/>
      <c r="P112" s="462"/>
      <c r="Q112" s="462"/>
      <c r="R112" s="462"/>
      <c r="S112" s="462"/>
      <c r="T112" s="462"/>
      <c r="U112" s="462"/>
      <c r="V112" s="462"/>
      <c r="W112" s="462"/>
      <c r="X112" s="462"/>
      <c r="Y112" s="462"/>
      <c r="Z112" s="476"/>
    </row>
    <row r="113" spans="1:26" ht="18.75" customHeight="1" x14ac:dyDescent="0.2">
      <c r="A113" s="462"/>
      <c r="B113" s="462"/>
      <c r="C113" s="462"/>
      <c r="D113" s="462"/>
      <c r="E113" s="462"/>
      <c r="F113" s="462"/>
      <c r="G113" s="462"/>
      <c r="H113" s="462"/>
      <c r="I113" s="462"/>
      <c r="J113" s="462"/>
      <c r="K113" s="462"/>
      <c r="L113" s="462"/>
      <c r="M113" s="462"/>
      <c r="N113" s="462"/>
      <c r="O113" s="462"/>
      <c r="P113" s="462"/>
      <c r="Q113" s="462"/>
      <c r="R113" s="462"/>
      <c r="S113" s="462"/>
      <c r="T113" s="462"/>
      <c r="U113" s="462"/>
      <c r="V113" s="462"/>
      <c r="W113" s="462"/>
      <c r="X113" s="462"/>
      <c r="Y113" s="462"/>
      <c r="Z113" s="32" t="s">
        <v>0</v>
      </c>
    </row>
    <row r="114" spans="1:26" ht="18.75" customHeight="1" x14ac:dyDescent="0.2">
      <c r="A114" s="460" t="s">
        <v>1</v>
      </c>
      <c r="B114" s="462"/>
      <c r="C114" s="462"/>
      <c r="D114" s="462"/>
      <c r="E114" s="462"/>
      <c r="F114" s="462"/>
      <c r="G114" s="462"/>
      <c r="H114" s="462"/>
      <c r="I114" s="462"/>
      <c r="J114" s="462"/>
      <c r="K114" s="462"/>
      <c r="L114" s="462"/>
      <c r="M114" s="462"/>
      <c r="N114" s="462"/>
      <c r="O114" s="462"/>
      <c r="P114" s="462"/>
      <c r="Q114" s="462"/>
      <c r="R114" s="462"/>
      <c r="S114" s="462"/>
      <c r="T114" s="462"/>
      <c r="U114" s="462"/>
      <c r="V114" s="462"/>
      <c r="W114" s="462"/>
      <c r="X114" s="462"/>
      <c r="Y114" s="462"/>
      <c r="Z114" s="476"/>
    </row>
    <row r="115" spans="1:26" ht="18.75" customHeight="1" x14ac:dyDescent="0.2">
      <c r="A115" s="478" t="s">
        <v>149</v>
      </c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463"/>
    </row>
  </sheetData>
  <mergeCells count="19">
    <mergeCell ref="A63:T63"/>
    <mergeCell ref="A65:T65"/>
    <mergeCell ref="A67:E67"/>
    <mergeCell ref="A69:B69"/>
    <mergeCell ref="A20:B20"/>
    <mergeCell ref="A34:B34"/>
    <mergeCell ref="A55:B55"/>
    <mergeCell ref="A59:B59"/>
    <mergeCell ref="A61:B61"/>
    <mergeCell ref="A2:Z2"/>
    <mergeCell ref="A3:Z3"/>
    <mergeCell ref="A4:Z4"/>
    <mergeCell ref="A5:B5"/>
    <mergeCell ref="A6:B6"/>
    <mergeCell ref="A7:B7"/>
    <mergeCell ref="A8:B8"/>
    <mergeCell ref="A9:B9"/>
    <mergeCell ref="A11:B11"/>
    <mergeCell ref="A12:B12"/>
  </mergeCells>
  <pageMargins left="0.7" right="0.7" top="0.75" bottom="0.75" header="0.3" footer="0.3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648e8c-5399-4ce0-994e-2f4ddb1c4614">
      <Value>4</Value>
      <Value>2</Value>
    </TaxCatchAll>
    <EnterpriseDocumentLanguageTaxHTField0 xmlns="33648e8c-5399-4ce0-994e-2f4ddb1c461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</TermName>
          <TermId xmlns="http://schemas.microsoft.com/office/infopath/2007/PartnerControls">39540796-0396-4e54-afe9-a602f28bbe8f</TermId>
        </TermInfo>
      </Terms>
    </EnterpriseDocumentLanguageTaxHTField0>
    <EnterpriseRecordSeriesCodeTaxHTField0 xmlns="33648e8c-5399-4ce0-994e-2f4ddb1c461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ACT220</TermName>
          <TermId xmlns="http://schemas.microsoft.com/office/infopath/2007/PartnerControls">5b18b2e1-3deb-4a20-9eb3-099c0069cc05</TermId>
        </TermInfo>
      </Terms>
    </EnterpriseRecordSeriesCodeTaxHTField0>
  </documentManagement>
</p:properties>
</file>

<file path=customXml/item2.xml><?xml version="1.0" encoding="utf-8"?>
<?mso-contentType ?>
<SharedContentType xmlns="Microsoft.SharePoint.Taxonomy.ContentTypeSync" SourceId="dc7d05db-9a88-43f7-9979-b3027636d983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3B0C2585CBE94A8459A944BFD4C6D7" ma:contentTypeVersion="3" ma:contentTypeDescription="Create a new document." ma:contentTypeScope="" ma:versionID="99493a4bba2af251955c2a08847a4c4f">
  <xsd:schema xmlns:xsd="http://www.w3.org/2001/XMLSchema" xmlns:xs="http://www.w3.org/2001/XMLSchema" xmlns:p="http://schemas.microsoft.com/office/2006/metadata/properties" xmlns:ns2="33648e8c-5399-4ce0-994e-2f4ddb1c4614" targetNamespace="http://schemas.microsoft.com/office/2006/metadata/properties" ma:root="true" ma:fieldsID="05761a1e9d99c0a3f3b49927e17066ab" ns2:_="">
    <xsd:import namespace="33648e8c-5399-4ce0-994e-2f4ddb1c461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EnterpriseDocumentLanguageTaxHTField0" minOccurs="0"/>
                <xsd:element ref="ns2:EnterpriseRecordSeriesCode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48e8c-5399-4ce0-994e-2f4ddb1c4614" elementFormDefault="qualified">
    <xsd:import namespace="http://schemas.microsoft.com/office/2006/documentManagement/types"/>
    <xsd:import namespace="http://schemas.microsoft.com/office/infopath/2007/PartnerControls"/>
    <xsd:element name="TaxCatchAll" ma:index="7" nillable="true" ma:displayName="Taxonomy Catch All Column" ma:hidden="true" ma:list="{bc0c42c7-b02a-4bb1-9353-aab09c56f530}" ma:internalName="TaxCatchAll" ma:showField="CatchAllData" ma:web="3999e567-fdc9-4a81-8d30-3bff46da05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Taxonomy Catch All Column1" ma:hidden="true" ma:list="{bc0c42c7-b02a-4bb1-9353-aab09c56f530}" ma:internalName="TaxCatchAllLabel" ma:readOnly="true" ma:showField="CatchAllDataLabel" ma:web="3999e567-fdc9-4a81-8d30-3bff46da05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nterpriseDocumentLanguageTaxHTField0" ma:index="9" ma:taxonomy="true" ma:internalName="EnterpriseDocumentLanguageTaxHTField0" ma:taxonomyFieldName="EnterpriseDocumentLanguage" ma:displayName="Lilly Document Language" ma:readOnly="false" ma:default="2;#eng|39540796-0396-4e54-afe9-a602f28bbe8f" ma:fieldId="{93e5a5e9-0ea5-4512-9a61-30e562d954b4}" ma:sspId="dc7d05db-9a88-43f7-9979-b3027636d983" ma:termSetId="29d92dd9-4caf-4659-961a-1591fcb1f2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nterpriseRecordSeriesCodeTaxHTField0" ma:index="11" ma:taxonomy="true" ma:internalName="EnterpriseRecordSeriesCodeTaxHTField0" ma:taxonomyFieldName="EnterpriseRecordSeriesCode" ma:displayName="Lilly Record Series Code" ma:readOnly="false" ma:default="4;#ACT220|5b18b2e1-3deb-4a20-9eb3-099c0069cc05" ma:fieldId="{23eb9118-512f-4e30-ae67-b759512ccd2b}" ma:sspId="dc7d05db-9a88-43f7-9979-b3027636d983" ma:termSetId="596d0819-e4b3-4e25-8f9b-94317537e49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39C07-D7B6-4081-A2B2-8594E1467C72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33648e8c-5399-4ce0-994e-2f4ddb1c4614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D512D7D-2FBE-490B-992D-D983BE614A2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C729EF2-B362-45FB-A9E4-4C84BAC6A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648e8c-5399-4ce0-994e-2f4ddb1c4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4053CAE-6FBF-4292-9F5D-D4ABC7E50D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Income Statement - Reported</vt:lpstr>
      <vt:lpstr>Qtrly Reconciliation</vt:lpstr>
      <vt:lpstr>YTD Reconciliation</vt:lpstr>
      <vt:lpstr>Significant Items</vt:lpstr>
      <vt:lpstr>2017 Revenue</vt:lpstr>
      <vt:lpstr>2016 Revenue</vt:lpstr>
      <vt:lpstr>2017 Revenue Growth</vt:lpstr>
      <vt:lpstr>2017 Intl Pharma Revenue</vt:lpstr>
      <vt:lpstr>2016 Intl Pharma Revenue</vt:lpstr>
      <vt:lpstr>PRV</vt:lpstr>
      <vt:lpstr>OID</vt:lpstr>
      <vt:lpstr>Balance Sheet</vt:lpstr>
      <vt:lpstr>'2016 Intl Pharma Revenue'!Print_Area</vt:lpstr>
      <vt:lpstr>'2016 Revenue'!Print_Area</vt:lpstr>
      <vt:lpstr>'2017 Intl Pharma Revenue'!Print_Area</vt:lpstr>
      <vt:lpstr>'2017 Revenue'!Print_Area</vt:lpstr>
      <vt:lpstr>'2017 Revenue Growth'!Print_Area</vt:lpstr>
      <vt:lpstr>'Balance Sheet'!Print_Area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Q4 2017 with Balance Sheet</dc:title>
  <dc:creator>Workiva - Stephen Spierdowis</dc:creator>
  <cp:lastModifiedBy>Fretzie B Villar</cp:lastModifiedBy>
  <cp:lastPrinted>2018-01-30T14:46:37Z</cp:lastPrinted>
  <dcterms:created xsi:type="dcterms:W3CDTF">2018-01-25T20:36:56Z</dcterms:created>
  <dcterms:modified xsi:type="dcterms:W3CDTF">2018-02-27T20:31:03Z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0x010100533B0C2585CBE94A8459A944BFD4C6D7</vt:lpwstr>
  </property>
  <property fmtid="{D5CDD505-2E9C-101B-9397-08002B2CF9AE}" pid="3" name="EnterpriseDocumentLanguage">
    <vt:lpwstr>2;#eng|39540796-0396-4e54-afe9-a602f28bbe8f</vt:lpwstr>
  </property>
  <property fmtid="{D5CDD505-2E9C-101B-9397-08002B2CF9AE}" pid="4" name="EnterpriseRecordSeriesCode">
    <vt:lpwstr>4;#ACT220|5b18b2e1-3deb-4a20-9eb3-099c0069cc05</vt:lpwstr>
  </property>
</Properties>
</file>